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7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oyd.HF\Documents\GitHub\R-risk-mgmt\"/>
    </mc:Choice>
  </mc:AlternateContent>
  <bookViews>
    <workbookView xWindow="0" yWindow="0" windowWidth="29010" windowHeight="13710"/>
  </bookViews>
  <sheets>
    <sheet name="BOXPLOTS" sheetId="7" r:id="rId1"/>
    <sheet name="EWMA" sheetId="9" r:id="rId2"/>
    <sheet name="COMPONENT_RISK" sheetId="6" r:id="rId3"/>
    <sheet name="RISKSTATS" sheetId="1" r:id="rId4"/>
    <sheet name="Sheet1" sheetId="10" r:id="rId5"/>
    <sheet name="MANDATES" sheetId="11" r:id="rId6"/>
    <sheet name="DASHBOARD" sheetId="4" r:id="rId7"/>
    <sheet name="EWMA CORRELATIONS" sheetId="8" r:id="rId8"/>
    <sheet name="Sheet3" sheetId="12" r:id="rId9"/>
    <sheet name="CAPM" sheetId="2" r:id="rId10"/>
    <sheet name="DASHBOARD2" sheetId="3" r:id="rId11"/>
  </sheets>
  <externalReferences>
    <externalReference r:id="rId12"/>
  </externalReferences>
  <definedNames>
    <definedName name="BOX_RANGE_252">BOXPLOTS!$G$1:$I$6</definedName>
    <definedName name="BOX_RANGE_63">BOXPLOTS!$L$1:$N$6</definedName>
    <definedName name="BOX_RANGE_INCEPTION">BOXPLOTS!$B$1:$D$6</definedName>
    <definedName name="DATA_RANGE">RISKSTATS!$A$2:$BP$2994</definedName>
    <definedName name="DATE_LATEST">INDEX(OFFSET(RISKSTATS!$C$2,0,0,ROW_LATEST),ROW_LATEST)</definedName>
    <definedName name="DATE_LATEST_M21">INDEX(OFFSET(RISKSTATS!$C$2,0,0,ROW_LATEST),ROW_LATEST-21)</definedName>
    <definedName name="DATE_LATEST_M252">INDEX(OFFSET(RISKSTATS!$C$2,0,0,ROW_LATEST),ROW_LATEST-252)</definedName>
    <definedName name="DATE_LATEST_M63">INDEX(OFFSET(RISKSTATS!$C$2,0,0,ROW_LATEST),ROW_LATEST-63)</definedName>
    <definedName name="DATE_RANGE">OFFSET(RISKSTATS!$A$2,0,0,COUNTA(RISKSTATS!$B:$B)-1)</definedName>
    <definedName name="_xlnm.Print_Area" localSheetId="9">CAPM!$A$1:$V$74</definedName>
    <definedName name="_xlnm.Print_Area" localSheetId="6">DASHBOARD!$A$1:$N$327</definedName>
    <definedName name="_xlnm.Print_Area" localSheetId="7">'EWMA CORRELATIONS'!$A$1:$W$96</definedName>
    <definedName name="_xlnm.Print_Area" localSheetId="5">MANDATES!$A$1:$O$72</definedName>
    <definedName name="REPORT_NAME">DASHBOARD!$B$3</definedName>
    <definedName name="ROW_LATEST">COUNTA(TBL_DATA[Row.names])</definedName>
  </definedNames>
  <calcPr calcId="162913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2" i="1"/>
  <c r="E152" i="4" l="1"/>
  <c r="F150" i="4" s="1"/>
  <c r="H108" i="4"/>
  <c r="H102" i="4"/>
  <c r="H103" i="4"/>
  <c r="H107" i="4"/>
  <c r="H112" i="4"/>
  <c r="H110" i="4"/>
  <c r="H111" i="4"/>
  <c r="H106" i="4"/>
  <c r="H104" i="4"/>
  <c r="H105" i="4"/>
  <c r="H109" i="4"/>
  <c r="F151" i="4" l="1"/>
  <c r="F146" i="4"/>
  <c r="F147" i="4"/>
  <c r="F148" i="4"/>
  <c r="F149" i="4"/>
  <c r="K109" i="4"/>
  <c r="I107" i="4"/>
  <c r="I111" i="4"/>
  <c r="K108" i="4"/>
  <c r="I104" i="4"/>
  <c r="I109" i="4"/>
  <c r="J103" i="4"/>
  <c r="K107" i="4"/>
  <c r="K106" i="4"/>
  <c r="J102" i="4"/>
  <c r="J107" i="4"/>
  <c r="I102" i="4"/>
  <c r="J108" i="4"/>
  <c r="J110" i="4"/>
  <c r="I112" i="4"/>
  <c r="K105" i="4"/>
  <c r="I103" i="4"/>
  <c r="I106" i="4"/>
  <c r="J106" i="4"/>
  <c r="J104" i="4"/>
  <c r="I110" i="4"/>
  <c r="K103" i="4"/>
  <c r="K102" i="4"/>
  <c r="K112" i="4"/>
  <c r="K104" i="4"/>
  <c r="J109" i="4"/>
  <c r="J105" i="4"/>
  <c r="I108" i="4"/>
  <c r="J111" i="4"/>
  <c r="K110" i="4"/>
  <c r="I105" i="4"/>
  <c r="J112" i="4"/>
  <c r="K111" i="4"/>
  <c r="F152" i="4" l="1"/>
  <c r="C4" i="11"/>
  <c r="H150" i="4"/>
  <c r="C7" i="11"/>
  <c r="D41" i="4"/>
  <c r="H146" i="4"/>
  <c r="H148" i="4"/>
  <c r="H151" i="4"/>
  <c r="D42" i="4"/>
  <c r="C5" i="11"/>
  <c r="H149" i="4"/>
  <c r="C6" i="11"/>
  <c r="C3" i="11"/>
  <c r="D40" i="4"/>
  <c r="H147" i="4"/>
  <c r="E113" i="4" l="1"/>
  <c r="H152" i="4"/>
  <c r="G146" i="4" s="1"/>
  <c r="H113" i="4"/>
  <c r="G102" i="4" s="1"/>
  <c r="Q1191" i="1"/>
  <c r="R1189" i="1"/>
  <c r="P1191" i="1"/>
  <c r="Q1189" i="1"/>
  <c r="P1189" i="1"/>
  <c r="E1189" i="1"/>
  <c r="D1189" i="1"/>
  <c r="I150" i="4"/>
  <c r="J151" i="4"/>
  <c r="K149" i="4"/>
  <c r="I149" i="4"/>
  <c r="I148" i="4"/>
  <c r="I151" i="4"/>
  <c r="D6" i="11"/>
  <c r="F41" i="4"/>
  <c r="D5" i="11"/>
  <c r="F7" i="11"/>
  <c r="I146" i="4"/>
  <c r="K148" i="4"/>
  <c r="F6" i="11"/>
  <c r="D7" i="11"/>
  <c r="K151" i="4"/>
  <c r="G41" i="4"/>
  <c r="J149" i="4"/>
  <c r="E7" i="11"/>
  <c r="J147" i="4"/>
  <c r="G42" i="4"/>
  <c r="E5" i="11"/>
  <c r="E40" i="4"/>
  <c r="K146" i="4"/>
  <c r="F40" i="4"/>
  <c r="J148" i="4"/>
  <c r="E41" i="4"/>
  <c r="J146" i="4"/>
  <c r="E3" i="11"/>
  <c r="J150" i="4"/>
  <c r="K150" i="4"/>
  <c r="F3" i="11"/>
  <c r="F42" i="4"/>
  <c r="F5" i="11"/>
  <c r="I147" i="4"/>
  <c r="D3" i="11"/>
  <c r="E6" i="11"/>
  <c r="K147" i="4"/>
  <c r="G40" i="4"/>
  <c r="E42" i="4"/>
  <c r="F103" i="4" l="1"/>
  <c r="F111" i="4"/>
  <c r="F102" i="4"/>
  <c r="F107" i="4"/>
  <c r="F109" i="4"/>
  <c r="F110" i="4"/>
  <c r="F104" i="4"/>
  <c r="F112" i="4"/>
  <c r="F105" i="4"/>
  <c r="F108" i="4"/>
  <c r="F106" i="4"/>
  <c r="G150" i="4"/>
  <c r="G147" i="4"/>
  <c r="G148" i="4"/>
  <c r="G149" i="4"/>
  <c r="G151" i="4"/>
  <c r="G112" i="4"/>
  <c r="G109" i="4"/>
  <c r="G106" i="4"/>
  <c r="G110" i="4"/>
  <c r="G104" i="4"/>
  <c r="G105" i="4"/>
  <c r="G108" i="4"/>
  <c r="G111" i="4"/>
  <c r="G103" i="4"/>
  <c r="G107" i="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2" i="12"/>
  <c r="N26" i="7" a="1"/>
  <c r="N26" i="7" s="1"/>
  <c r="M26" i="7" a="1"/>
  <c r="M26" i="7" s="1"/>
  <c r="L26" i="7" a="1"/>
  <c r="L26" i="7" s="1"/>
  <c r="I26" i="7" a="1"/>
  <c r="I26" i="7" s="1"/>
  <c r="H26" i="7" a="1"/>
  <c r="H26" i="7" s="1"/>
  <c r="G26" i="7" a="1"/>
  <c r="G26" i="7" s="1"/>
  <c r="D26" i="7" a="1"/>
  <c r="D26" i="7" s="1"/>
  <c r="C26" i="7" a="1"/>
  <c r="C26" i="7" s="1"/>
  <c r="B26" i="7" a="1"/>
  <c r="B26" i="7" s="1"/>
  <c r="B17" i="7" s="1"/>
  <c r="F113" i="4" l="1"/>
  <c r="G152" i="4"/>
  <c r="G113" i="4"/>
  <c r="L18" i="7"/>
  <c r="L17" i="7"/>
  <c r="L16" i="7"/>
  <c r="L15" i="7"/>
  <c r="L27" i="7" s="1"/>
  <c r="L14" i="7"/>
  <c r="H15" i="7"/>
  <c r="H14" i="7"/>
  <c r="H21" i="7" s="1"/>
  <c r="H16" i="7"/>
  <c r="H23" i="7" s="1"/>
  <c r="H18" i="7"/>
  <c r="H17" i="7"/>
  <c r="G15" i="7"/>
  <c r="G16" i="7"/>
  <c r="G14" i="7"/>
  <c r="G21" i="7" s="1"/>
  <c r="G17" i="7"/>
  <c r="G18" i="7"/>
  <c r="G25" i="7" s="1"/>
  <c r="I17" i="7"/>
  <c r="I14" i="7"/>
  <c r="I21" i="7" s="1"/>
  <c r="I15" i="7"/>
  <c r="I27" i="7" s="1"/>
  <c r="I18" i="7"/>
  <c r="I16" i="7"/>
  <c r="C18" i="7"/>
  <c r="C17" i="7"/>
  <c r="C16" i="7"/>
  <c r="C15" i="7"/>
  <c r="C14" i="7"/>
  <c r="C21" i="7" s="1"/>
  <c r="D16" i="7"/>
  <c r="D15" i="7"/>
  <c r="D18" i="7"/>
  <c r="D17" i="7"/>
  <c r="D14" i="7"/>
  <c r="D21" i="7" s="1"/>
  <c r="B18" i="7"/>
  <c r="B14" i="7"/>
  <c r="B21" i="7" s="1"/>
  <c r="B15" i="7"/>
  <c r="B16" i="7"/>
  <c r="B24" i="7" s="1"/>
  <c r="I24" i="7" l="1"/>
  <c r="G24" i="7"/>
  <c r="D23" i="7"/>
  <c r="C24" i="7"/>
  <c r="D27" i="7"/>
  <c r="I28" i="7"/>
  <c r="G28" i="7"/>
  <c r="H24" i="7"/>
  <c r="H25" i="7"/>
  <c r="L28" i="7"/>
  <c r="I23" i="7"/>
  <c r="G23" i="7"/>
  <c r="I25" i="7"/>
  <c r="G27" i="7"/>
  <c r="G22" i="7"/>
  <c r="H28" i="7"/>
  <c r="I22" i="7"/>
  <c r="H27" i="7"/>
  <c r="H22" i="7"/>
  <c r="D28" i="7"/>
  <c r="D25" i="7"/>
  <c r="D22" i="7"/>
  <c r="C27" i="7"/>
  <c r="C22" i="7"/>
  <c r="C23" i="7"/>
  <c r="C28" i="7"/>
  <c r="D24" i="7"/>
  <c r="C25" i="7"/>
  <c r="B23" i="7"/>
  <c r="B27" i="7"/>
  <c r="B22" i="7"/>
  <c r="B25" i="7"/>
  <c r="B28" i="7"/>
  <c r="N14" i="7" l="1"/>
  <c r="N21" i="7" s="1"/>
  <c r="N15" i="7"/>
  <c r="N27" i="7" s="1"/>
  <c r="N16" i="7"/>
  <c r="N17" i="7"/>
  <c r="N18" i="7"/>
  <c r="M15" i="7"/>
  <c r="M16" i="7"/>
  <c r="M23" i="7" s="1"/>
  <c r="M17" i="7"/>
  <c r="M24" i="7" s="1"/>
  <c r="M18" i="7"/>
  <c r="M14" i="7"/>
  <c r="M21" i="7" s="1"/>
  <c r="L21" i="7"/>
  <c r="L24" i="7"/>
  <c r="L25" i="7"/>
  <c r="W2" i="7"/>
  <c r="M28" i="7" l="1"/>
  <c r="M27" i="7"/>
  <c r="N28" i="7"/>
  <c r="N25" i="7"/>
  <c r="L23" i="7"/>
  <c r="M25" i="7"/>
  <c r="N22" i="7"/>
  <c r="M22" i="7"/>
  <c r="N24" i="7"/>
  <c r="N23" i="7"/>
  <c r="L22" i="7"/>
  <c r="V6" i="7"/>
  <c r="V5" i="7"/>
  <c r="V4" i="7"/>
  <c r="V3" i="7"/>
  <c r="V2" i="7"/>
  <c r="L8" i="7"/>
  <c r="L7" i="7"/>
  <c r="L11" i="7"/>
  <c r="L10" i="7"/>
  <c r="L9" i="7"/>
  <c r="M11" i="7"/>
  <c r="N10" i="7"/>
  <c r="M10" i="7"/>
  <c r="W4" i="7" l="1"/>
  <c r="W3" i="7"/>
  <c r="W6" i="7"/>
  <c r="W5" i="7"/>
  <c r="C3" i="10" l="1"/>
  <c r="C2" i="10"/>
  <c r="C1" i="10"/>
  <c r="A1" i="10"/>
  <c r="D1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3" i="10" a="1"/>
  <c r="A3" i="10" s="1"/>
  <c r="D3" i="10" s="1"/>
  <c r="A2" i="10" a="1"/>
  <c r="A2" i="10" s="1"/>
  <c r="D2" i="10" s="1"/>
  <c r="D38" i="4"/>
  <c r="D39" i="4"/>
  <c r="D37" i="4"/>
  <c r="B1" i="10" l="1" a="1"/>
  <c r="B1" i="10" s="1"/>
  <c r="B3" i="10" a="1"/>
  <c r="B3" i="10" s="1"/>
  <c r="B2" i="10" a="1"/>
  <c r="B2" i="10" s="1"/>
  <c r="D8" i="7"/>
  <c r="C8" i="7"/>
  <c r="B8" i="7"/>
  <c r="B7" i="7"/>
  <c r="C7" i="7"/>
  <c r="N11" i="7"/>
  <c r="N9" i="7"/>
  <c r="M9" i="7"/>
  <c r="N8" i="7"/>
  <c r="M8" i="7"/>
  <c r="N7" i="7"/>
  <c r="M7" i="7"/>
  <c r="I11" i="7"/>
  <c r="H11" i="7"/>
  <c r="G11" i="7"/>
  <c r="I10" i="7"/>
  <c r="H10" i="7"/>
  <c r="G10" i="7"/>
  <c r="I9" i="7"/>
  <c r="H9" i="7"/>
  <c r="G9" i="7"/>
  <c r="I8" i="7"/>
  <c r="H8" i="7"/>
  <c r="G8" i="7"/>
  <c r="I7" i="7"/>
  <c r="H7" i="7"/>
  <c r="G7" i="7"/>
  <c r="D11" i="7"/>
  <c r="C11" i="7"/>
  <c r="D10" i="7"/>
  <c r="C10" i="7"/>
  <c r="D9" i="7"/>
  <c r="C9" i="7"/>
  <c r="D7" i="7"/>
  <c r="B11" i="7"/>
  <c r="B10" i="7"/>
  <c r="B9" i="7"/>
  <c r="G39" i="4"/>
  <c r="G37" i="4"/>
  <c r="E38" i="4"/>
  <c r="F38" i="4"/>
  <c r="E37" i="4"/>
  <c r="F39" i="4"/>
  <c r="F37" i="4"/>
  <c r="G38" i="4"/>
  <c r="E39" i="4"/>
</calcChain>
</file>

<file path=xl/sharedStrings.xml><?xml version="1.0" encoding="utf-8"?>
<sst xmlns="http://schemas.openxmlformats.org/spreadsheetml/2006/main" count="292" uniqueCount="129">
  <si>
    <t>Date</t>
  </si>
  <si>
    <t>ROLLING CAPM VS S&amp;P 500 - 63 DAY WINDOW</t>
  </si>
  <si>
    <t>LONG/SHORT EQUITY</t>
  </si>
  <si>
    <t>Risk Dashboard</t>
  </si>
  <si>
    <t>LSE</t>
  </si>
  <si>
    <t>Consumer.Discretionary</t>
  </si>
  <si>
    <t>Consumer.Staples</t>
  </si>
  <si>
    <t>Energy</t>
  </si>
  <si>
    <t>Financials</t>
  </si>
  <si>
    <t>Health.Care</t>
  </si>
  <si>
    <t>Information.Technology</t>
  </si>
  <si>
    <t>Materials</t>
  </si>
  <si>
    <t>Industrials</t>
  </si>
  <si>
    <t>Utilities</t>
  </si>
  <si>
    <t>Telecommunication.Services</t>
  </si>
  <si>
    <t>No.GIC</t>
  </si>
  <si>
    <t>VaR</t>
  </si>
  <si>
    <t>ActualWeights</t>
  </si>
  <si>
    <t>TotalLSE</t>
  </si>
  <si>
    <t>Apis</t>
  </si>
  <si>
    <t>ISF</t>
  </si>
  <si>
    <t>BoardmanBay</t>
  </si>
  <si>
    <t>Coe</t>
  </si>
  <si>
    <t>ETL Contribution - Current Portfolio</t>
  </si>
  <si>
    <t>StdDev Contribution - Current Portfolio</t>
  </si>
  <si>
    <t>min</t>
  </si>
  <si>
    <t>q1</t>
  </si>
  <si>
    <t>q2</t>
  </si>
  <si>
    <t>q3</t>
  </si>
  <si>
    <t>max</t>
  </si>
  <si>
    <t>HFRXEH</t>
  </si>
  <si>
    <t>box lo</t>
  </si>
  <si>
    <t>box mid</t>
  </si>
  <si>
    <t>box hi</t>
  </si>
  <si>
    <t>err down</t>
  </si>
  <si>
    <t>err up</t>
  </si>
  <si>
    <t>SPTR</t>
  </si>
  <si>
    <t>Min</t>
  </si>
  <si>
    <t>Q1</t>
  </si>
  <si>
    <t>Q2</t>
  </si>
  <si>
    <t>Q3</t>
  </si>
  <si>
    <t>Max</t>
  </si>
  <si>
    <t>Actual</t>
  </si>
  <si>
    <t>Current allocation</t>
  </si>
  <si>
    <t>EWMA VOLATILITY</t>
  </si>
  <si>
    <t>L</t>
  </si>
  <si>
    <t>S</t>
  </si>
  <si>
    <t>Net</t>
  </si>
  <si>
    <t>Gross</t>
  </si>
  <si>
    <t>Cumulative.Return</t>
  </si>
  <si>
    <t>SUBADVISOR RISK DASHBOARD</t>
  </si>
  <si>
    <t>RISK TRENDS</t>
  </si>
  <si>
    <t>ETL</t>
  </si>
  <si>
    <t>Latest</t>
  </si>
  <si>
    <t>Volatility</t>
  </si>
  <si>
    <r>
      <t xml:space="preserve">21d </t>
    </r>
    <r>
      <rPr>
        <sz val="44"/>
        <rFont val="Calibri"/>
        <family val="2"/>
      </rPr>
      <t>∆</t>
    </r>
  </si>
  <si>
    <r>
      <t xml:space="preserve">63d </t>
    </r>
    <r>
      <rPr>
        <sz val="44"/>
        <rFont val="Calibri"/>
        <family val="2"/>
      </rPr>
      <t>∆</t>
    </r>
  </si>
  <si>
    <r>
      <t xml:space="preserve">252d </t>
    </r>
    <r>
      <rPr>
        <sz val="44"/>
        <rFont val="Calibri"/>
        <family val="2"/>
      </rPr>
      <t>∆</t>
    </r>
  </si>
  <si>
    <t>Daily.Return</t>
  </si>
  <si>
    <t>EWMA.Volatility</t>
  </si>
  <si>
    <t>Downside.Volatility</t>
  </si>
  <si>
    <t>Drawdown</t>
  </si>
  <si>
    <t>Changepoints..vol.</t>
  </si>
  <si>
    <t>Changepoints..meanvar.</t>
  </si>
  <si>
    <t>Last 252</t>
  </si>
  <si>
    <t>Last 63</t>
  </si>
  <si>
    <t>FrontFour</t>
  </si>
  <si>
    <t>Dummy</t>
  </si>
  <si>
    <t>Diff</t>
  </si>
  <si>
    <t>CHARTS</t>
  </si>
  <si>
    <t>DUMMY</t>
  </si>
  <si>
    <t>errlow</t>
  </si>
  <si>
    <t>errhigh</t>
  </si>
  <si>
    <t>MANDATES</t>
  </si>
  <si>
    <t xml:space="preserve"> </t>
  </si>
  <si>
    <t>DateReported</t>
  </si>
  <si>
    <t>DailyReturn</t>
  </si>
  <si>
    <t>NULL</t>
  </si>
  <si>
    <t>DailyReturn_DTR</t>
  </si>
  <si>
    <t>alpha_SPTR</t>
  </si>
  <si>
    <t>beta_SPTR</t>
  </si>
  <si>
    <t>r2_SPTR</t>
  </si>
  <si>
    <t>resid.sd_SPTR</t>
  </si>
  <si>
    <t>alpha_HFRXEH</t>
  </si>
  <si>
    <t>beta_HFRXEH</t>
  </si>
  <si>
    <t>r2_HFRXEH</t>
  </si>
  <si>
    <t>resid.sd_HFRXEH</t>
  </si>
  <si>
    <t>GeomActivePremium</t>
  </si>
  <si>
    <t>GeomTrackingError</t>
  </si>
  <si>
    <t>GeomInformationRatio</t>
  </si>
  <si>
    <t>GeomActivePremium.1</t>
  </si>
  <si>
    <t>GeomTrackingError.1</t>
  </si>
  <si>
    <t>GeomInformationRatio.1</t>
  </si>
  <si>
    <t>Coe.to.SPTR</t>
  </si>
  <si>
    <t>Coe.to.HFRXEH</t>
  </si>
  <si>
    <t>Consumer.Discretionary.1</t>
  </si>
  <si>
    <t>Consumer.Staples.1</t>
  </si>
  <si>
    <t>Energy.1</t>
  </si>
  <si>
    <t>Financials.1</t>
  </si>
  <si>
    <t>Health.Care.1</t>
  </si>
  <si>
    <t>Industrials.1</t>
  </si>
  <si>
    <t>Information.Technology.1</t>
  </si>
  <si>
    <t>Materials.1</t>
  </si>
  <si>
    <t>No.GIC.1</t>
  </si>
  <si>
    <t>Telecommunication.Services.1</t>
  </si>
  <si>
    <t>Utilities.1</t>
  </si>
  <si>
    <t>LARGE.CAP</t>
  </si>
  <si>
    <t>MEGA.CAP</t>
  </si>
  <si>
    <t>MICRO.CAP</t>
  </si>
  <si>
    <t>MID.CAP</t>
  </si>
  <si>
    <t>N.A</t>
  </si>
  <si>
    <t>SMALL.CAP</t>
  </si>
  <si>
    <t>Top_Long</t>
  </si>
  <si>
    <t>Type_long</t>
  </si>
  <si>
    <t>Long</t>
  </si>
  <si>
    <t>Top_Short</t>
  </si>
  <si>
    <t>Type_Short</t>
  </si>
  <si>
    <t>Short</t>
  </si>
  <si>
    <t>252d ∆</t>
  </si>
  <si>
    <t>RISK CONTRIBUTION</t>
  </si>
  <si>
    <t>Total</t>
  </si>
  <si>
    <t>Risk Weight</t>
  </si>
  <si>
    <t>Vol Contrib</t>
  </si>
  <si>
    <t>Net Exp</t>
  </si>
  <si>
    <t>% Total Net</t>
  </si>
  <si>
    <t>VOLATILITY CONTRIBUTION</t>
  </si>
  <si>
    <t>EWMA.Vol</t>
  </si>
  <si>
    <t>Row.names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</si>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</sst>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\ hh:mm:ss"/>
    <numFmt numFmtId="165" formatCode="0.0%"/>
    <numFmt numFmtId="166" formatCode="0.000%"/>
    <numFmt numFmtId="167" formatCode="m/d/yy;@"/>
  </numFmts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6"/>
      <color indexed="8"/>
      <name val="Calibri"/>
      <family val="2"/>
      <scheme val="minor"/>
    </font>
    <font>
      <sz val="48"/>
      <color indexed="8"/>
      <name val="Calibri"/>
      <family val="2"/>
      <scheme val="minor"/>
    </font>
    <font>
      <sz val="40"/>
      <color indexed="8"/>
      <name val="Calibri"/>
      <family val="2"/>
      <scheme val="minor"/>
    </font>
    <font>
      <sz val="42"/>
      <color indexed="8"/>
      <name val="Calibri"/>
      <family val="2"/>
      <scheme val="minor"/>
    </font>
    <font>
      <sz val="38"/>
      <color indexed="8"/>
      <name val="Calibri"/>
      <family val="2"/>
      <scheme val="minor"/>
    </font>
    <font>
      <sz val="44"/>
      <name val="Calibri"/>
      <family val="2"/>
      <scheme val="minor"/>
    </font>
    <font>
      <sz val="44"/>
      <color indexed="8"/>
      <name val="Calibri"/>
      <family val="2"/>
      <scheme val="minor"/>
    </font>
    <font>
      <sz val="44"/>
      <name val="Calibri"/>
      <family val="2"/>
    </font>
    <font>
      <b/>
      <sz val="11"/>
      <color theme="1"/>
      <name val="Calibri"/>
      <family val="2"/>
      <scheme val="minor"/>
    </font>
    <font>
      <sz val="42"/>
      <color indexed="8"/>
      <name val="Calibri"/>
      <family val="2"/>
      <scheme val="minor"/>
    </font>
    <font>
      <sz val="44"/>
      <name val="Calibri"/>
      <family val="2"/>
      <scheme val="minor"/>
    </font>
    <font>
      <sz val="10"/>
      <color indexed="8"/>
      <name val="Lucida Console"/>
      <family val="3"/>
    </font>
    <font>
      <sz val="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9" fontId="3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3" fillId="0" borderId="0"/>
  </cellStyleXfs>
  <cellXfs count="120">
    <xf numFmtId="0" fontId="0" fillId="0" borderId="0" xfId="0"/>
    <xf numFmtId="0" fontId="3" fillId="2" borderId="0" xfId="1" applyAlignment="1"/>
    <xf numFmtId="0" fontId="3" fillId="0" borderId="0" xfId="3" applyAlignment="1"/>
    <xf numFmtId="165" fontId="3" fillId="2" borderId="0" xfId="6" applyNumberFormat="1" applyFill="1" applyAlignment="1"/>
    <xf numFmtId="165" fontId="0" fillId="0" borderId="0" xfId="6" applyNumberFormat="1" applyFont="1"/>
    <xf numFmtId="165" fontId="3" fillId="0" borderId="0" xfId="6" applyNumberFormat="1" applyAlignment="1"/>
    <xf numFmtId="0" fontId="4" fillId="0" borderId="0" xfId="0" applyFont="1"/>
    <xf numFmtId="0" fontId="5" fillId="0" borderId="0" xfId="7" applyFont="1" applyAlignment="1">
      <alignment vertical="top"/>
    </xf>
    <xf numFmtId="0" fontId="2" fillId="0" borderId="0" xfId="7"/>
    <xf numFmtId="14" fontId="6" fillId="0" borderId="0" xfId="7" applyNumberFormat="1" applyFont="1" applyAlignment="1">
      <alignment horizontal="left" vertical="center"/>
    </xf>
    <xf numFmtId="165" fontId="3" fillId="0" borderId="0" xfId="6" applyNumberFormat="1" applyAlignment="1">
      <alignment horizontal="left"/>
    </xf>
    <xf numFmtId="165" fontId="0" fillId="0" borderId="0" xfId="6" applyNumberFormat="1" applyFont="1" applyAlignment="1">
      <alignment horizontal="left"/>
    </xf>
    <xf numFmtId="9" fontId="0" fillId="0" borderId="0" xfId="6" applyFont="1"/>
    <xf numFmtId="0" fontId="0" fillId="2" borderId="0" xfId="1" applyFont="1" applyAlignment="1"/>
    <xf numFmtId="165" fontId="0" fillId="2" borderId="0" xfId="6" applyNumberFormat="1" applyFont="1" applyFill="1" applyAlignment="1"/>
    <xf numFmtId="14" fontId="0" fillId="0" borderId="0" xfId="0" applyNumberFormat="1"/>
    <xf numFmtId="0" fontId="7" fillId="0" borderId="0" xfId="0" applyFont="1" applyAlignment="1">
      <alignment vertical="center"/>
    </xf>
    <xf numFmtId="10" fontId="3" fillId="0" borderId="0" xfId="6" applyNumberFormat="1" applyAlignment="1"/>
    <xf numFmtId="10" fontId="0" fillId="0" borderId="0" xfId="0" applyNumberFormat="1"/>
    <xf numFmtId="11" fontId="0" fillId="0" borderId="0" xfId="0" applyNumberFormat="1"/>
    <xf numFmtId="14" fontId="3" fillId="2" borderId="0" xfId="1" applyNumberFormat="1" applyAlignment="1"/>
    <xf numFmtId="165" fontId="3" fillId="2" borderId="0" xfId="8" applyNumberFormat="1" applyFont="1" applyFill="1" applyAlignment="1"/>
    <xf numFmtId="165" fontId="3" fillId="0" borderId="0" xfId="8" applyNumberFormat="1" applyFont="1"/>
    <xf numFmtId="0" fontId="3" fillId="0" borderId="0" xfId="9"/>
    <xf numFmtId="14" fontId="3" fillId="0" borderId="0" xfId="5" applyNumberFormat="1" applyAlignment="1"/>
    <xf numFmtId="165" fontId="3" fillId="0" borderId="0" xfId="8" applyNumberFormat="1" applyFont="1" applyAlignment="1"/>
    <xf numFmtId="14" fontId="3" fillId="0" borderId="0" xfId="9" applyNumberFormat="1"/>
    <xf numFmtId="2" fontId="3" fillId="2" borderId="0" xfId="6" applyNumberFormat="1" applyFill="1" applyAlignment="1"/>
    <xf numFmtId="2" fontId="0" fillId="0" borderId="0" xfId="6" applyNumberFormat="1" applyFont="1"/>
    <xf numFmtId="165" fontId="0" fillId="2" borderId="0" xfId="6" applyNumberFormat="1" applyFont="1" applyFill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5" fontId="4" fillId="0" borderId="0" xfId="6" applyNumberFormat="1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165" fontId="12" fillId="0" borderId="0" xfId="6" applyNumberFormat="1" applyFont="1" applyAlignment="1">
      <alignment horizontal="center"/>
    </xf>
    <xf numFmtId="0" fontId="14" fillId="0" borderId="0" xfId="0" applyFont="1"/>
    <xf numFmtId="165" fontId="11" fillId="0" borderId="0" xfId="6" applyNumberFormat="1" applyFont="1" applyAlignment="1">
      <alignment horizontal="center"/>
    </xf>
    <xf numFmtId="166" fontId="0" fillId="0" borderId="0" xfId="6" applyNumberFormat="1" applyFont="1"/>
    <xf numFmtId="2" fontId="11" fillId="0" borderId="0" xfId="6" applyNumberFormat="1" applyFont="1" applyAlignment="1">
      <alignment horizontal="center"/>
    </xf>
    <xf numFmtId="165" fontId="11" fillId="0" borderId="1" xfId="6" applyNumberFormat="1" applyFont="1" applyBorder="1" applyAlignment="1">
      <alignment horizontal="center"/>
    </xf>
    <xf numFmtId="9" fontId="11" fillId="0" borderId="1" xfId="6" applyFont="1" applyBorder="1" applyAlignment="1">
      <alignment horizontal="center"/>
    </xf>
    <xf numFmtId="2" fontId="11" fillId="0" borderId="1" xfId="6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/>
    <xf numFmtId="0" fontId="13" fillId="0" borderId="4" xfId="0" applyFont="1" applyBorder="1" applyAlignment="1">
      <alignment horizontal="right"/>
    </xf>
    <xf numFmtId="0" fontId="10" fillId="0" borderId="5" xfId="0" applyFont="1" applyBorder="1"/>
    <xf numFmtId="0" fontId="0" fillId="0" borderId="0" xfId="0" applyAlignment="1">
      <alignment horizontal="center"/>
    </xf>
    <xf numFmtId="165" fontId="0" fillId="0" borderId="0" xfId="6" applyNumberFormat="1" applyFont="1" applyAlignment="1"/>
    <xf numFmtId="0" fontId="3" fillId="0" borderId="0" xfId="3" applyFill="1" applyAlignment="1"/>
    <xf numFmtId="10" fontId="0" fillId="0" borderId="0" xfId="6" applyNumberFormat="1" applyFont="1"/>
    <xf numFmtId="165" fontId="0" fillId="3" borderId="0" xfId="6" applyNumberFormat="1" applyFont="1" applyFill="1"/>
    <xf numFmtId="10" fontId="0" fillId="3" borderId="0" xfId="6" applyNumberFormat="1" applyFont="1" applyFill="1"/>
    <xf numFmtId="14" fontId="0" fillId="3" borderId="0" xfId="0" applyNumberFormat="1" applyFill="1"/>
    <xf numFmtId="0" fontId="0" fillId="3" borderId="0" xfId="0" applyFill="1"/>
    <xf numFmtId="165" fontId="16" fillId="2" borderId="6" xfId="6" applyNumberFormat="1" applyFont="1" applyFill="1" applyBorder="1" applyAlignment="1"/>
    <xf numFmtId="0" fontId="16" fillId="2" borderId="6" xfId="1" applyNumberFormat="1" applyFont="1" applyFill="1" applyBorder="1" applyAlignment="1"/>
    <xf numFmtId="9" fontId="17" fillId="0" borderId="0" xfId="6" applyFont="1" applyAlignment="1">
      <alignment horizontal="center"/>
    </xf>
    <xf numFmtId="0" fontId="18" fillId="0" borderId="2" xfId="0" applyFont="1" applyBorder="1" applyAlignment="1">
      <alignment horizontal="center"/>
    </xf>
    <xf numFmtId="165" fontId="17" fillId="0" borderId="0" xfId="6" applyNumberFormat="1" applyFont="1" applyAlignment="1">
      <alignment horizontal="center"/>
    </xf>
    <xf numFmtId="0" fontId="10" fillId="0" borderId="0" xfId="0" applyFont="1" applyBorder="1"/>
    <xf numFmtId="167" fontId="0" fillId="2" borderId="0" xfId="1" applyNumberFormat="1" applyFont="1" applyAlignment="1">
      <alignment horizontal="left"/>
    </xf>
    <xf numFmtId="167" fontId="3" fillId="0" borderId="0" xfId="5" applyNumberFormat="1" applyAlignment="1">
      <alignment horizontal="left"/>
    </xf>
    <xf numFmtId="167" fontId="3" fillId="0" borderId="0" xfId="5" applyNumberFormat="1" applyFill="1" applyAlignment="1">
      <alignment horizontal="left"/>
    </xf>
    <xf numFmtId="167" fontId="0" fillId="0" borderId="0" xfId="0" applyNumberFormat="1" applyAlignment="1">
      <alignment horizontal="left"/>
    </xf>
    <xf numFmtId="0" fontId="11" fillId="0" borderId="0" xfId="0" applyNumberFormat="1" applyFont="1" applyFill="1" applyBorder="1" applyAlignment="1" applyProtection="1">
      <alignment horizontal="right"/>
    </xf>
    <xf numFmtId="0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4" borderId="0" xfId="0" applyFill="1"/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165" fontId="3" fillId="0" borderId="0" xfId="6" applyNumberFormat="1" applyFill="1" applyAlignment="1"/>
    <xf numFmtId="2" fontId="3" fillId="2" borderId="0" xfId="1" applyNumberFormat="1" applyAlignment="1"/>
    <xf numFmtId="2" fontId="0" fillId="0" borderId="0" xfId="0" applyNumberFormat="1"/>
    <xf numFmtId="2" fontId="3" fillId="0" borderId="0" xfId="3" applyNumberFormat="1" applyAlignment="1"/>
    <xf numFmtId="2" fontId="3" fillId="0" borderId="0" xfId="3" applyNumberFormat="1" applyFill="1" applyAlignment="1"/>
    <xf numFmtId="10" fontId="11" fillId="0" borderId="0" xfId="0" applyNumberFormat="1" applyFont="1" applyFill="1" applyBorder="1" applyAlignment="1" applyProtection="1">
      <alignment horizontal="right"/>
    </xf>
    <xf numFmtId="165" fontId="11" fillId="0" borderId="0" xfId="0" applyNumberFormat="1" applyFont="1" applyFill="1" applyBorder="1" applyAlignment="1" applyProtection="1">
      <alignment horizontal="right"/>
    </xf>
    <xf numFmtId="165" fontId="11" fillId="0" borderId="0" xfId="0" applyNumberFormat="1" applyFont="1" applyFill="1" applyAlignment="1" applyProtection="1">
      <alignment horizontal="right"/>
    </xf>
    <xf numFmtId="165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165" fontId="11" fillId="0" borderId="0" xfId="6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0" fontId="11" fillId="0" borderId="7" xfId="0" applyNumberFormat="1" applyFont="1" applyFill="1" applyBorder="1" applyAlignment="1" applyProtection="1">
      <alignment horizontal="right"/>
    </xf>
    <xf numFmtId="165" fontId="11" fillId="0" borderId="7" xfId="6" applyNumberFormat="1" applyFont="1" applyBorder="1" applyAlignment="1">
      <alignment horizontal="center"/>
    </xf>
    <xf numFmtId="165" fontId="17" fillId="0" borderId="7" xfId="6" applyNumberFormat="1" applyFont="1" applyBorder="1" applyAlignment="1">
      <alignment horizontal="center"/>
    </xf>
    <xf numFmtId="165" fontId="11" fillId="0" borderId="7" xfId="0" applyNumberFormat="1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3" fillId="0" borderId="8" xfId="0" applyFont="1" applyBorder="1" applyAlignment="1">
      <alignment horizontal="right" vertical="center"/>
    </xf>
    <xf numFmtId="0" fontId="20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4" fontId="13" fillId="0" borderId="8" xfId="0" applyNumberFormat="1" applyFont="1" applyBorder="1" applyAlignment="1">
      <alignment horizontal="center" wrapText="1"/>
    </xf>
    <xf numFmtId="0" fontId="10" fillId="0" borderId="9" xfId="0" applyFont="1" applyBorder="1"/>
    <xf numFmtId="0" fontId="11" fillId="0" borderId="9" xfId="0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165" fontId="11" fillId="0" borderId="9" xfId="6" applyNumberFormat="1" applyFont="1" applyBorder="1" applyAlignment="1">
      <alignment horizontal="center"/>
    </xf>
    <xf numFmtId="165" fontId="17" fillId="0" borderId="10" xfId="6" applyNumberFormat="1" applyFont="1" applyBorder="1" applyAlignment="1">
      <alignment horizontal="center"/>
    </xf>
    <xf numFmtId="10" fontId="11" fillId="0" borderId="0" xfId="6" applyNumberFormat="1" applyFont="1" applyBorder="1" applyAlignment="1">
      <alignment horizontal="center"/>
    </xf>
    <xf numFmtId="10" fontId="11" fillId="0" borderId="0" xfId="6" applyNumberFormat="1" applyFont="1" applyBorder="1" applyAlignment="1">
      <alignment horizontal="right"/>
    </xf>
    <xf numFmtId="10" fontId="11" fillId="0" borderId="9" xfId="6" applyNumberFormat="1" applyFont="1" applyBorder="1" applyAlignment="1">
      <alignment horizontal="center"/>
    </xf>
    <xf numFmtId="10" fontId="11" fillId="0" borderId="9" xfId="6" applyNumberFormat="1" applyFont="1" applyBorder="1" applyAlignment="1">
      <alignment horizontal="right"/>
    </xf>
    <xf numFmtId="0" fontId="10" fillId="0" borderId="2" xfId="0" applyFont="1" applyBorder="1"/>
    <xf numFmtId="0" fontId="13" fillId="0" borderId="8" xfId="0" applyFont="1" applyBorder="1" applyAlignment="1">
      <alignment horizontal="right"/>
    </xf>
    <xf numFmtId="10" fontId="11" fillId="0" borderId="7" xfId="6" applyNumberFormat="1" applyFont="1" applyBorder="1" applyAlignment="1">
      <alignment horizontal="center"/>
    </xf>
    <xf numFmtId="10" fontId="11" fillId="0" borderId="10" xfId="6" applyNumberFormat="1" applyFont="1" applyBorder="1" applyAlignment="1">
      <alignment horizontal="center"/>
    </xf>
    <xf numFmtId="2" fontId="3" fillId="0" borderId="0" xfId="6" applyNumberFormat="1" applyAlignment="1"/>
    <xf numFmtId="2" fontId="0" fillId="0" borderId="0" xfId="6" applyNumberFormat="1" applyFont="1" applyAlignment="1"/>
    <xf numFmtId="2" fontId="0" fillId="0" borderId="0" xfId="0" applyNumberFormat="1" applyAlignment="1">
      <alignment horizontal="left"/>
    </xf>
    <xf numFmtId="14" fontId="3" fillId="0" borderId="0" xfId="6" applyNumberFormat="1" applyAlignment="1">
      <alignment horizontal="left"/>
    </xf>
    <xf numFmtId="14" fontId="0" fillId="0" borderId="0" xfId="0" applyNumberFormat="1" applyAlignment="1">
      <alignment horizontal="left"/>
    </xf>
    <xf numFmtId="2" fontId="3" fillId="0" borderId="0" xfId="6" applyNumberFormat="1" applyAlignment="1">
      <alignment horizontal="left"/>
    </xf>
    <xf numFmtId="2" fontId="0" fillId="0" borderId="0" xfId="6" applyNumberFormat="1" applyFont="1" applyAlignment="1">
      <alignment horizontal="left"/>
    </xf>
  </cellXfs>
  <cellStyles count="10">
    <cellStyle name="Normal" xfId="0" builtinId="0"/>
    <cellStyle name="Normal 2" xfId="7"/>
    <cellStyle name="Normal 2 2" xfId="9"/>
    <cellStyle name="Percent" xfId="6" builtinId="5"/>
    <cellStyle name="Percent 2" xfId="8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19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4" formatCode="0.00%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2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4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2" formatCode="0.0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general" vertical="bottom" textRotation="0" wrapText="0" indent="0" justifyLastLine="0" shrinkToFit="0" readingOrder="0"/>
    </dxf>
    <dxf>
      <numFmt numFmtId="165" formatCode="0.0%"/>
      <alignment horizontal="left" vertical="bottom" textRotation="0" wrapText="0" indent="0" justifyLastLine="0" shrinkToFit="0" readingOrder="0"/>
    </dxf>
    <dxf>
      <numFmt numFmtId="167" formatCode="m/d/yy;@"/>
      <alignment horizontal="left" vertical="bottom" textRotation="0" wrapText="0" indent="0" justifyLastLine="0" shrinkToFit="0" readingOrder="0"/>
    </dxf>
    <dxf>
      <numFmt numFmtId="2" formatCode="0.00"/>
    </dxf>
    <dxf>
      <numFmt numFmtId="19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6EFCE"/>
      <color rgb="FFFFC7C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BOXPLOTS!$K$7</c:f>
              <c:strCache>
                <c:ptCount val="1"/>
                <c:pt idx="0">
                  <c:v>box 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BOXPLOTS!$L$10:$N$10</c:f>
                <c:numCache>
                  <c:formatCode>General</c:formatCode>
                  <c:ptCount val="3"/>
                  <c:pt idx="0">
                    <c:v>1.8091829999999996E-2</c:v>
                  </c:pt>
                  <c:pt idx="1">
                    <c:v>9.9838359999999994E-3</c:v>
                  </c:pt>
                  <c:pt idx="2">
                    <c:v>1.6132677200000001E-2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BOXPLOTS!$L$7:$N$7</c:f>
              <c:numCache>
                <c:formatCode>0.00%</c:formatCode>
                <c:ptCount val="3"/>
                <c:pt idx="0">
                  <c:v>-4.5671770000000004E-3</c:v>
                </c:pt>
                <c:pt idx="1">
                  <c:v>-4.220054E-3</c:v>
                </c:pt>
                <c:pt idx="2">
                  <c:v>-8.7194442000000007E-3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8-43AE-A26A-7D14AC120580}"/>
            </c:ext>
          </c:extLst>
        </c:ser>
        <c:ser>
          <c:idx val="1"/>
          <c:order val="1"/>
          <c:tx>
            <c:strRef>
              <c:f>BOXPLOTS!$K$8</c:f>
              <c:strCache>
                <c:ptCount val="1"/>
                <c:pt idx="0">
                  <c:v>box mid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BOXPLOTS!$L$8:$N$8</c:f>
              <c:numCache>
                <c:formatCode>0.00%</c:formatCode>
                <c:ptCount val="3"/>
                <c:pt idx="0">
                  <c:v>5.6788900000000007E-3</c:v>
                </c:pt>
                <c:pt idx="1">
                  <c:v>4.0812050000000001E-3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A8-43AE-A26A-7D14AC120580}"/>
            </c:ext>
          </c:extLst>
        </c:ser>
        <c:ser>
          <c:idx val="2"/>
          <c:order val="2"/>
          <c:tx>
            <c:strRef>
              <c:f>BOXPLOTS!$K$9</c:f>
              <c:strCache>
                <c:ptCount val="1"/>
                <c:pt idx="0">
                  <c:v>box hi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BOXPLOTS!$L$11:$N$11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7.7202629999999998E-3</c:v>
                  </c:pt>
                  <c:pt idx="2">
                    <c:v>2.4244716699999998E-2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BOXPLOTS!$L$9:$N$9</c:f>
              <c:numCache>
                <c:formatCode>0.00%</c:formatCode>
                <c:ptCount val="3"/>
                <c:pt idx="0">
                  <c:v>3.4508379999999995E-3</c:v>
                </c:pt>
                <c:pt idx="1">
                  <c:v>2.6916800000000001E-3</c:v>
                </c:pt>
                <c:pt idx="2">
                  <c:v>4.9399448000000002E-3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A8-43AE-A26A-7D14AC12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6940096"/>
        <c:axId val="930912288"/>
      </c:barChart>
      <c:catAx>
        <c:axId val="87694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912288"/>
        <c:crosses val="autoZero"/>
        <c:auto val="1"/>
        <c:lblAlgn val="ctr"/>
        <c:lblOffset val="100"/>
        <c:noMultiLvlLbl val="0"/>
      </c:catAx>
      <c:valAx>
        <c:axId val="9309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40096"/>
        <c:crosses val="autoZero"/>
        <c:crossBetween val="between"/>
        <c:majorUnit val="2.0000000000000005E-3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val>
            <c:numRef>
              <c:f>BOXPLOTS!$W$7</c:f>
              <c:numCache>
                <c:formatCode>0.0%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C5-4671-96B5-0D8E6B8C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137632"/>
        <c:axId val="1178137216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BOXPLOTS!$W$2</c:f>
              <c:numCache>
                <c:formatCode>0.00%</c:formatCode>
                <c:ptCount val="1"/>
                <c:pt idx="0">
                  <c:v>2.7225999999999986E-4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5-4671-96B5-0D8E6B8CBA3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5-4671-96B5-0D8E6B8CBA30}"/>
              </c:ext>
            </c:extLst>
          </c:dPt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BOXPLOTS!$W$3</c:f>
                <c:numCache>
                  <c:formatCode>General</c:formatCode>
                  <c:ptCount val="1"/>
                  <c:pt idx="0">
                    <c:v>2.5140570999999997E-2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BOXPLOTS!$W$3</c:f>
              <c:numCache>
                <c:formatCode>0.00%</c:formatCode>
                <c:ptCount val="1"/>
                <c:pt idx="0">
                  <c:v>2.5140570999999997E-2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5-4671-96B5-0D8E6B8CBA3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BOXPLOTS!$W$4</c:f>
              <c:numCache>
                <c:formatCode>0.00%</c:formatCode>
                <c:ptCount val="1"/>
                <c:pt idx="0">
                  <c:v>4.5669789600000024E-3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5-4671-96B5-0D8E6B8CBA3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BOXPLOTS!$W$6</c:f>
                <c:numCache>
                  <c:formatCode>General</c:formatCode>
                  <c:ptCount val="1"/>
                  <c:pt idx="0">
                    <c:v>1.2564364000000001E-2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BOXPLOTS!$W$5</c:f>
              <c:numCache>
                <c:formatCode>0.00%</c:formatCode>
                <c:ptCount val="1"/>
                <c:pt idx="0">
                  <c:v>6.159006039999998E-3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C5-4671-96B5-0D8E6B8CBA3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BOXPLOTS!$W$6</c:f>
              <c:numCache>
                <c:formatCode>0.00%</c:formatCode>
                <c:ptCount val="1"/>
                <c:pt idx="0">
                  <c:v>1.2564364000000001E-2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C5-4671-96B5-0D8E6B8C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324784"/>
        <c:axId val="1776272768"/>
      </c:barChart>
      <c:catAx>
        <c:axId val="117813763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37216"/>
        <c:crosses val="autoZero"/>
        <c:auto val="1"/>
        <c:lblAlgn val="ctr"/>
        <c:lblOffset val="100"/>
        <c:noMultiLvlLbl val="0"/>
      </c:catAx>
      <c:valAx>
        <c:axId val="1178137216"/>
        <c:scaling>
          <c:orientation val="minMax"/>
          <c:max val="2.0000000000000004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37632"/>
        <c:crosses val="autoZero"/>
        <c:crossBetween val="between"/>
        <c:majorUnit val="5.000000000000001E-3"/>
      </c:valAx>
      <c:valAx>
        <c:axId val="1776272768"/>
        <c:scaling>
          <c:orientation val="minMax"/>
          <c:max val="5.000000000000001E-2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324784"/>
        <c:crosses val="max"/>
        <c:crossBetween val="between"/>
      </c:valAx>
      <c:catAx>
        <c:axId val="845324784"/>
        <c:scaling>
          <c:orientation val="minMax"/>
        </c:scaling>
        <c:delete val="1"/>
        <c:axPos val="b"/>
        <c:majorTickMark val="out"/>
        <c:minorTickMark val="none"/>
        <c:tickLblPos val="nextTo"/>
        <c:crossAx val="1776272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89374453193350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BOXPLOTS!$L$26:$N$26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B8-4318-8BE5-8E1973AB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BOXPLOTS!$L$21:$N$21</c:f>
              <c:numCache>
                <c:formatCode>0.00%</c:formatCode>
                <c:ptCount val="3"/>
                <c:pt idx="0">
                  <c:v>4.7340993000000012E-2</c:v>
                </c:pt>
                <c:pt idx="1">
                  <c:v>5.579611000000001E-2</c:v>
                </c:pt>
                <c:pt idx="2">
                  <c:v>4.514787860000001E-2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8-4318-8BE5-8E1973ABDD8A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BOXPLOTS!$L$27:$N$27</c:f>
                <c:numCache>
                  <c:formatCode>General</c:formatCode>
                  <c:ptCount val="3"/>
                  <c:pt idx="0">
                    <c:v>1.8091829999999989E-2</c:v>
                  </c:pt>
                  <c:pt idx="1">
                    <c:v>9.9838359999999959E-3</c:v>
                  </c:pt>
                  <c:pt idx="2">
                    <c:v>1.6132677199999994E-2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BOXPLOTS!$L$22:$N$22</c:f>
              <c:numCache>
                <c:formatCode>0.00%</c:formatCode>
                <c:ptCount val="3"/>
                <c:pt idx="0">
                  <c:v>1.8091829999999989E-2</c:v>
                </c:pt>
                <c:pt idx="1">
                  <c:v>9.9838359999999959E-3</c:v>
                </c:pt>
                <c:pt idx="2">
                  <c:v>1.6132677199999994E-2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8-4318-8BE5-8E1973ABDD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BOXPLOTS!$L$23:$N$23</c:f>
              <c:numCache>
                <c:formatCode>0.00%</c:formatCode>
                <c:ptCount val="3"/>
                <c:pt idx="0">
                  <c:v>5.6788900000000059E-3</c:v>
                </c:pt>
                <c:pt idx="1">
                  <c:v>4.0812050000000044E-3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8-4318-8BE5-8E1973ABDD8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BOXPLOTS!$L$28:$N$28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7.7202629999999911E-3</c:v>
                  </c:pt>
                  <c:pt idx="2">
                    <c:v>1.9304771900000003E-2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BOXPLOTS!$L$24:$N$24</c:f>
              <c:numCache>
                <c:formatCode>0.00%</c:formatCode>
                <c:ptCount val="3"/>
                <c:pt idx="0">
                  <c:v>3.4508379999999977E-3</c:v>
                </c:pt>
                <c:pt idx="1">
                  <c:v>2.6916800000000018E-3</c:v>
                </c:pt>
                <c:pt idx="2">
                  <c:v>4.9399447999999985E-3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8-4318-8BE5-8E1973ABDD8A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BOXPLOTS!$L$25:$N$25</c:f>
              <c:numCache>
                <c:formatCode>0.00%</c:formatCode>
                <c:ptCount val="3"/>
                <c:pt idx="0">
                  <c:v>1.7111873999999999E-2</c:v>
                </c:pt>
                <c:pt idx="1">
                  <c:v>7.7202629999999911E-3</c:v>
                </c:pt>
                <c:pt idx="2">
                  <c:v>1.9304771900000003E-2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8-4318-8BE5-8E1973AB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3.0000000000000006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</c:valAx>
      <c:valAx>
        <c:axId val="699880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EWMA!$B$1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EWMA!$B$2:$B$2502</c:f>
              <c:numCache>
                <c:formatCode>0.0%</c:formatCode>
                <c:ptCount val="2501"/>
                <c:pt idx="0">
                  <c:v>0.12143352961227585</c:v>
                </c:pt>
                <c:pt idx="1">
                  <c:v>0.16839798385807406</c:v>
                </c:pt>
                <c:pt idx="2">
                  <c:v>0.16382193796191896</c:v>
                </c:pt>
                <c:pt idx="3">
                  <c:v>0.15836970839232323</c:v>
                </c:pt>
                <c:pt idx="4">
                  <c:v>0.15578361533460383</c:v>
                </c:pt>
                <c:pt idx="5">
                  <c:v>0.1507548722869621</c:v>
                </c:pt>
                <c:pt idx="6">
                  <c:v>0.14527461071603384</c:v>
                </c:pt>
                <c:pt idx="7">
                  <c:v>0.14103990850208423</c:v>
                </c:pt>
                <c:pt idx="8">
                  <c:v>0.14175980986305017</c:v>
                </c:pt>
                <c:pt idx="9">
                  <c:v>0.14860246224563048</c:v>
                </c:pt>
                <c:pt idx="10">
                  <c:v>0.14901598847028302</c:v>
                </c:pt>
                <c:pt idx="11">
                  <c:v>0.14802115927463991</c:v>
                </c:pt>
                <c:pt idx="12">
                  <c:v>0.1428905360442525</c:v>
                </c:pt>
                <c:pt idx="13">
                  <c:v>0.1377889417647824</c:v>
                </c:pt>
                <c:pt idx="14">
                  <c:v>0.14731760170665437</c:v>
                </c:pt>
                <c:pt idx="15">
                  <c:v>0.14205486065939177</c:v>
                </c:pt>
                <c:pt idx="16">
                  <c:v>0.14074276776026626</c:v>
                </c:pt>
                <c:pt idx="17">
                  <c:v>0.16192377670241537</c:v>
                </c:pt>
                <c:pt idx="18">
                  <c:v>0.17742399461639563</c:v>
                </c:pt>
                <c:pt idx="19">
                  <c:v>0.17149098861068066</c:v>
                </c:pt>
                <c:pt idx="20">
                  <c:v>0.16693937418225305</c:v>
                </c:pt>
                <c:pt idx="21">
                  <c:v>0.16087054113779137</c:v>
                </c:pt>
                <c:pt idx="22">
                  <c:v>0.16786565839029469</c:v>
                </c:pt>
                <c:pt idx="23">
                  <c:v>0.16181154037559975</c:v>
                </c:pt>
                <c:pt idx="24">
                  <c:v>0.18831445716694339</c:v>
                </c:pt>
                <c:pt idx="25">
                  <c:v>0.18205520794398292</c:v>
                </c:pt>
                <c:pt idx="26">
                  <c:v>0.17777691383486924</c:v>
                </c:pt>
                <c:pt idx="27">
                  <c:v>0.17241782157363572</c:v>
                </c:pt>
                <c:pt idx="28">
                  <c:v>0.17296332783165991</c:v>
                </c:pt>
                <c:pt idx="29">
                  <c:v>0.19030394327518177</c:v>
                </c:pt>
                <c:pt idx="30">
                  <c:v>0.22661054364674232</c:v>
                </c:pt>
                <c:pt idx="31">
                  <c:v>0.21844389393463604</c:v>
                </c:pt>
                <c:pt idx="32">
                  <c:v>0.21057706440427815</c:v>
                </c:pt>
                <c:pt idx="33">
                  <c:v>0.20353567787052465</c:v>
                </c:pt>
                <c:pt idx="34">
                  <c:v>0.21264191335652546</c:v>
                </c:pt>
                <c:pt idx="35">
                  <c:v>0.20920208299572027</c:v>
                </c:pt>
                <c:pt idx="36">
                  <c:v>0.20692821551274984</c:v>
                </c:pt>
                <c:pt idx="37">
                  <c:v>0.19970513307027249</c:v>
                </c:pt>
                <c:pt idx="38">
                  <c:v>0.19244478276026347</c:v>
                </c:pt>
                <c:pt idx="39">
                  <c:v>0.18667712991723076</c:v>
                </c:pt>
                <c:pt idx="40">
                  <c:v>0.20579010446677545</c:v>
                </c:pt>
                <c:pt idx="41">
                  <c:v>0.1986284140963831</c:v>
                </c:pt>
                <c:pt idx="42">
                  <c:v>0.20014349774631698</c:v>
                </c:pt>
                <c:pt idx="43">
                  <c:v>0.19734232638525623</c:v>
                </c:pt>
                <c:pt idx="44">
                  <c:v>0.19138359956347126</c:v>
                </c:pt>
                <c:pt idx="45">
                  <c:v>0.20301994689377748</c:v>
                </c:pt>
                <c:pt idx="46">
                  <c:v>0.19590289167542066</c:v>
                </c:pt>
                <c:pt idx="47">
                  <c:v>0.19471054001982038</c:v>
                </c:pt>
                <c:pt idx="48">
                  <c:v>0.18941534282653957</c:v>
                </c:pt>
                <c:pt idx="49">
                  <c:v>0.18873287682048309</c:v>
                </c:pt>
                <c:pt idx="50">
                  <c:v>0.18215003957861056</c:v>
                </c:pt>
                <c:pt idx="51">
                  <c:v>0.18208077011359089</c:v>
                </c:pt>
                <c:pt idx="52">
                  <c:v>0.18051919041235501</c:v>
                </c:pt>
                <c:pt idx="53">
                  <c:v>0.18550665828423457</c:v>
                </c:pt>
                <c:pt idx="54">
                  <c:v>0.17944441657832036</c:v>
                </c:pt>
                <c:pt idx="55">
                  <c:v>0.17418547124508652</c:v>
                </c:pt>
                <c:pt idx="56">
                  <c:v>0.17100893257424959</c:v>
                </c:pt>
                <c:pt idx="57">
                  <c:v>0.17049845726681903</c:v>
                </c:pt>
                <c:pt idx="58">
                  <c:v>0.16984415932688127</c:v>
                </c:pt>
                <c:pt idx="59">
                  <c:v>0.16941385197051079</c:v>
                </c:pt>
                <c:pt idx="60">
                  <c:v>0.16912873121116193</c:v>
                </c:pt>
                <c:pt idx="61">
                  <c:v>0.16387372973268274</c:v>
                </c:pt>
                <c:pt idx="62">
                  <c:v>0.15872570476407505</c:v>
                </c:pt>
                <c:pt idx="63">
                  <c:v>0.15901920527771141</c:v>
                </c:pt>
                <c:pt idx="64">
                  <c:v>0.15554399117565471</c:v>
                </c:pt>
                <c:pt idx="65">
                  <c:v>0.15136587289465825</c:v>
                </c:pt>
                <c:pt idx="66">
                  <c:v>0.15226495843383778</c:v>
                </c:pt>
                <c:pt idx="67">
                  <c:v>0.15670617325505545</c:v>
                </c:pt>
                <c:pt idx="68">
                  <c:v>0.15913860626371604</c:v>
                </c:pt>
                <c:pt idx="69">
                  <c:v>0.15420268234896944</c:v>
                </c:pt>
                <c:pt idx="70">
                  <c:v>0.1485970345425961</c:v>
                </c:pt>
                <c:pt idx="71">
                  <c:v>0.14332531778861232</c:v>
                </c:pt>
                <c:pt idx="72">
                  <c:v>0.13998960355753126</c:v>
                </c:pt>
                <c:pt idx="73">
                  <c:v>0.13531698931043654</c:v>
                </c:pt>
                <c:pt idx="74">
                  <c:v>0.13448698163136208</c:v>
                </c:pt>
                <c:pt idx="75">
                  <c:v>0.13240330898309885</c:v>
                </c:pt>
                <c:pt idx="76">
                  <c:v>0.12773366466220992</c:v>
                </c:pt>
                <c:pt idx="77">
                  <c:v>0.12353170442451354</c:v>
                </c:pt>
                <c:pt idx="78">
                  <c:v>0.11904151504414455</c:v>
                </c:pt>
                <c:pt idx="79">
                  <c:v>0.1147146390871556</c:v>
                </c:pt>
                <c:pt idx="80">
                  <c:v>0.11168286795938298</c:v>
                </c:pt>
                <c:pt idx="81">
                  <c:v>0.11235509283675967</c:v>
                </c:pt>
                <c:pt idx="82">
                  <c:v>0.10887203566328515</c:v>
                </c:pt>
                <c:pt idx="83">
                  <c:v>0.10541963479622862</c:v>
                </c:pt>
                <c:pt idx="84">
                  <c:v>0.10210643993909413</c:v>
                </c:pt>
                <c:pt idx="85">
                  <c:v>9.8395553467358482E-2</c:v>
                </c:pt>
                <c:pt idx="86">
                  <c:v>0.10005021575508159</c:v>
                </c:pt>
                <c:pt idx="87">
                  <c:v>9.6948368170742691E-2</c:v>
                </c:pt>
                <c:pt idx="88">
                  <c:v>9.3425115719439761E-2</c:v>
                </c:pt>
                <c:pt idx="89">
                  <c:v>9.2682536123765369E-2</c:v>
                </c:pt>
                <c:pt idx="90">
                  <c:v>9.003114774767737E-2</c:v>
                </c:pt>
                <c:pt idx="91">
                  <c:v>8.8155772278354264E-2</c:v>
                </c:pt>
                <c:pt idx="92">
                  <c:v>8.6580420015183346E-2</c:v>
                </c:pt>
                <c:pt idx="93">
                  <c:v>8.6044817953165834E-2</c:v>
                </c:pt>
                <c:pt idx="94">
                  <c:v>8.3538830136052164E-2</c:v>
                </c:pt>
                <c:pt idx="95">
                  <c:v>8.071985324927182E-2</c:v>
                </c:pt>
                <c:pt idx="96">
                  <c:v>7.8602960738160865E-2</c:v>
                </c:pt>
                <c:pt idx="97">
                  <c:v>7.574714921108483E-2</c:v>
                </c:pt>
                <c:pt idx="98">
                  <c:v>7.2995255377164295E-2</c:v>
                </c:pt>
                <c:pt idx="99">
                  <c:v>7.2045159510576648E-2</c:v>
                </c:pt>
                <c:pt idx="100">
                  <c:v>6.9590686465103857E-2</c:v>
                </c:pt>
                <c:pt idx="101">
                  <c:v>7.0575333167161886E-2</c:v>
                </c:pt>
                <c:pt idx="102">
                  <c:v>6.9770200361010948E-2</c:v>
                </c:pt>
                <c:pt idx="103">
                  <c:v>6.9000344021300217E-2</c:v>
                </c:pt>
                <c:pt idx="104">
                  <c:v>6.6493980727171456E-2</c:v>
                </c:pt>
                <c:pt idx="105">
                  <c:v>6.4253582156107339E-2</c:v>
                </c:pt>
                <c:pt idx="106">
                  <c:v>6.2100291864669102E-2</c:v>
                </c:pt>
                <c:pt idx="107">
                  <c:v>6.0132594388214597E-2</c:v>
                </c:pt>
                <c:pt idx="108">
                  <c:v>6.0271177921218472E-2</c:v>
                </c:pt>
                <c:pt idx="109">
                  <c:v>6.041625245651832E-2</c:v>
                </c:pt>
                <c:pt idx="110">
                  <c:v>6.3887618262477339E-2</c:v>
                </c:pt>
                <c:pt idx="111">
                  <c:v>6.1567348744866919E-2</c:v>
                </c:pt>
                <c:pt idx="112">
                  <c:v>6.1308578889808701E-2</c:v>
                </c:pt>
                <c:pt idx="113">
                  <c:v>5.9931812705903809E-2</c:v>
                </c:pt>
                <c:pt idx="114">
                  <c:v>5.8826758960438298E-2</c:v>
                </c:pt>
                <c:pt idx="115">
                  <c:v>5.8740851133373961E-2</c:v>
                </c:pt>
                <c:pt idx="116">
                  <c:v>5.748716333209182E-2</c:v>
                </c:pt>
                <c:pt idx="117">
                  <c:v>5.5597385483435569E-2</c:v>
                </c:pt>
                <c:pt idx="118">
                  <c:v>5.7804266153040983E-2</c:v>
                </c:pt>
                <c:pt idx="119">
                  <c:v>5.9411483197803115E-2</c:v>
                </c:pt>
                <c:pt idx="120">
                  <c:v>5.8324458832175997E-2</c:v>
                </c:pt>
                <c:pt idx="121">
                  <c:v>5.7089786030250049E-2</c:v>
                </c:pt>
                <c:pt idx="122">
                  <c:v>5.5215284472850928E-2</c:v>
                </c:pt>
                <c:pt idx="123">
                  <c:v>5.4358027120071019E-2</c:v>
                </c:pt>
                <c:pt idx="124">
                  <c:v>5.4568787343251407E-2</c:v>
                </c:pt>
                <c:pt idx="125">
                  <c:v>5.3520778078872906E-2</c:v>
                </c:pt>
                <c:pt idx="126">
                  <c:v>5.2523925160872224E-2</c:v>
                </c:pt>
                <c:pt idx="127">
                  <c:v>5.0617410466562984E-2</c:v>
                </c:pt>
                <c:pt idx="128">
                  <c:v>5.1077732217302045E-2</c:v>
                </c:pt>
                <c:pt idx="129">
                  <c:v>6.8462519421458326E-2</c:v>
                </c:pt>
                <c:pt idx="130">
                  <c:v>6.6725690371640625E-2</c:v>
                </c:pt>
                <c:pt idx="131">
                  <c:v>6.4302116541380669E-2</c:v>
                </c:pt>
                <c:pt idx="132">
                  <c:v>8.445737518658207E-2</c:v>
                </c:pt>
                <c:pt idx="133">
                  <c:v>8.2976700727992569E-2</c:v>
                </c:pt>
                <c:pt idx="134">
                  <c:v>7.9961747775866718E-2</c:v>
                </c:pt>
                <c:pt idx="135">
                  <c:v>7.7056494548300727E-2</c:v>
                </c:pt>
                <c:pt idx="136">
                  <c:v>7.4256955312335504E-2</c:v>
                </c:pt>
                <c:pt idx="137">
                  <c:v>8.0079658325222985E-2</c:v>
                </c:pt>
                <c:pt idx="138">
                  <c:v>7.7381554038282549E-2</c:v>
                </c:pt>
                <c:pt idx="139">
                  <c:v>7.5207388949658838E-2</c:v>
                </c:pt>
                <c:pt idx="140">
                  <c:v>7.2618353482262629E-2</c:v>
                </c:pt>
                <c:pt idx="141">
                  <c:v>7.0653698329905548E-2</c:v>
                </c:pt>
                <c:pt idx="142">
                  <c:v>7.0966734561155237E-2</c:v>
                </c:pt>
                <c:pt idx="143">
                  <c:v>6.9968783700054923E-2</c:v>
                </c:pt>
                <c:pt idx="144">
                  <c:v>6.7576891339667974E-2</c:v>
                </c:pt>
                <c:pt idx="145">
                  <c:v>6.5122336099668818E-2</c:v>
                </c:pt>
                <c:pt idx="146">
                  <c:v>7.8078805817324293E-2</c:v>
                </c:pt>
                <c:pt idx="147">
                  <c:v>7.5242066870547714E-2</c:v>
                </c:pt>
                <c:pt idx="148">
                  <c:v>7.4019348003473678E-2</c:v>
                </c:pt>
                <c:pt idx="149">
                  <c:v>7.2854102837461257E-2</c:v>
                </c:pt>
                <c:pt idx="150">
                  <c:v>7.0207488118011363E-2</c:v>
                </c:pt>
                <c:pt idx="151">
                  <c:v>8.1519239394165527E-2</c:v>
                </c:pt>
                <c:pt idx="152">
                  <c:v>7.8757004908505152E-2</c:v>
                </c:pt>
                <c:pt idx="153">
                  <c:v>7.7515672090184617E-2</c:v>
                </c:pt>
                <c:pt idx="154">
                  <c:v>7.6127171543484431E-2</c:v>
                </c:pt>
                <c:pt idx="155">
                  <c:v>7.9193802083886877E-2</c:v>
                </c:pt>
                <c:pt idx="156">
                  <c:v>7.7683918582851647E-2</c:v>
                </c:pt>
                <c:pt idx="157">
                  <c:v>7.7649354590827946E-2</c:v>
                </c:pt>
                <c:pt idx="158">
                  <c:v>7.7345017201058686E-2</c:v>
                </c:pt>
                <c:pt idx="159">
                  <c:v>8.6833429511847943E-2</c:v>
                </c:pt>
                <c:pt idx="160">
                  <c:v>8.3791217313991265E-2</c:v>
                </c:pt>
                <c:pt idx="161">
                  <c:v>8.4630026564151292E-2</c:v>
                </c:pt>
                <c:pt idx="162">
                  <c:v>8.155491932407942E-2</c:v>
                </c:pt>
                <c:pt idx="163">
                  <c:v>7.9149364855678986E-2</c:v>
                </c:pt>
                <c:pt idx="164">
                  <c:v>7.8968861022244402E-2</c:v>
                </c:pt>
                <c:pt idx="165">
                  <c:v>7.6827409375139613E-2</c:v>
                </c:pt>
                <c:pt idx="166">
                  <c:v>7.4633865102440355E-2</c:v>
                </c:pt>
                <c:pt idx="167">
                  <c:v>7.2534491974913962E-2</c:v>
                </c:pt>
                <c:pt idx="168">
                  <c:v>7.0687528890960652E-2</c:v>
                </c:pt>
                <c:pt idx="169">
                  <c:v>6.9626137581832878E-2</c:v>
                </c:pt>
                <c:pt idx="170">
                  <c:v>6.7096998545442349E-2</c:v>
                </c:pt>
                <c:pt idx="171">
                  <c:v>6.4807343957518429E-2</c:v>
                </c:pt>
                <c:pt idx="172">
                  <c:v>6.4343411406484308E-2</c:v>
                </c:pt>
                <c:pt idx="173">
                  <c:v>7.4055832096759242E-2</c:v>
                </c:pt>
                <c:pt idx="174">
                  <c:v>7.2153140353626868E-2</c:v>
                </c:pt>
                <c:pt idx="175">
                  <c:v>7.0179350828150855E-2</c:v>
                </c:pt>
                <c:pt idx="176">
                  <c:v>7.0404639570597713E-2</c:v>
                </c:pt>
                <c:pt idx="177">
                  <c:v>6.8500480907812911E-2</c:v>
                </c:pt>
                <c:pt idx="178">
                  <c:v>7.6896793773914812E-2</c:v>
                </c:pt>
                <c:pt idx="179">
                  <c:v>7.4103065775359273E-2</c:v>
                </c:pt>
                <c:pt idx="180">
                  <c:v>7.9639242890238188E-2</c:v>
                </c:pt>
                <c:pt idx="181">
                  <c:v>7.6745724419763045E-2</c:v>
                </c:pt>
                <c:pt idx="182">
                  <c:v>7.7879085338133938E-2</c:v>
                </c:pt>
                <c:pt idx="183">
                  <c:v>7.5629059730628181E-2</c:v>
                </c:pt>
                <c:pt idx="184">
                  <c:v>8.0468551633947685E-2</c:v>
                </c:pt>
                <c:pt idx="185">
                  <c:v>7.9041143736629405E-2</c:v>
                </c:pt>
                <c:pt idx="186">
                  <c:v>8.3864788747833874E-2</c:v>
                </c:pt>
                <c:pt idx="187">
                  <c:v>8.1357239682766355E-2</c:v>
                </c:pt>
                <c:pt idx="188">
                  <c:v>7.8521869781991147E-2</c:v>
                </c:pt>
                <c:pt idx="189">
                  <c:v>7.5868470854149828E-2</c:v>
                </c:pt>
                <c:pt idx="190">
                  <c:v>7.5607347260875438E-2</c:v>
                </c:pt>
                <c:pt idx="191">
                  <c:v>7.5340479943624833E-2</c:v>
                </c:pt>
                <c:pt idx="192">
                  <c:v>7.4199385951801658E-2</c:v>
                </c:pt>
                <c:pt idx="193">
                  <c:v>7.1503814977908128E-2</c:v>
                </c:pt>
                <c:pt idx="194">
                  <c:v>6.9123479522403913E-2</c:v>
                </c:pt>
                <c:pt idx="195">
                  <c:v>6.8115635869042498E-2</c:v>
                </c:pt>
                <c:pt idx="196">
                  <c:v>6.715529603118435E-2</c:v>
                </c:pt>
                <c:pt idx="197">
                  <c:v>7.1326816114625824E-2</c:v>
                </c:pt>
                <c:pt idx="198">
                  <c:v>7.3228763709744071E-2</c:v>
                </c:pt>
                <c:pt idx="199">
                  <c:v>7.2006179857731528E-2</c:v>
                </c:pt>
                <c:pt idx="200">
                  <c:v>7.0012077970818098E-2</c:v>
                </c:pt>
                <c:pt idx="201">
                  <c:v>6.7607569763935185E-2</c:v>
                </c:pt>
                <c:pt idx="202">
                  <c:v>6.5151897927463356E-2</c:v>
                </c:pt>
                <c:pt idx="203">
                  <c:v>6.5640548663099027E-2</c:v>
                </c:pt>
                <c:pt idx="204">
                  <c:v>6.3490960915499994E-2</c:v>
                </c:pt>
                <c:pt idx="205">
                  <c:v>6.1428034375318748E-2</c:v>
                </c:pt>
                <c:pt idx="206">
                  <c:v>5.9354045003767474E-2</c:v>
                </c:pt>
                <c:pt idx="207">
                  <c:v>5.7940365756834332E-2</c:v>
                </c:pt>
                <c:pt idx="208">
                  <c:v>7.8032510306553726E-2</c:v>
                </c:pt>
                <c:pt idx="209">
                  <c:v>7.5197455937604074E-2</c:v>
                </c:pt>
                <c:pt idx="210">
                  <c:v>7.5290859464097221E-2</c:v>
                </c:pt>
                <c:pt idx="211">
                  <c:v>8.563188295625411E-2</c:v>
                </c:pt>
                <c:pt idx="212">
                  <c:v>9.7011175250820675E-2</c:v>
                </c:pt>
                <c:pt idx="213">
                  <c:v>0.12375782483609844</c:v>
                </c:pt>
                <c:pt idx="214">
                  <c:v>0.12027350188692393</c:v>
                </c:pt>
                <c:pt idx="215">
                  <c:v>0.11961606577525334</c:v>
                </c:pt>
                <c:pt idx="216">
                  <c:v>0.11535150843928237</c:v>
                </c:pt>
                <c:pt idx="217">
                  <c:v>0.11155382531346521</c:v>
                </c:pt>
                <c:pt idx="218">
                  <c:v>0.11317064155008359</c:v>
                </c:pt>
                <c:pt idx="219">
                  <c:v>0.10919877335947652</c:v>
                </c:pt>
                <c:pt idx="220">
                  <c:v>0.10532229480908416</c:v>
                </c:pt>
                <c:pt idx="221">
                  <c:v>0.10204484504572364</c:v>
                </c:pt>
                <c:pt idx="222">
                  <c:v>0.10135430627214349</c:v>
                </c:pt>
                <c:pt idx="223">
                  <c:v>9.767077943703005E-2</c:v>
                </c:pt>
                <c:pt idx="224">
                  <c:v>9.6100557083035332E-2</c:v>
                </c:pt>
                <c:pt idx="225">
                  <c:v>9.5739255398703427E-2</c:v>
                </c:pt>
                <c:pt idx="226">
                  <c:v>9.4235441795903804E-2</c:v>
                </c:pt>
                <c:pt idx="227">
                  <c:v>9.0975062003884513E-2</c:v>
                </c:pt>
                <c:pt idx="228">
                  <c:v>9.1218544123943673E-2</c:v>
                </c:pt>
                <c:pt idx="229">
                  <c:v>8.9247256102744879E-2</c:v>
                </c:pt>
                <c:pt idx="230">
                  <c:v>8.6114764992640078E-2</c:v>
                </c:pt>
                <c:pt idx="231">
                  <c:v>8.4211584192023237E-2</c:v>
                </c:pt>
                <c:pt idx="232">
                  <c:v>8.1683896338263812E-2</c:v>
                </c:pt>
                <c:pt idx="233">
                  <c:v>7.8834876526472836E-2</c:v>
                </c:pt>
                <c:pt idx="234">
                  <c:v>7.60934816083529E-2</c:v>
                </c:pt>
                <c:pt idx="235">
                  <c:v>7.4690413367668809E-2</c:v>
                </c:pt>
                <c:pt idx="236">
                  <c:v>7.1976973773829292E-2</c:v>
                </c:pt>
                <c:pt idx="237">
                  <c:v>6.9495389185528431E-2</c:v>
                </c:pt>
                <c:pt idx="238">
                  <c:v>6.8444842823208882E-2</c:v>
                </c:pt>
                <c:pt idx="239">
                  <c:v>6.6762693616737936E-2</c:v>
                </c:pt>
                <c:pt idx="240">
                  <c:v>7.5032780773332253E-2</c:v>
                </c:pt>
                <c:pt idx="241">
                  <c:v>8.1800276614645201E-2</c:v>
                </c:pt>
                <c:pt idx="242">
                  <c:v>7.8828127434893661E-2</c:v>
                </c:pt>
                <c:pt idx="243">
                  <c:v>8.1056423377542736E-2</c:v>
                </c:pt>
                <c:pt idx="244">
                  <c:v>8.0550100558480817E-2</c:v>
                </c:pt>
                <c:pt idx="245">
                  <c:v>8.1415304929995588E-2</c:v>
                </c:pt>
                <c:pt idx="246">
                  <c:v>8.3430825547705034E-2</c:v>
                </c:pt>
                <c:pt idx="247">
                  <c:v>8.1036495154439128E-2</c:v>
                </c:pt>
                <c:pt idx="248">
                  <c:v>7.8274872195361472E-2</c:v>
                </c:pt>
                <c:pt idx="249">
                  <c:v>8.4415738386270339E-2</c:v>
                </c:pt>
                <c:pt idx="250">
                  <c:v>8.1838347531699815E-2</c:v>
                </c:pt>
                <c:pt idx="251">
                  <c:v>8.2535978345663466E-2</c:v>
                </c:pt>
                <c:pt idx="252">
                  <c:v>8.1938572499833329E-2</c:v>
                </c:pt>
                <c:pt idx="253">
                  <c:v>7.8961391429695896E-2</c:v>
                </c:pt>
                <c:pt idx="254">
                  <c:v>7.8340912978942912E-2</c:v>
                </c:pt>
                <c:pt idx="255">
                  <c:v>7.8020675336999676E-2</c:v>
                </c:pt>
                <c:pt idx="256">
                  <c:v>7.5724834614118067E-2</c:v>
                </c:pt>
                <c:pt idx="257">
                  <c:v>7.8225577988667652E-2</c:v>
                </c:pt>
                <c:pt idx="258">
                  <c:v>7.5910662504922635E-2</c:v>
                </c:pt>
                <c:pt idx="259">
                  <c:v>7.5723662668520028E-2</c:v>
                </c:pt>
                <c:pt idx="260">
                  <c:v>0.15693691840041979</c:v>
                </c:pt>
                <c:pt idx="261">
                  <c:v>0.15189823738172276</c:v>
                </c:pt>
                <c:pt idx="262">
                  <c:v>0.14674444246808296</c:v>
                </c:pt>
                <c:pt idx="263">
                  <c:v>0.14141002937049393</c:v>
                </c:pt>
                <c:pt idx="264">
                  <c:v>0.13658408810501049</c:v>
                </c:pt>
                <c:pt idx="265">
                  <c:v>0.13237883631597891</c:v>
                </c:pt>
                <c:pt idx="266">
                  <c:v>0.12897572927147127</c:v>
                </c:pt>
                <c:pt idx="267">
                  <c:v>0.12436069777028856</c:v>
                </c:pt>
                <c:pt idx="268">
                  <c:v>0.11991602833681247</c:v>
                </c:pt>
                <c:pt idx="269">
                  <c:v>0.11640341490599966</c:v>
                </c:pt>
                <c:pt idx="270">
                  <c:v>0.11488213752626535</c:v>
                </c:pt>
                <c:pt idx="271">
                  <c:v>0.1115936213153549</c:v>
                </c:pt>
                <c:pt idx="272">
                  <c:v>0.11012144379186535</c:v>
                </c:pt>
                <c:pt idx="273">
                  <c:v>0.10611901377780626</c:v>
                </c:pt>
                <c:pt idx="274">
                  <c:v>0.10234921369433436</c:v>
                </c:pt>
                <c:pt idx="275">
                  <c:v>0.10263017943474635</c:v>
                </c:pt>
                <c:pt idx="276">
                  <c:v>9.8988606086827968E-2</c:v>
                </c:pt>
                <c:pt idx="277">
                  <c:v>9.5391135255263479E-2</c:v>
                </c:pt>
                <c:pt idx="278">
                  <c:v>9.1924531798198331E-2</c:v>
                </c:pt>
                <c:pt idx="279">
                  <c:v>9.1910434432231861E-2</c:v>
                </c:pt>
                <c:pt idx="280">
                  <c:v>9.1633486318986448E-2</c:v>
                </c:pt>
                <c:pt idx="281">
                  <c:v>8.8882850596038829E-2</c:v>
                </c:pt>
                <c:pt idx="282">
                  <c:v>8.9103831047422075E-2</c:v>
                </c:pt>
                <c:pt idx="283">
                  <c:v>8.90365675405171E-2</c:v>
                </c:pt>
                <c:pt idx="284">
                  <c:v>9.0320225061387122E-2</c:v>
                </c:pt>
                <c:pt idx="285">
                  <c:v>8.7496165245253388E-2</c:v>
                </c:pt>
                <c:pt idx="286">
                  <c:v>8.7449553946308614E-2</c:v>
                </c:pt>
                <c:pt idx="287">
                  <c:v>8.4372367927473227E-2</c:v>
                </c:pt>
                <c:pt idx="288">
                  <c:v>8.243393998321337E-2</c:v>
                </c:pt>
                <c:pt idx="289">
                  <c:v>7.992740019315682E-2</c:v>
                </c:pt>
                <c:pt idx="290">
                  <c:v>7.8404834017102215E-2</c:v>
                </c:pt>
                <c:pt idx="291">
                  <c:v>8.0874946323895441E-2</c:v>
                </c:pt>
                <c:pt idx="292">
                  <c:v>7.8442837089116701E-2</c:v>
                </c:pt>
                <c:pt idx="293">
                  <c:v>7.6112338020869835E-2</c:v>
                </c:pt>
                <c:pt idx="294">
                  <c:v>7.3535860225246164E-2</c:v>
                </c:pt>
                <c:pt idx="295">
                  <c:v>7.3197681709864348E-2</c:v>
                </c:pt>
                <c:pt idx="296">
                  <c:v>7.0657371255144444E-2</c:v>
                </c:pt>
                <c:pt idx="297">
                  <c:v>6.8090701348128169E-2</c:v>
                </c:pt>
                <c:pt idx="298">
                  <c:v>6.7237057601534103E-2</c:v>
                </c:pt>
                <c:pt idx="299">
                  <c:v>6.5395893842921091E-2</c:v>
                </c:pt>
                <c:pt idx="300">
                  <c:v>6.4458638240220786E-2</c:v>
                </c:pt>
                <c:pt idx="301">
                  <c:v>6.6602200237352804E-2</c:v>
                </c:pt>
                <c:pt idx="302">
                  <c:v>6.41831211815964E-2</c:v>
                </c:pt>
                <c:pt idx="303">
                  <c:v>6.3323287656943436E-2</c:v>
                </c:pt>
                <c:pt idx="304">
                  <c:v>6.1656849699000905E-2</c:v>
                </c:pt>
                <c:pt idx="305">
                  <c:v>5.964779799713172E-2</c:v>
                </c:pt>
                <c:pt idx="306">
                  <c:v>5.7720076695107168E-2</c:v>
                </c:pt>
                <c:pt idx="307">
                  <c:v>5.5870953212793235E-2</c:v>
                </c:pt>
                <c:pt idx="308">
                  <c:v>5.4097792960722355E-2</c:v>
                </c:pt>
                <c:pt idx="309">
                  <c:v>6.7570003337780918E-2</c:v>
                </c:pt>
                <c:pt idx="310">
                  <c:v>7.2886380935618389E-2</c:v>
                </c:pt>
                <c:pt idx="311">
                  <c:v>7.5954660725841228E-2</c:v>
                </c:pt>
                <c:pt idx="312">
                  <c:v>7.8767064470578393E-2</c:v>
                </c:pt>
                <c:pt idx="313">
                  <c:v>8.3204841953739075E-2</c:v>
                </c:pt>
                <c:pt idx="314">
                  <c:v>8.5443185619108755E-2</c:v>
                </c:pt>
                <c:pt idx="315">
                  <c:v>9.2961291141664223E-2</c:v>
                </c:pt>
                <c:pt idx="316">
                  <c:v>9.42908993686606E-2</c:v>
                </c:pt>
                <c:pt idx="317">
                  <c:v>9.1439561642089232E-2</c:v>
                </c:pt>
                <c:pt idx="318">
                  <c:v>8.9404707360842287E-2</c:v>
                </c:pt>
                <c:pt idx="319">
                  <c:v>0.10175366825097103</c:v>
                </c:pt>
                <c:pt idx="320">
                  <c:v>9.8055614189915957E-2</c:v>
                </c:pt>
                <c:pt idx="321">
                  <c:v>9.5732071794071061E-2</c:v>
                </c:pt>
                <c:pt idx="322">
                  <c:v>9.2843670101985812E-2</c:v>
                </c:pt>
                <c:pt idx="323">
                  <c:v>0.11673789580585633</c:v>
                </c:pt>
                <c:pt idx="324">
                  <c:v>0.11933475242095141</c:v>
                </c:pt>
                <c:pt idx="325">
                  <c:v>0.1187044037499161</c:v>
                </c:pt>
                <c:pt idx="326">
                  <c:v>0.12925050407271546</c:v>
                </c:pt>
                <c:pt idx="327">
                  <c:v>0.14098622856358364</c:v>
                </c:pt>
                <c:pt idx="328">
                  <c:v>0.14537830579425248</c:v>
                </c:pt>
                <c:pt idx="329">
                  <c:v>0.14337464086409835</c:v>
                </c:pt>
                <c:pt idx="330">
                  <c:v>0.13823712947100741</c:v>
                </c:pt>
                <c:pt idx="331">
                  <c:v>0.13356344778643267</c:v>
                </c:pt>
                <c:pt idx="332">
                  <c:v>0.13112064900354053</c:v>
                </c:pt>
                <c:pt idx="333">
                  <c:v>0.12648005374348548</c:v>
                </c:pt>
                <c:pt idx="334">
                  <c:v>0.13189465287075991</c:v>
                </c:pt>
                <c:pt idx="335">
                  <c:v>0.12968332614784756</c:v>
                </c:pt>
                <c:pt idx="336">
                  <c:v>0.13322838600048564</c:v>
                </c:pt>
                <c:pt idx="337">
                  <c:v>0.13314552952350986</c:v>
                </c:pt>
                <c:pt idx="338">
                  <c:v>0.12981516881040636</c:v>
                </c:pt>
                <c:pt idx="339">
                  <c:v>0.12751151317124557</c:v>
                </c:pt>
                <c:pt idx="340">
                  <c:v>0.12287657656066361</c:v>
                </c:pt>
                <c:pt idx="341">
                  <c:v>0.1223305931315142</c:v>
                </c:pt>
                <c:pt idx="342">
                  <c:v>0.12806566070965825</c:v>
                </c:pt>
                <c:pt idx="343">
                  <c:v>0.12714260925297435</c:v>
                </c:pt>
                <c:pt idx="344">
                  <c:v>0.12633138657910001</c:v>
                </c:pt>
                <c:pt idx="345">
                  <c:v>0.12423779456232566</c:v>
                </c:pt>
                <c:pt idx="346">
                  <c:v>0.12019416621920945</c:v>
                </c:pt>
                <c:pt idx="347">
                  <c:v>0.11673986191508565</c:v>
                </c:pt>
                <c:pt idx="348">
                  <c:v>0.11515698043097787</c:v>
                </c:pt>
                <c:pt idx="349">
                  <c:v>0.11654893874586773</c:v>
                </c:pt>
                <c:pt idx="350">
                  <c:v>0.12290750437133335</c:v>
                </c:pt>
                <c:pt idx="351">
                  <c:v>0.12202566049750067</c:v>
                </c:pt>
                <c:pt idx="352">
                  <c:v>0.12029002270057011</c:v>
                </c:pt>
                <c:pt idx="353">
                  <c:v>0.11680498460289843</c:v>
                </c:pt>
                <c:pt idx="354">
                  <c:v>0.11439880409426026</c:v>
                </c:pt>
                <c:pt idx="355">
                  <c:v>0.11074324059132394</c:v>
                </c:pt>
                <c:pt idx="356">
                  <c:v>0.10847209881694284</c:v>
                </c:pt>
                <c:pt idx="357">
                  <c:v>0.1155337563586855</c:v>
                </c:pt>
                <c:pt idx="358">
                  <c:v>0.1113344644808027</c:v>
                </c:pt>
                <c:pt idx="359">
                  <c:v>0.10994493213338763</c:v>
                </c:pt>
                <c:pt idx="360">
                  <c:v>0.10645240750028022</c:v>
                </c:pt>
                <c:pt idx="361">
                  <c:v>0.10258343540038606</c:v>
                </c:pt>
                <c:pt idx="362">
                  <c:v>9.8855197821404034E-2</c:v>
                </c:pt>
                <c:pt idx="363">
                  <c:v>0.10106406550244884</c:v>
                </c:pt>
                <c:pt idx="364">
                  <c:v>0.10052068511747114</c:v>
                </c:pt>
                <c:pt idx="365">
                  <c:v>9.7019812501481534E-2</c:v>
                </c:pt>
                <c:pt idx="366">
                  <c:v>9.3946115609426617E-2</c:v>
                </c:pt>
                <c:pt idx="367">
                  <c:v>9.1619882115196852E-2</c:v>
                </c:pt>
                <c:pt idx="368">
                  <c:v>8.8290473274374878E-2</c:v>
                </c:pt>
                <c:pt idx="369">
                  <c:v>8.5702924207533365E-2</c:v>
                </c:pt>
                <c:pt idx="370">
                  <c:v>8.78188124781413E-2</c:v>
                </c:pt>
                <c:pt idx="371">
                  <c:v>8.4737113899990696E-2</c:v>
                </c:pt>
                <c:pt idx="372">
                  <c:v>8.165811046879716E-2</c:v>
                </c:pt>
                <c:pt idx="373">
                  <c:v>8.2601089857600118E-2</c:v>
                </c:pt>
                <c:pt idx="374">
                  <c:v>8.2151506463406077E-2</c:v>
                </c:pt>
                <c:pt idx="375">
                  <c:v>8.0447639015077635E-2</c:v>
                </c:pt>
                <c:pt idx="376">
                  <c:v>7.7524706137039212E-2</c:v>
                </c:pt>
                <c:pt idx="377">
                  <c:v>7.7134413466644847E-2</c:v>
                </c:pt>
                <c:pt idx="378">
                  <c:v>9.457532269565265E-2</c:v>
                </c:pt>
                <c:pt idx="379">
                  <c:v>9.3063679733684262E-2</c:v>
                </c:pt>
                <c:pt idx="380">
                  <c:v>8.9842553065363664E-2</c:v>
                </c:pt>
                <c:pt idx="381">
                  <c:v>9.6647374905309141E-2</c:v>
                </c:pt>
                <c:pt idx="382">
                  <c:v>0.12095174786682826</c:v>
                </c:pt>
                <c:pt idx="383">
                  <c:v>0.11663340271619675</c:v>
                </c:pt>
                <c:pt idx="384">
                  <c:v>0.12475339272018117</c:v>
                </c:pt>
                <c:pt idx="385">
                  <c:v>0.12492017872973087</c:v>
                </c:pt>
                <c:pt idx="386">
                  <c:v>0.14390383389150582</c:v>
                </c:pt>
                <c:pt idx="387">
                  <c:v>0.14285500367691797</c:v>
                </c:pt>
                <c:pt idx="388">
                  <c:v>0.14646314066841573</c:v>
                </c:pt>
                <c:pt idx="389">
                  <c:v>0.16253295718083466</c:v>
                </c:pt>
                <c:pt idx="390">
                  <c:v>0.16616861126590204</c:v>
                </c:pt>
                <c:pt idx="391">
                  <c:v>0.16022481498665531</c:v>
                </c:pt>
                <c:pt idx="392">
                  <c:v>0.15578357073870516</c:v>
                </c:pt>
                <c:pt idx="393">
                  <c:v>0.15012043126245483</c:v>
                </c:pt>
                <c:pt idx="394">
                  <c:v>0.16606951376906459</c:v>
                </c:pt>
                <c:pt idx="395">
                  <c:v>0.16032791909625405</c:v>
                </c:pt>
                <c:pt idx="396">
                  <c:v>0.15766866979742714</c:v>
                </c:pt>
                <c:pt idx="397">
                  <c:v>0.16396843592829566</c:v>
                </c:pt>
                <c:pt idx="398">
                  <c:v>0.16335453345597906</c:v>
                </c:pt>
                <c:pt idx="399">
                  <c:v>0.15823143563354894</c:v>
                </c:pt>
                <c:pt idx="400">
                  <c:v>0.15927736200928524</c:v>
                </c:pt>
                <c:pt idx="401">
                  <c:v>0.15477323124070561</c:v>
                </c:pt>
                <c:pt idx="402">
                  <c:v>0.1498706078741095</c:v>
                </c:pt>
                <c:pt idx="403">
                  <c:v>0.15018625042474901</c:v>
                </c:pt>
                <c:pt idx="404">
                  <c:v>0.14548182234310458</c:v>
                </c:pt>
                <c:pt idx="405">
                  <c:v>0.14096693419478004</c:v>
                </c:pt>
                <c:pt idx="406">
                  <c:v>0.14671934904972952</c:v>
                </c:pt>
                <c:pt idx="407">
                  <c:v>0.14444628840163465</c:v>
                </c:pt>
                <c:pt idx="408">
                  <c:v>0.13926437295158622</c:v>
                </c:pt>
                <c:pt idx="409">
                  <c:v>0.14016359069407738</c:v>
                </c:pt>
                <c:pt idx="410">
                  <c:v>0.14227585263718015</c:v>
                </c:pt>
                <c:pt idx="411">
                  <c:v>0.1386248814340659</c:v>
                </c:pt>
                <c:pt idx="412">
                  <c:v>0.13704097818786132</c:v>
                </c:pt>
                <c:pt idx="413">
                  <c:v>0.14154560407869926</c:v>
                </c:pt>
                <c:pt idx="414">
                  <c:v>0.14084665985999642</c:v>
                </c:pt>
                <c:pt idx="415">
                  <c:v>0.1357995603144804</c:v>
                </c:pt>
                <c:pt idx="416">
                  <c:v>0.13098264534337425</c:v>
                </c:pt>
                <c:pt idx="417">
                  <c:v>0.14443190894217336</c:v>
                </c:pt>
                <c:pt idx="418">
                  <c:v>0.14128429950559923</c:v>
                </c:pt>
                <c:pt idx="419">
                  <c:v>0.13765929220573703</c:v>
                </c:pt>
                <c:pt idx="420">
                  <c:v>0.15004097511730424</c:v>
                </c:pt>
                <c:pt idx="421">
                  <c:v>0.14497883112541993</c:v>
                </c:pt>
                <c:pt idx="422">
                  <c:v>0.14003356124794664</c:v>
                </c:pt>
                <c:pt idx="423">
                  <c:v>0.15260532109447675</c:v>
                </c:pt>
                <c:pt idx="424">
                  <c:v>0.14792212174792635</c:v>
                </c:pt>
                <c:pt idx="425">
                  <c:v>0.16243234270484122</c:v>
                </c:pt>
                <c:pt idx="426">
                  <c:v>0.15977795106474108</c:v>
                </c:pt>
                <c:pt idx="427">
                  <c:v>0.1759672154581258</c:v>
                </c:pt>
                <c:pt idx="428">
                  <c:v>0.16963772923634624</c:v>
                </c:pt>
                <c:pt idx="429">
                  <c:v>0.16481141765445795</c:v>
                </c:pt>
                <c:pt idx="430">
                  <c:v>0.16615732338456574</c:v>
                </c:pt>
                <c:pt idx="431">
                  <c:v>0.16230198664326637</c:v>
                </c:pt>
                <c:pt idx="432">
                  <c:v>0.17390083162560022</c:v>
                </c:pt>
                <c:pt idx="433">
                  <c:v>0.16797521261793741</c:v>
                </c:pt>
                <c:pt idx="434">
                  <c:v>0.17719621801450469</c:v>
                </c:pt>
                <c:pt idx="435">
                  <c:v>0.17228960984073657</c:v>
                </c:pt>
                <c:pt idx="436">
                  <c:v>0.17374146026239709</c:v>
                </c:pt>
                <c:pt idx="437">
                  <c:v>0.17665709719176945</c:v>
                </c:pt>
                <c:pt idx="438">
                  <c:v>0.18090989567438712</c:v>
                </c:pt>
                <c:pt idx="439">
                  <c:v>0.17472072645658177</c:v>
                </c:pt>
                <c:pt idx="440">
                  <c:v>0.17152156634150909</c:v>
                </c:pt>
                <c:pt idx="441">
                  <c:v>0.16959455108283272</c:v>
                </c:pt>
                <c:pt idx="442">
                  <c:v>0.16578712353363362</c:v>
                </c:pt>
                <c:pt idx="443">
                  <c:v>0.17706581950594388</c:v>
                </c:pt>
                <c:pt idx="444">
                  <c:v>0.18427063102819266</c:v>
                </c:pt>
                <c:pt idx="445">
                  <c:v>0.18550126221883276</c:v>
                </c:pt>
                <c:pt idx="446">
                  <c:v>0.19862419757964256</c:v>
                </c:pt>
                <c:pt idx="447">
                  <c:v>0.19533192218218931</c:v>
                </c:pt>
                <c:pt idx="448">
                  <c:v>0.18891193363852291</c:v>
                </c:pt>
                <c:pt idx="449">
                  <c:v>0.18241263178213732</c:v>
                </c:pt>
                <c:pt idx="450">
                  <c:v>0.17709608062951848</c:v>
                </c:pt>
                <c:pt idx="451">
                  <c:v>0.17638478808545888</c:v>
                </c:pt>
                <c:pt idx="452">
                  <c:v>0.17134665008971378</c:v>
                </c:pt>
                <c:pt idx="453">
                  <c:v>0.17816794999444699</c:v>
                </c:pt>
                <c:pt idx="454">
                  <c:v>0.17507883594525273</c:v>
                </c:pt>
                <c:pt idx="455">
                  <c:v>0.17030409549714992</c:v>
                </c:pt>
                <c:pt idx="456">
                  <c:v>0.16751402740483012</c:v>
                </c:pt>
                <c:pt idx="457">
                  <c:v>0.16397452581450975</c:v>
                </c:pt>
                <c:pt idx="458">
                  <c:v>0.16153358910408505</c:v>
                </c:pt>
                <c:pt idx="459">
                  <c:v>0.15809356829235546</c:v>
                </c:pt>
                <c:pt idx="460">
                  <c:v>0.15320824930490753</c:v>
                </c:pt>
                <c:pt idx="461">
                  <c:v>0.14940264985829299</c:v>
                </c:pt>
                <c:pt idx="462">
                  <c:v>0.14501861277226499</c:v>
                </c:pt>
                <c:pt idx="463">
                  <c:v>0.14391050431477526</c:v>
                </c:pt>
                <c:pt idx="464">
                  <c:v>0.13979125460263214</c:v>
                </c:pt>
                <c:pt idx="465">
                  <c:v>0.1358632310974395</c:v>
                </c:pt>
                <c:pt idx="466">
                  <c:v>0.13137429286085681</c:v>
                </c:pt>
                <c:pt idx="467">
                  <c:v>0.13684293054407884</c:v>
                </c:pt>
                <c:pt idx="468">
                  <c:v>0.13242410027338564</c:v>
                </c:pt>
                <c:pt idx="469">
                  <c:v>0.13596510481354618</c:v>
                </c:pt>
                <c:pt idx="470">
                  <c:v>0.15744647450304802</c:v>
                </c:pt>
                <c:pt idx="471">
                  <c:v>0.1521996908675276</c:v>
                </c:pt>
                <c:pt idx="472">
                  <c:v>0.15952040339195608</c:v>
                </c:pt>
                <c:pt idx="473">
                  <c:v>0.16215241413803666</c:v>
                </c:pt>
                <c:pt idx="474">
                  <c:v>0.16302609273589086</c:v>
                </c:pt>
                <c:pt idx="475">
                  <c:v>0.17659750443844116</c:v>
                </c:pt>
                <c:pt idx="476">
                  <c:v>0.18359348734740538</c:v>
                </c:pt>
                <c:pt idx="477">
                  <c:v>0.1920247746753386</c:v>
                </c:pt>
                <c:pt idx="478">
                  <c:v>0.19514483939585925</c:v>
                </c:pt>
                <c:pt idx="479">
                  <c:v>0.18841798513150704</c:v>
                </c:pt>
                <c:pt idx="480">
                  <c:v>0.18163728190301542</c:v>
                </c:pt>
                <c:pt idx="481">
                  <c:v>0.17834994670427345</c:v>
                </c:pt>
                <c:pt idx="482">
                  <c:v>0.17275783776664325</c:v>
                </c:pt>
                <c:pt idx="483">
                  <c:v>0.16878483198962962</c:v>
                </c:pt>
                <c:pt idx="484">
                  <c:v>0.16497813034945544</c:v>
                </c:pt>
                <c:pt idx="485">
                  <c:v>0.15909948921322289</c:v>
                </c:pt>
                <c:pt idx="486">
                  <c:v>0.15417451345229774</c:v>
                </c:pt>
                <c:pt idx="487">
                  <c:v>0.14869646998702599</c:v>
                </c:pt>
                <c:pt idx="488">
                  <c:v>0.14730265868763681</c:v>
                </c:pt>
                <c:pt idx="489">
                  <c:v>0.14244084510825467</c:v>
                </c:pt>
                <c:pt idx="490">
                  <c:v>0.13837777213225316</c:v>
                </c:pt>
                <c:pt idx="491">
                  <c:v>0.14260019904751844</c:v>
                </c:pt>
                <c:pt idx="492">
                  <c:v>0.14473908488770054</c:v>
                </c:pt>
                <c:pt idx="493">
                  <c:v>0.14221631883956046</c:v>
                </c:pt>
                <c:pt idx="494">
                  <c:v>0.13746198857247804</c:v>
                </c:pt>
                <c:pt idx="495">
                  <c:v>0.13529213285504224</c:v>
                </c:pt>
                <c:pt idx="496">
                  <c:v>0.13090000521061398</c:v>
                </c:pt>
                <c:pt idx="497">
                  <c:v>0.13191411050931032</c:v>
                </c:pt>
                <c:pt idx="498">
                  <c:v>0.12726485515440497</c:v>
                </c:pt>
                <c:pt idx="499">
                  <c:v>0.13485652405788784</c:v>
                </c:pt>
                <c:pt idx="500">
                  <c:v>0.12995445312735679</c:v>
                </c:pt>
                <c:pt idx="501">
                  <c:v>0.12523066711931186</c:v>
                </c:pt>
                <c:pt idx="502">
                  <c:v>0.12378343803605837</c:v>
                </c:pt>
                <c:pt idx="503">
                  <c:v>0.1214660003965433</c:v>
                </c:pt>
                <c:pt idx="504">
                  <c:v>0.11705094260391652</c:v>
                </c:pt>
                <c:pt idx="505">
                  <c:v>0.11413328249090741</c:v>
                </c:pt>
                <c:pt idx="506">
                  <c:v>0.12599767142785681</c:v>
                </c:pt>
                <c:pt idx="507">
                  <c:v>0.12141779352521639</c:v>
                </c:pt>
                <c:pt idx="508">
                  <c:v>0.12039308584727247</c:v>
                </c:pt>
                <c:pt idx="509">
                  <c:v>0.11612435585376389</c:v>
                </c:pt>
                <c:pt idx="510">
                  <c:v>0.11422655650356621</c:v>
                </c:pt>
                <c:pt idx="511">
                  <c:v>0.11223084799426587</c:v>
                </c:pt>
                <c:pt idx="512">
                  <c:v>0.110553529481645</c:v>
                </c:pt>
                <c:pt idx="513">
                  <c:v>0.111568369548599</c:v>
                </c:pt>
                <c:pt idx="514">
                  <c:v>0.10871791688215705</c:v>
                </c:pt>
                <c:pt idx="515">
                  <c:v>0.10476653848047209</c:v>
                </c:pt>
                <c:pt idx="516">
                  <c:v>0.11006646651305838</c:v>
                </c:pt>
                <c:pt idx="517">
                  <c:v>0.11124088386875999</c:v>
                </c:pt>
                <c:pt idx="518">
                  <c:v>0.1077094891002006</c:v>
                </c:pt>
                <c:pt idx="519">
                  <c:v>0.10501872665139289</c:v>
                </c:pt>
                <c:pt idx="520">
                  <c:v>0.10502375607623521</c:v>
                </c:pt>
                <c:pt idx="521">
                  <c:v>0.10347982766980071</c:v>
                </c:pt>
                <c:pt idx="522">
                  <c:v>0.10117263950547588</c:v>
                </c:pt>
                <c:pt idx="523">
                  <c:v>9.7684843980210018E-2</c:v>
                </c:pt>
                <c:pt idx="524">
                  <c:v>9.9635471542419696E-2</c:v>
                </c:pt>
                <c:pt idx="525">
                  <c:v>0.10133039145543052</c:v>
                </c:pt>
                <c:pt idx="526">
                  <c:v>0.1027995258786948</c:v>
                </c:pt>
                <c:pt idx="527">
                  <c:v>0.11063592795679114</c:v>
                </c:pt>
                <c:pt idx="528">
                  <c:v>0.10672583489718035</c:v>
                </c:pt>
                <c:pt idx="529">
                  <c:v>0.10348678224652076</c:v>
                </c:pt>
                <c:pt idx="530">
                  <c:v>0.11914155345936044</c:v>
                </c:pt>
                <c:pt idx="531">
                  <c:v>0.14399963037370295</c:v>
                </c:pt>
                <c:pt idx="532">
                  <c:v>0.13876503964871262</c:v>
                </c:pt>
                <c:pt idx="533">
                  <c:v>0.13480832823552938</c:v>
                </c:pt>
                <c:pt idx="534">
                  <c:v>0.1374193843355476</c:v>
                </c:pt>
                <c:pt idx="535">
                  <c:v>0.13522189323969658</c:v>
                </c:pt>
                <c:pt idx="536">
                  <c:v>0.14366506968706166</c:v>
                </c:pt>
                <c:pt idx="537">
                  <c:v>0.13844264620654442</c:v>
                </c:pt>
                <c:pt idx="538">
                  <c:v>0.1339052626137178</c:v>
                </c:pt>
                <c:pt idx="539">
                  <c:v>0.12945514138570927</c:v>
                </c:pt>
                <c:pt idx="540">
                  <c:v>0.13599765965988511</c:v>
                </c:pt>
                <c:pt idx="541">
                  <c:v>0.14413906925734055</c:v>
                </c:pt>
                <c:pt idx="542">
                  <c:v>0.13903003481672854</c:v>
                </c:pt>
                <c:pt idx="543">
                  <c:v>0.13687143029249785</c:v>
                </c:pt>
                <c:pt idx="544">
                  <c:v>0.13363890960434338</c:v>
                </c:pt>
                <c:pt idx="545">
                  <c:v>0.15320379558492112</c:v>
                </c:pt>
                <c:pt idx="546">
                  <c:v>0.14810250642061548</c:v>
                </c:pt>
                <c:pt idx="547">
                  <c:v>0.14377757684121864</c:v>
                </c:pt>
                <c:pt idx="548">
                  <c:v>0.138551061718791</c:v>
                </c:pt>
                <c:pt idx="549">
                  <c:v>0.14516306254317118</c:v>
                </c:pt>
                <c:pt idx="550">
                  <c:v>0.14289099220547224</c:v>
                </c:pt>
                <c:pt idx="551">
                  <c:v>0.13970226781615572</c:v>
                </c:pt>
                <c:pt idx="552">
                  <c:v>0.1486696449716374</c:v>
                </c:pt>
                <c:pt idx="553">
                  <c:v>0.14435038244832998</c:v>
                </c:pt>
                <c:pt idx="554">
                  <c:v>0.14088197609969627</c:v>
                </c:pt>
                <c:pt idx="555">
                  <c:v>0.13859589847545725</c:v>
                </c:pt>
                <c:pt idx="556">
                  <c:v>0.13398765784104349</c:v>
                </c:pt>
                <c:pt idx="557">
                  <c:v>0.1296588726749533</c:v>
                </c:pt>
                <c:pt idx="558">
                  <c:v>0.14468220490316069</c:v>
                </c:pt>
                <c:pt idx="559">
                  <c:v>0.14617028424738757</c:v>
                </c:pt>
                <c:pt idx="560">
                  <c:v>0.14133041637710239</c:v>
                </c:pt>
                <c:pt idx="561">
                  <c:v>0.14140415603508411</c:v>
                </c:pt>
                <c:pt idx="562">
                  <c:v>0.14002126677737056</c:v>
                </c:pt>
                <c:pt idx="563">
                  <c:v>0.13506332571808746</c:v>
                </c:pt>
                <c:pt idx="564">
                  <c:v>0.13923075983838601</c:v>
                </c:pt>
                <c:pt idx="565">
                  <c:v>0.13510853968069522</c:v>
                </c:pt>
                <c:pt idx="566">
                  <c:v>0.1436832355602885</c:v>
                </c:pt>
                <c:pt idx="567">
                  <c:v>0.14896346584326417</c:v>
                </c:pt>
                <c:pt idx="568">
                  <c:v>0.1436310917380694</c:v>
                </c:pt>
                <c:pt idx="569">
                  <c:v>0.14097826758003051</c:v>
                </c:pt>
                <c:pt idx="570">
                  <c:v>0.13598524118503091</c:v>
                </c:pt>
                <c:pt idx="571">
                  <c:v>0.14668416336311252</c:v>
                </c:pt>
                <c:pt idx="572">
                  <c:v>0.1464058428487576</c:v>
                </c:pt>
                <c:pt idx="573">
                  <c:v>0.14197219479156323</c:v>
                </c:pt>
                <c:pt idx="574">
                  <c:v>0.14220181506003518</c:v>
                </c:pt>
                <c:pt idx="575">
                  <c:v>0.17208434752463797</c:v>
                </c:pt>
                <c:pt idx="576">
                  <c:v>0.17414859545688277</c:v>
                </c:pt>
                <c:pt idx="577">
                  <c:v>0.17787560400732055</c:v>
                </c:pt>
                <c:pt idx="578">
                  <c:v>0.17178269021264633</c:v>
                </c:pt>
                <c:pt idx="579">
                  <c:v>0.18172612682291286</c:v>
                </c:pt>
                <c:pt idx="580">
                  <c:v>0.17521713628875771</c:v>
                </c:pt>
                <c:pt idx="581">
                  <c:v>0.1806673045798286</c:v>
                </c:pt>
                <c:pt idx="582">
                  <c:v>0.17490139142795494</c:v>
                </c:pt>
                <c:pt idx="583">
                  <c:v>0.16864819072403345</c:v>
                </c:pt>
                <c:pt idx="584">
                  <c:v>0.16251721546065659</c:v>
                </c:pt>
                <c:pt idx="585">
                  <c:v>0.15739110683631291</c:v>
                </c:pt>
                <c:pt idx="586">
                  <c:v>0.1578509564676629</c:v>
                </c:pt>
                <c:pt idx="587">
                  <c:v>0.15246204011886444</c:v>
                </c:pt>
                <c:pt idx="588">
                  <c:v>0.14775953478511514</c:v>
                </c:pt>
                <c:pt idx="589">
                  <c:v>0.14483461817435442</c:v>
                </c:pt>
                <c:pt idx="590">
                  <c:v>0.14130795873067606</c:v>
                </c:pt>
                <c:pt idx="591">
                  <c:v>0.13664583107905515</c:v>
                </c:pt>
                <c:pt idx="592">
                  <c:v>0.13432713670082705</c:v>
                </c:pt>
                <c:pt idx="593">
                  <c:v>0.15011931618748398</c:v>
                </c:pt>
                <c:pt idx="594">
                  <c:v>0.153044576035611</c:v>
                </c:pt>
                <c:pt idx="595">
                  <c:v>0.15553214879248203</c:v>
                </c:pt>
                <c:pt idx="596">
                  <c:v>0.18610050461300545</c:v>
                </c:pt>
                <c:pt idx="597">
                  <c:v>0.18477078451052978</c:v>
                </c:pt>
                <c:pt idx="598">
                  <c:v>0.18341310301577307</c:v>
                </c:pt>
                <c:pt idx="599">
                  <c:v>0.17746478841232308</c:v>
                </c:pt>
                <c:pt idx="600">
                  <c:v>0.19254735097384235</c:v>
                </c:pt>
                <c:pt idx="601">
                  <c:v>0.18847428399995275</c:v>
                </c:pt>
                <c:pt idx="602">
                  <c:v>0.23259224820103255</c:v>
                </c:pt>
                <c:pt idx="603">
                  <c:v>0.23614494592151508</c:v>
                </c:pt>
                <c:pt idx="604">
                  <c:v>0.2407874472933963</c:v>
                </c:pt>
                <c:pt idx="605">
                  <c:v>0.25075725591698034</c:v>
                </c:pt>
                <c:pt idx="606">
                  <c:v>0.24337402168127062</c:v>
                </c:pt>
                <c:pt idx="607">
                  <c:v>0.23483290613850769</c:v>
                </c:pt>
                <c:pt idx="608">
                  <c:v>0.23810053458421074</c:v>
                </c:pt>
                <c:pt idx="609">
                  <c:v>0.22969306570896683</c:v>
                </c:pt>
                <c:pt idx="610">
                  <c:v>0.29290916930813454</c:v>
                </c:pt>
                <c:pt idx="611">
                  <c:v>0.28607313096810921</c:v>
                </c:pt>
                <c:pt idx="612">
                  <c:v>0.27626203473408106</c:v>
                </c:pt>
                <c:pt idx="613">
                  <c:v>0.32245072739853053</c:v>
                </c:pt>
                <c:pt idx="614">
                  <c:v>0.31130130732516176</c:v>
                </c:pt>
                <c:pt idx="615">
                  <c:v>0.31056288094563761</c:v>
                </c:pt>
                <c:pt idx="616">
                  <c:v>0.32706969442281869</c:v>
                </c:pt>
                <c:pt idx="617">
                  <c:v>0.31688519624823402</c:v>
                </c:pt>
                <c:pt idx="618">
                  <c:v>0.36271486752494281</c:v>
                </c:pt>
                <c:pt idx="619">
                  <c:v>0.35367093280163214</c:v>
                </c:pt>
                <c:pt idx="620">
                  <c:v>0.40652754743488811</c:v>
                </c:pt>
                <c:pt idx="621">
                  <c:v>0.40504455075858642</c:v>
                </c:pt>
                <c:pt idx="622">
                  <c:v>0.47054980037403049</c:v>
                </c:pt>
                <c:pt idx="623">
                  <c:v>0.47641980595608452</c:v>
                </c:pt>
                <c:pt idx="624">
                  <c:v>0.45992561658476716</c:v>
                </c:pt>
                <c:pt idx="625">
                  <c:v>0.45181530395985636</c:v>
                </c:pt>
                <c:pt idx="626">
                  <c:v>0.44276302816219498</c:v>
                </c:pt>
                <c:pt idx="627">
                  <c:v>0.45002028183768822</c:v>
                </c:pt>
                <c:pt idx="628">
                  <c:v>0.43503116481496651</c:v>
                </c:pt>
                <c:pt idx="629">
                  <c:v>0.43053487466391421</c:v>
                </c:pt>
                <c:pt idx="630">
                  <c:v>0.41886065831264779</c:v>
                </c:pt>
                <c:pt idx="631">
                  <c:v>0.45789174756690543</c:v>
                </c:pt>
                <c:pt idx="632">
                  <c:v>0.45031682924522576</c:v>
                </c:pt>
                <c:pt idx="633">
                  <c:v>0.43592947597341575</c:v>
                </c:pt>
                <c:pt idx="634">
                  <c:v>0.42817544628554538</c:v>
                </c:pt>
                <c:pt idx="635">
                  <c:v>0.41354599750358151</c:v>
                </c:pt>
                <c:pt idx="636">
                  <c:v>0.41145104879301853</c:v>
                </c:pt>
                <c:pt idx="637">
                  <c:v>0.42559997933458166</c:v>
                </c:pt>
                <c:pt idx="638">
                  <c:v>0.41607449087054715</c:v>
                </c:pt>
                <c:pt idx="639">
                  <c:v>0.40830933316384466</c:v>
                </c:pt>
                <c:pt idx="640">
                  <c:v>0.39368849944873519</c:v>
                </c:pt>
                <c:pt idx="641">
                  <c:v>0.38100089224749195</c:v>
                </c:pt>
                <c:pt idx="642">
                  <c:v>0.38006481566556932</c:v>
                </c:pt>
                <c:pt idx="643">
                  <c:v>0.42401020506218873</c:v>
                </c:pt>
                <c:pt idx="644">
                  <c:v>0.42668504787991279</c:v>
                </c:pt>
                <c:pt idx="645">
                  <c:v>0.41142905653290396</c:v>
                </c:pt>
                <c:pt idx="646">
                  <c:v>0.39797146250982646</c:v>
                </c:pt>
                <c:pt idx="647">
                  <c:v>0.40153337227784613</c:v>
                </c:pt>
                <c:pt idx="648">
                  <c:v>0.39812157415156751</c:v>
                </c:pt>
                <c:pt idx="649">
                  <c:v>0.38917392273044504</c:v>
                </c:pt>
                <c:pt idx="650">
                  <c:v>0.37744796934538388</c:v>
                </c:pt>
                <c:pt idx="651">
                  <c:v>0.36617244322504394</c:v>
                </c:pt>
                <c:pt idx="652">
                  <c:v>0.35844788970697972</c:v>
                </c:pt>
                <c:pt idx="653">
                  <c:v>0.34601220647512065</c:v>
                </c:pt>
                <c:pt idx="654">
                  <c:v>0.38962317738902219</c:v>
                </c:pt>
                <c:pt idx="655">
                  <c:v>0.3837728130415225</c:v>
                </c:pt>
                <c:pt idx="656">
                  <c:v>0.37654210861501186</c:v>
                </c:pt>
                <c:pt idx="657">
                  <c:v>0.37799270104944921</c:v>
                </c:pt>
                <c:pt idx="658">
                  <c:v>0.37976710525399715</c:v>
                </c:pt>
                <c:pt idx="659">
                  <c:v>0.37127981656681891</c:v>
                </c:pt>
                <c:pt idx="660">
                  <c:v>0.36590668274161708</c:v>
                </c:pt>
                <c:pt idx="661">
                  <c:v>0.35430165507618944</c:v>
                </c:pt>
                <c:pt idx="662">
                  <c:v>0.35170342851402936</c:v>
                </c:pt>
                <c:pt idx="663">
                  <c:v>0.34072551117078281</c:v>
                </c:pt>
                <c:pt idx="664">
                  <c:v>0.32866627123839748</c:v>
                </c:pt>
                <c:pt idx="665">
                  <c:v>0.33392819997447315</c:v>
                </c:pt>
                <c:pt idx="666">
                  <c:v>0.32241925529745624</c:v>
                </c:pt>
                <c:pt idx="667">
                  <c:v>0.31076035932898999</c:v>
                </c:pt>
                <c:pt idx="668">
                  <c:v>0.30136284664011204</c:v>
                </c:pt>
                <c:pt idx="669">
                  <c:v>0.29335412748174661</c:v>
                </c:pt>
                <c:pt idx="670">
                  <c:v>0.28305157071504738</c:v>
                </c:pt>
                <c:pt idx="671">
                  <c:v>0.27283350740700474</c:v>
                </c:pt>
                <c:pt idx="672">
                  <c:v>0.26324564274464113</c:v>
                </c:pt>
                <c:pt idx="673">
                  <c:v>0.25455815647352614</c:v>
                </c:pt>
                <c:pt idx="674">
                  <c:v>0.25132607335012985</c:v>
                </c:pt>
                <c:pt idx="675">
                  <c:v>0.24970383599891427</c:v>
                </c:pt>
                <c:pt idx="676">
                  <c:v>0.24507331795229068</c:v>
                </c:pt>
                <c:pt idx="677">
                  <c:v>0.23627290819679539</c:v>
                </c:pt>
                <c:pt idx="678">
                  <c:v>0.2277634595867222</c:v>
                </c:pt>
                <c:pt idx="679">
                  <c:v>0.24415184540803517</c:v>
                </c:pt>
                <c:pt idx="680">
                  <c:v>0.23611350393843042</c:v>
                </c:pt>
                <c:pt idx="681">
                  <c:v>0.23964186258198183</c:v>
                </c:pt>
                <c:pt idx="682">
                  <c:v>0.23605550424605026</c:v>
                </c:pt>
                <c:pt idx="683">
                  <c:v>0.2278671801095902</c:v>
                </c:pt>
                <c:pt idx="684">
                  <c:v>0.22668285157896018</c:v>
                </c:pt>
                <c:pt idx="685">
                  <c:v>0.2211822731575368</c:v>
                </c:pt>
                <c:pt idx="686">
                  <c:v>0.21411671333468815</c:v>
                </c:pt>
                <c:pt idx="687">
                  <c:v>0.22845771729500736</c:v>
                </c:pt>
                <c:pt idx="688">
                  <c:v>0.23350906585331949</c:v>
                </c:pt>
                <c:pt idx="689">
                  <c:v>0.23041380147487031</c:v>
                </c:pt>
                <c:pt idx="690">
                  <c:v>0.2247519441810574</c:v>
                </c:pt>
                <c:pt idx="691">
                  <c:v>0.21699871898072673</c:v>
                </c:pt>
                <c:pt idx="692">
                  <c:v>0.21021836407328312</c:v>
                </c:pt>
                <c:pt idx="693">
                  <c:v>0.21425361304681995</c:v>
                </c:pt>
                <c:pt idx="694">
                  <c:v>0.21390465121219723</c:v>
                </c:pt>
                <c:pt idx="695">
                  <c:v>0.21202244308762158</c:v>
                </c:pt>
                <c:pt idx="696">
                  <c:v>0.20536005060584892</c:v>
                </c:pt>
                <c:pt idx="697">
                  <c:v>0.19981676859615521</c:v>
                </c:pt>
                <c:pt idx="698">
                  <c:v>0.19270077946846367</c:v>
                </c:pt>
                <c:pt idx="699">
                  <c:v>0.18772220429469336</c:v>
                </c:pt>
                <c:pt idx="700">
                  <c:v>0.1855483999169816</c:v>
                </c:pt>
                <c:pt idx="701">
                  <c:v>0.1808381335944404</c:v>
                </c:pt>
                <c:pt idx="702">
                  <c:v>0.21394541413334708</c:v>
                </c:pt>
                <c:pt idx="703">
                  <c:v>0.20669064678286003</c:v>
                </c:pt>
                <c:pt idx="704">
                  <c:v>0.20220885608211314</c:v>
                </c:pt>
                <c:pt idx="705">
                  <c:v>0.20297951441950271</c:v>
                </c:pt>
                <c:pt idx="706">
                  <c:v>0.20603245616325971</c:v>
                </c:pt>
                <c:pt idx="707">
                  <c:v>0.19865307512070146</c:v>
                </c:pt>
                <c:pt idx="708">
                  <c:v>0.19491684808376125</c:v>
                </c:pt>
                <c:pt idx="709">
                  <c:v>0.18843962695175304</c:v>
                </c:pt>
                <c:pt idx="710">
                  <c:v>0.205236905287392</c:v>
                </c:pt>
                <c:pt idx="711">
                  <c:v>0.20646637885110614</c:v>
                </c:pt>
                <c:pt idx="712">
                  <c:v>0.20025044662694227</c:v>
                </c:pt>
                <c:pt idx="713">
                  <c:v>0.20972544698086307</c:v>
                </c:pt>
                <c:pt idx="714">
                  <c:v>0.20906106175339184</c:v>
                </c:pt>
                <c:pt idx="715">
                  <c:v>0.21310465989212193</c:v>
                </c:pt>
                <c:pt idx="716">
                  <c:v>0.20778917098919758</c:v>
                </c:pt>
                <c:pt idx="717">
                  <c:v>0.2121145481172142</c:v>
                </c:pt>
                <c:pt idx="718">
                  <c:v>0.22152763912099052</c:v>
                </c:pt>
                <c:pt idx="719">
                  <c:v>0.21363983214649163</c:v>
                </c:pt>
                <c:pt idx="720">
                  <c:v>0.20729233979238409</c:v>
                </c:pt>
                <c:pt idx="721">
                  <c:v>0.24516482841999027</c:v>
                </c:pt>
                <c:pt idx="722">
                  <c:v>0.23678604299718553</c:v>
                </c:pt>
                <c:pt idx="723">
                  <c:v>0.25902715449971137</c:v>
                </c:pt>
                <c:pt idx="724">
                  <c:v>0.25056534544528364</c:v>
                </c:pt>
                <c:pt idx="725">
                  <c:v>0.245653159906222</c:v>
                </c:pt>
                <c:pt idx="726">
                  <c:v>0.26198207214593006</c:v>
                </c:pt>
                <c:pt idx="727">
                  <c:v>0.25904123914005167</c:v>
                </c:pt>
                <c:pt idx="728">
                  <c:v>0.25481023709242984</c:v>
                </c:pt>
                <c:pt idx="729">
                  <c:v>0.24735018961512564</c:v>
                </c:pt>
                <c:pt idx="730">
                  <c:v>0.32460444917477416</c:v>
                </c:pt>
                <c:pt idx="731">
                  <c:v>0.32403171900285282</c:v>
                </c:pt>
                <c:pt idx="732">
                  <c:v>0.31733039430111787</c:v>
                </c:pt>
                <c:pt idx="733">
                  <c:v>0.31367709450742748</c:v>
                </c:pt>
                <c:pt idx="734">
                  <c:v>0.30875727486060028</c:v>
                </c:pt>
                <c:pt idx="735">
                  <c:v>0.30291296583527261</c:v>
                </c:pt>
                <c:pt idx="736">
                  <c:v>0.29323362742688841</c:v>
                </c:pt>
                <c:pt idx="737">
                  <c:v>0.28289839493521546</c:v>
                </c:pt>
                <c:pt idx="738">
                  <c:v>0.28329522810256391</c:v>
                </c:pt>
                <c:pt idx="739">
                  <c:v>0.27331800367907327</c:v>
                </c:pt>
                <c:pt idx="740">
                  <c:v>0.26571064660475718</c:v>
                </c:pt>
                <c:pt idx="741">
                  <c:v>0.26550437146663391</c:v>
                </c:pt>
                <c:pt idx="742">
                  <c:v>0.26050010014399966</c:v>
                </c:pt>
                <c:pt idx="743">
                  <c:v>0.27755803943175333</c:v>
                </c:pt>
                <c:pt idx="744">
                  <c:v>0.2674667490202382</c:v>
                </c:pt>
                <c:pt idx="745">
                  <c:v>0.25859567656571752</c:v>
                </c:pt>
                <c:pt idx="746">
                  <c:v>0.25856616851965303</c:v>
                </c:pt>
                <c:pt idx="747">
                  <c:v>0.25150040911889426</c:v>
                </c:pt>
                <c:pt idx="748">
                  <c:v>0.25182291386519223</c:v>
                </c:pt>
                <c:pt idx="749">
                  <c:v>0.24510773256516988</c:v>
                </c:pt>
                <c:pt idx="750">
                  <c:v>0.26663592199635372</c:v>
                </c:pt>
                <c:pt idx="751">
                  <c:v>0.27502163029268373</c:v>
                </c:pt>
                <c:pt idx="752">
                  <c:v>0.26540984436491721</c:v>
                </c:pt>
                <c:pt idx="753">
                  <c:v>0.25576028563027237</c:v>
                </c:pt>
                <c:pt idx="754">
                  <c:v>0.25105078565267475</c:v>
                </c:pt>
                <c:pt idx="755">
                  <c:v>0.24671385778657642</c:v>
                </c:pt>
                <c:pt idx="756">
                  <c:v>0.23869544052080302</c:v>
                </c:pt>
                <c:pt idx="757">
                  <c:v>0.23649280467106221</c:v>
                </c:pt>
                <c:pt idx="758">
                  <c:v>0.2279805370656347</c:v>
                </c:pt>
                <c:pt idx="759">
                  <c:v>0.22008211374076764</c:v>
                </c:pt>
                <c:pt idx="760">
                  <c:v>0.21884275133152573</c:v>
                </c:pt>
                <c:pt idx="761">
                  <c:v>0.211906141982311</c:v>
                </c:pt>
                <c:pt idx="762">
                  <c:v>0.20808565459874392</c:v>
                </c:pt>
                <c:pt idx="763">
                  <c:v>0.21383663248290147</c:v>
                </c:pt>
                <c:pt idx="764">
                  <c:v>0.22150575375940315</c:v>
                </c:pt>
                <c:pt idx="765">
                  <c:v>0.23332908577960282</c:v>
                </c:pt>
                <c:pt idx="766">
                  <c:v>0.22583288346628161</c:v>
                </c:pt>
                <c:pt idx="767">
                  <c:v>0.25062724482284088</c:v>
                </c:pt>
                <c:pt idx="768">
                  <c:v>0.24512485182899652</c:v>
                </c:pt>
                <c:pt idx="769">
                  <c:v>0.23719824031177367</c:v>
                </c:pt>
                <c:pt idx="770">
                  <c:v>0.24872500882398269</c:v>
                </c:pt>
                <c:pt idx="771">
                  <c:v>0.23976460602023628</c:v>
                </c:pt>
                <c:pt idx="772">
                  <c:v>0.23149030641773888</c:v>
                </c:pt>
                <c:pt idx="773">
                  <c:v>0.23170298167731856</c:v>
                </c:pt>
                <c:pt idx="774">
                  <c:v>0.22431790350956757</c:v>
                </c:pt>
                <c:pt idx="775">
                  <c:v>0.22940141507052578</c:v>
                </c:pt>
                <c:pt idx="776">
                  <c:v>0.2297932413310497</c:v>
                </c:pt>
                <c:pt idx="777">
                  <c:v>0.22156785918507307</c:v>
                </c:pt>
                <c:pt idx="778">
                  <c:v>0.21897014155962005</c:v>
                </c:pt>
                <c:pt idx="779">
                  <c:v>0.2180499964016816</c:v>
                </c:pt>
                <c:pt idx="780">
                  <c:v>0.21182878152068799</c:v>
                </c:pt>
                <c:pt idx="781">
                  <c:v>0.20601196604429131</c:v>
                </c:pt>
                <c:pt idx="782">
                  <c:v>0.20135989126032974</c:v>
                </c:pt>
                <c:pt idx="783">
                  <c:v>0.19417843217263867</c:v>
                </c:pt>
                <c:pt idx="784">
                  <c:v>0.18711905477769122</c:v>
                </c:pt>
                <c:pt idx="785">
                  <c:v>0.18227595961367388</c:v>
                </c:pt>
                <c:pt idx="786">
                  <c:v>0.17580166027960373</c:v>
                </c:pt>
                <c:pt idx="787">
                  <c:v>0.17147453744125099</c:v>
                </c:pt>
                <c:pt idx="788">
                  <c:v>0.16751311438147212</c:v>
                </c:pt>
                <c:pt idx="789">
                  <c:v>0.17276065830774356</c:v>
                </c:pt>
                <c:pt idx="790">
                  <c:v>0.17165160072831637</c:v>
                </c:pt>
                <c:pt idx="791">
                  <c:v>0.16594523492547972</c:v>
                </c:pt>
                <c:pt idx="792">
                  <c:v>0.16046092711913912</c:v>
                </c:pt>
                <c:pt idx="793">
                  <c:v>0.15696899236379336</c:v>
                </c:pt>
                <c:pt idx="794">
                  <c:v>0.18320312481290951</c:v>
                </c:pt>
                <c:pt idx="795">
                  <c:v>0.17670522443732417</c:v>
                </c:pt>
                <c:pt idx="796">
                  <c:v>0.17375989391172705</c:v>
                </c:pt>
                <c:pt idx="797">
                  <c:v>0.17862725742963337</c:v>
                </c:pt>
                <c:pt idx="798">
                  <c:v>0.172133390890917</c:v>
                </c:pt>
                <c:pt idx="799">
                  <c:v>0.16649181168741986</c:v>
                </c:pt>
                <c:pt idx="800">
                  <c:v>0.16184116858047962</c:v>
                </c:pt>
                <c:pt idx="801">
                  <c:v>0.15726205641883742</c:v>
                </c:pt>
                <c:pt idx="802">
                  <c:v>0.16398210546141856</c:v>
                </c:pt>
                <c:pt idx="803">
                  <c:v>0.15869017994313039</c:v>
                </c:pt>
                <c:pt idx="804">
                  <c:v>0.155583346005708</c:v>
                </c:pt>
                <c:pt idx="805">
                  <c:v>0.15006711391207858</c:v>
                </c:pt>
                <c:pt idx="806">
                  <c:v>0.14461186413402399</c:v>
                </c:pt>
                <c:pt idx="807">
                  <c:v>0.13935500783175586</c:v>
                </c:pt>
                <c:pt idx="808">
                  <c:v>0.13870304157890986</c:v>
                </c:pt>
                <c:pt idx="809">
                  <c:v>0.13387414956717053</c:v>
                </c:pt>
                <c:pt idx="810">
                  <c:v>0.1335356793565958</c:v>
                </c:pt>
                <c:pt idx="811">
                  <c:v>0.13153242227895851</c:v>
                </c:pt>
                <c:pt idx="812">
                  <c:v>0.12690822186093639</c:v>
                </c:pt>
                <c:pt idx="813">
                  <c:v>0.12393776609863824</c:v>
                </c:pt>
                <c:pt idx="814">
                  <c:v>0.11966269295445449</c:v>
                </c:pt>
                <c:pt idx="815">
                  <c:v>0.11531322380051302</c:v>
                </c:pt>
                <c:pt idx="816">
                  <c:v>0.12690741315078538</c:v>
                </c:pt>
                <c:pt idx="817">
                  <c:v>0.12513798632173609</c:v>
                </c:pt>
                <c:pt idx="818">
                  <c:v>0.12127535704512143</c:v>
                </c:pt>
                <c:pt idx="819">
                  <c:v>0.11709259860661334</c:v>
                </c:pt>
                <c:pt idx="820">
                  <c:v>0.1130026310324362</c:v>
                </c:pt>
                <c:pt idx="821">
                  <c:v>0.11201877059943914</c:v>
                </c:pt>
                <c:pt idx="822">
                  <c:v>0.10811786595135853</c:v>
                </c:pt>
                <c:pt idx="823">
                  <c:v>0.10597833810798142</c:v>
                </c:pt>
                <c:pt idx="824">
                  <c:v>0.10290956159604421</c:v>
                </c:pt>
                <c:pt idx="825">
                  <c:v>0.10012150834277421</c:v>
                </c:pt>
                <c:pt idx="826">
                  <c:v>9.7466971253727247E-2</c:v>
                </c:pt>
                <c:pt idx="827">
                  <c:v>9.9442840580537928E-2</c:v>
                </c:pt>
                <c:pt idx="828">
                  <c:v>9.6810825766150937E-2</c:v>
                </c:pt>
                <c:pt idx="829">
                  <c:v>9.4306988923474652E-2</c:v>
                </c:pt>
                <c:pt idx="830">
                  <c:v>9.4518630080388452E-2</c:v>
                </c:pt>
                <c:pt idx="831">
                  <c:v>9.4669563020093411E-2</c:v>
                </c:pt>
                <c:pt idx="832">
                  <c:v>9.5081398903178391E-2</c:v>
                </c:pt>
                <c:pt idx="833">
                  <c:v>0.10602277321900332</c:v>
                </c:pt>
                <c:pt idx="834">
                  <c:v>0.10296496496720341</c:v>
                </c:pt>
                <c:pt idx="835">
                  <c:v>0.10003646617740793</c:v>
                </c:pt>
                <c:pt idx="836">
                  <c:v>9.7232654975645302E-2</c:v>
                </c:pt>
                <c:pt idx="837">
                  <c:v>9.9178491136711427E-2</c:v>
                </c:pt>
                <c:pt idx="838">
                  <c:v>9.6549967297988218E-2</c:v>
                </c:pt>
                <c:pt idx="839">
                  <c:v>9.3888860170785349E-2</c:v>
                </c:pt>
                <c:pt idx="840">
                  <c:v>9.0756264200549219E-2</c:v>
                </c:pt>
                <c:pt idx="841">
                  <c:v>8.7662253846151783E-2</c:v>
                </c:pt>
                <c:pt idx="842">
                  <c:v>8.4775957396500831E-2</c:v>
                </c:pt>
                <c:pt idx="843">
                  <c:v>8.283842688021735E-2</c:v>
                </c:pt>
                <c:pt idx="844">
                  <c:v>8.9356057060565222E-2</c:v>
                </c:pt>
                <c:pt idx="845">
                  <c:v>8.6321959872051893E-2</c:v>
                </c:pt>
                <c:pt idx="846">
                  <c:v>8.7158398088850439E-2</c:v>
                </c:pt>
                <c:pt idx="847">
                  <c:v>8.6166864258054338E-2</c:v>
                </c:pt>
                <c:pt idx="848">
                  <c:v>8.3250658923848614E-2</c:v>
                </c:pt>
                <c:pt idx="849">
                  <c:v>8.4237348898540357E-2</c:v>
                </c:pt>
                <c:pt idx="850">
                  <c:v>8.7274890950496023E-2</c:v>
                </c:pt>
                <c:pt idx="851">
                  <c:v>8.4308562901222711E-2</c:v>
                </c:pt>
                <c:pt idx="852">
                  <c:v>8.1456637174527599E-2</c:v>
                </c:pt>
                <c:pt idx="853">
                  <c:v>7.8808939560619934E-2</c:v>
                </c:pt>
                <c:pt idx="854">
                  <c:v>8.5020444664991673E-2</c:v>
                </c:pt>
                <c:pt idx="855">
                  <c:v>8.4286446346767768E-2</c:v>
                </c:pt>
                <c:pt idx="856">
                  <c:v>8.23271758934115E-2</c:v>
                </c:pt>
                <c:pt idx="857">
                  <c:v>7.9644518214370297E-2</c:v>
                </c:pt>
                <c:pt idx="858">
                  <c:v>7.697464242618858E-2</c:v>
                </c:pt>
                <c:pt idx="859">
                  <c:v>7.8732838300720698E-2</c:v>
                </c:pt>
                <c:pt idx="860">
                  <c:v>8.2756504582264648E-2</c:v>
                </c:pt>
                <c:pt idx="861">
                  <c:v>8.0909632923376273E-2</c:v>
                </c:pt>
                <c:pt idx="862">
                  <c:v>8.4377575809212194E-2</c:v>
                </c:pt>
                <c:pt idx="863">
                  <c:v>8.1526572051928647E-2</c:v>
                </c:pt>
                <c:pt idx="864">
                  <c:v>7.9727971657071003E-2</c:v>
                </c:pt>
                <c:pt idx="865">
                  <c:v>8.9677058121166914E-2</c:v>
                </c:pt>
                <c:pt idx="866">
                  <c:v>8.7505976707708891E-2</c:v>
                </c:pt>
                <c:pt idx="867">
                  <c:v>8.5269708376440073E-2</c:v>
                </c:pt>
                <c:pt idx="868">
                  <c:v>8.8330653905841244E-2</c:v>
                </c:pt>
                <c:pt idx="869">
                  <c:v>8.6034750261829926E-2</c:v>
                </c:pt>
                <c:pt idx="870">
                  <c:v>8.5056938663708864E-2</c:v>
                </c:pt>
                <c:pt idx="871">
                  <c:v>8.2178064552134403E-2</c:v>
                </c:pt>
                <c:pt idx="872">
                  <c:v>7.9192169600927634E-2</c:v>
                </c:pt>
                <c:pt idx="873">
                  <c:v>0.10859247577931158</c:v>
                </c:pt>
                <c:pt idx="874">
                  <c:v>0.11120817275807243</c:v>
                </c:pt>
                <c:pt idx="875">
                  <c:v>0.13156200951003577</c:v>
                </c:pt>
                <c:pt idx="876">
                  <c:v>0.12677975740015124</c:v>
                </c:pt>
                <c:pt idx="877">
                  <c:v>0.12472892298827624</c:v>
                </c:pt>
                <c:pt idx="878">
                  <c:v>0.12039519465650951</c:v>
                </c:pt>
                <c:pt idx="879">
                  <c:v>0.11768931674871937</c:v>
                </c:pt>
                <c:pt idx="880">
                  <c:v>0.11341162259599084</c:v>
                </c:pt>
                <c:pt idx="881">
                  <c:v>0.11608308091789918</c:v>
                </c:pt>
                <c:pt idx="882">
                  <c:v>0.12355196708343033</c:v>
                </c:pt>
                <c:pt idx="883">
                  <c:v>0.11927346791527818</c:v>
                </c:pt>
                <c:pt idx="884">
                  <c:v>0.13974532791205593</c:v>
                </c:pt>
                <c:pt idx="885">
                  <c:v>0.14037547625963787</c:v>
                </c:pt>
                <c:pt idx="886">
                  <c:v>0.14321661018689286</c:v>
                </c:pt>
                <c:pt idx="887">
                  <c:v>0.13820138757428849</c:v>
                </c:pt>
                <c:pt idx="888">
                  <c:v>0.13379707099106694</c:v>
                </c:pt>
                <c:pt idx="889">
                  <c:v>0.13157364815708142</c:v>
                </c:pt>
                <c:pt idx="890">
                  <c:v>0.12944079050997653</c:v>
                </c:pt>
                <c:pt idx="891">
                  <c:v>0.12473568626370318</c:v>
                </c:pt>
                <c:pt idx="892">
                  <c:v>0.12861220818518065</c:v>
                </c:pt>
                <c:pt idx="893">
                  <c:v>0.12468686835977247</c:v>
                </c:pt>
                <c:pt idx="894">
                  <c:v>0.12166603220479015</c:v>
                </c:pt>
                <c:pt idx="895">
                  <c:v>0.12024751282871417</c:v>
                </c:pt>
                <c:pt idx="896">
                  <c:v>0.11655626944520825</c:v>
                </c:pt>
                <c:pt idx="897">
                  <c:v>0.11881926986153657</c:v>
                </c:pt>
                <c:pt idx="898">
                  <c:v>0.11465216714374565</c:v>
                </c:pt>
                <c:pt idx="899">
                  <c:v>0.11131051227992078</c:v>
                </c:pt>
                <c:pt idx="900">
                  <c:v>0.1091283518581974</c:v>
                </c:pt>
                <c:pt idx="901">
                  <c:v>0.10604188116667591</c:v>
                </c:pt>
                <c:pt idx="902">
                  <c:v>0.10395514042216218</c:v>
                </c:pt>
                <c:pt idx="903">
                  <c:v>0.10017700632605718</c:v>
                </c:pt>
                <c:pt idx="904">
                  <c:v>9.9853598456331016E-2</c:v>
                </c:pt>
                <c:pt idx="905">
                  <c:v>0.10401000907420946</c:v>
                </c:pt>
                <c:pt idx="906">
                  <c:v>0.10022987911299784</c:v>
                </c:pt>
                <c:pt idx="907">
                  <c:v>9.8449254685825383E-2</c:v>
                </c:pt>
                <c:pt idx="908">
                  <c:v>9.5055669019852976E-2</c:v>
                </c:pt>
                <c:pt idx="909">
                  <c:v>9.260118754406868E-2</c:v>
                </c:pt>
                <c:pt idx="910">
                  <c:v>9.1480857643571861E-2</c:v>
                </c:pt>
                <c:pt idx="911">
                  <c:v>8.8442374347871194E-2</c:v>
                </c:pt>
                <c:pt idx="912">
                  <c:v>9.1538673417866409E-2</c:v>
                </c:pt>
                <c:pt idx="913">
                  <c:v>8.9114560080109609E-2</c:v>
                </c:pt>
                <c:pt idx="914">
                  <c:v>8.9670573480491803E-2</c:v>
                </c:pt>
                <c:pt idx="915">
                  <c:v>8.6617118105108429E-2</c:v>
                </c:pt>
                <c:pt idx="916">
                  <c:v>9.200421345954686E-2</c:v>
                </c:pt>
                <c:pt idx="917">
                  <c:v>8.8660822733499733E-2</c:v>
                </c:pt>
                <c:pt idx="918">
                  <c:v>8.5641558602375101E-2</c:v>
                </c:pt>
                <c:pt idx="919">
                  <c:v>8.6670549698337027E-2</c:v>
                </c:pt>
                <c:pt idx="920">
                  <c:v>8.381946408455071E-2</c:v>
                </c:pt>
                <c:pt idx="921">
                  <c:v>8.471066870237913E-2</c:v>
                </c:pt>
                <c:pt idx="922">
                  <c:v>8.1632627434259919E-2</c:v>
                </c:pt>
                <c:pt idx="923">
                  <c:v>7.9635712260998318E-2</c:v>
                </c:pt>
                <c:pt idx="924">
                  <c:v>7.7729151597539417E-2</c:v>
                </c:pt>
                <c:pt idx="925">
                  <c:v>7.4905135731200001E-2</c:v>
                </c:pt>
                <c:pt idx="926">
                  <c:v>7.242023664917438E-2</c:v>
                </c:pt>
                <c:pt idx="927">
                  <c:v>7.1070483691931044E-2</c:v>
                </c:pt>
                <c:pt idx="928">
                  <c:v>6.9801289042835113E-2</c:v>
                </c:pt>
                <c:pt idx="929">
                  <c:v>8.0214376732827525E-2</c:v>
                </c:pt>
                <c:pt idx="930">
                  <c:v>7.7729686685181307E-2</c:v>
                </c:pt>
                <c:pt idx="931">
                  <c:v>7.6266706039835999E-2</c:v>
                </c:pt>
                <c:pt idx="932">
                  <c:v>7.3498848734499911E-2</c:v>
                </c:pt>
                <c:pt idx="933">
                  <c:v>7.4668100709076785E-2</c:v>
                </c:pt>
                <c:pt idx="934">
                  <c:v>7.198172026407354E-2</c:v>
                </c:pt>
                <c:pt idx="935">
                  <c:v>8.0071358025678802E-2</c:v>
                </c:pt>
                <c:pt idx="936">
                  <c:v>7.8246475287427744E-2</c:v>
                </c:pt>
                <c:pt idx="937">
                  <c:v>7.5533609393458406E-2</c:v>
                </c:pt>
                <c:pt idx="938">
                  <c:v>7.5089572374963345E-2</c:v>
                </c:pt>
                <c:pt idx="939">
                  <c:v>7.9856429770485057E-2</c:v>
                </c:pt>
                <c:pt idx="940">
                  <c:v>8.4204650644365525E-2</c:v>
                </c:pt>
                <c:pt idx="941">
                  <c:v>9.8496893882081202E-2</c:v>
                </c:pt>
                <c:pt idx="942">
                  <c:v>0.10120996673154165</c:v>
                </c:pt>
                <c:pt idx="943">
                  <c:v>9.7840058154910259E-2</c:v>
                </c:pt>
                <c:pt idx="944">
                  <c:v>9.4712688053793029E-2</c:v>
                </c:pt>
                <c:pt idx="945">
                  <c:v>9.6395331290699021E-2</c:v>
                </c:pt>
                <c:pt idx="946">
                  <c:v>9.6052351997262225E-2</c:v>
                </c:pt>
                <c:pt idx="947">
                  <c:v>9.4608247700688874E-2</c:v>
                </c:pt>
                <c:pt idx="948">
                  <c:v>9.7729367496352193E-2</c:v>
                </c:pt>
                <c:pt idx="949">
                  <c:v>9.7530541237857996E-2</c:v>
                </c:pt>
                <c:pt idx="950">
                  <c:v>9.544177272785051E-2</c:v>
                </c:pt>
                <c:pt idx="951">
                  <c:v>0.11706034843110714</c:v>
                </c:pt>
                <c:pt idx="952">
                  <c:v>0.11558053660299941</c:v>
                </c:pt>
                <c:pt idx="953">
                  <c:v>0.11139961716853658</c:v>
                </c:pt>
                <c:pt idx="954">
                  <c:v>0.10839093344213876</c:v>
                </c:pt>
                <c:pt idx="955">
                  <c:v>0.10660085054693147</c:v>
                </c:pt>
                <c:pt idx="956">
                  <c:v>0.10391752590862062</c:v>
                </c:pt>
                <c:pt idx="957">
                  <c:v>0.10018336735669721</c:v>
                </c:pt>
                <c:pt idx="958">
                  <c:v>0.10392850698732539</c:v>
                </c:pt>
                <c:pt idx="959">
                  <c:v>0.10191272006274743</c:v>
                </c:pt>
                <c:pt idx="960">
                  <c:v>9.8329228722581014E-2</c:v>
                </c:pt>
                <c:pt idx="961">
                  <c:v>9.476496493908447E-2</c:v>
                </c:pt>
                <c:pt idx="962">
                  <c:v>9.1698321020853513E-2</c:v>
                </c:pt>
                <c:pt idx="963">
                  <c:v>9.0148988083447942E-2</c:v>
                </c:pt>
                <c:pt idx="964">
                  <c:v>8.6912013618089784E-2</c:v>
                </c:pt>
                <c:pt idx="965">
                  <c:v>8.3869003251277538E-2</c:v>
                </c:pt>
                <c:pt idx="966">
                  <c:v>8.1262209615923828E-2</c:v>
                </c:pt>
                <c:pt idx="967">
                  <c:v>8.0520383832205722E-2</c:v>
                </c:pt>
                <c:pt idx="968">
                  <c:v>7.9815637595667011E-2</c:v>
                </c:pt>
                <c:pt idx="969">
                  <c:v>7.7574572835571454E-2</c:v>
                </c:pt>
                <c:pt idx="970">
                  <c:v>7.5739957062453719E-2</c:v>
                </c:pt>
                <c:pt idx="971">
                  <c:v>7.8444808858924547E-2</c:v>
                </c:pt>
                <c:pt idx="972">
                  <c:v>7.5669672845911654E-2</c:v>
                </c:pt>
                <c:pt idx="973">
                  <c:v>7.3090227572521038E-2</c:v>
                </c:pt>
                <c:pt idx="974">
                  <c:v>7.1006187210022234E-2</c:v>
                </c:pt>
                <c:pt idx="975">
                  <c:v>7.0159431220679871E-2</c:v>
                </c:pt>
                <c:pt idx="976">
                  <c:v>6.7727432899682624E-2</c:v>
                </c:pt>
                <c:pt idx="977">
                  <c:v>6.5339366456085402E-2</c:v>
                </c:pt>
                <c:pt idx="978">
                  <c:v>6.43690339445845E-2</c:v>
                </c:pt>
                <c:pt idx="979">
                  <c:v>6.3093551224328873E-2</c:v>
                </c:pt>
                <c:pt idx="980">
                  <c:v>6.1256128693477671E-2</c:v>
                </c:pt>
                <c:pt idx="981">
                  <c:v>6.5314849072279552E-2</c:v>
                </c:pt>
                <c:pt idx="982">
                  <c:v>6.3094805979282034E-2</c:v>
                </c:pt>
                <c:pt idx="983">
                  <c:v>6.1418779040014505E-2</c:v>
                </c:pt>
                <c:pt idx="984">
                  <c:v>6.0792684739643624E-2</c:v>
                </c:pt>
                <c:pt idx="985">
                  <c:v>5.9461916220114076E-2</c:v>
                </c:pt>
                <c:pt idx="986">
                  <c:v>5.7755775509667637E-2</c:v>
                </c:pt>
                <c:pt idx="987">
                  <c:v>5.9573632916374006E-2</c:v>
                </c:pt>
                <c:pt idx="988">
                  <c:v>5.8660035819755582E-2</c:v>
                </c:pt>
                <c:pt idx="989">
                  <c:v>5.6534952017553486E-2</c:v>
                </c:pt>
                <c:pt idx="990">
                  <c:v>5.8636733130396398E-2</c:v>
                </c:pt>
                <c:pt idx="991">
                  <c:v>5.6507621901536048E-2</c:v>
                </c:pt>
                <c:pt idx="992">
                  <c:v>5.5581676774460818E-2</c:v>
                </c:pt>
                <c:pt idx="993">
                  <c:v>5.3680299025238666E-2</c:v>
                </c:pt>
                <c:pt idx="994">
                  <c:v>5.2914037173762536E-2</c:v>
                </c:pt>
                <c:pt idx="995">
                  <c:v>5.1660175078470302E-2</c:v>
                </c:pt>
                <c:pt idx="996">
                  <c:v>5.2834444613197327E-2</c:v>
                </c:pt>
                <c:pt idx="997">
                  <c:v>5.0931368047765158E-2</c:v>
                </c:pt>
                <c:pt idx="998">
                  <c:v>5.0418892977622157E-2</c:v>
                </c:pt>
                <c:pt idx="999">
                  <c:v>5.6176157615895915E-2</c:v>
                </c:pt>
                <c:pt idx="1000">
                  <c:v>5.4799492368753873E-2</c:v>
                </c:pt>
                <c:pt idx="1001">
                  <c:v>6.4069030353284248E-2</c:v>
                </c:pt>
                <c:pt idx="1002">
                  <c:v>6.1966881440281472E-2</c:v>
                </c:pt>
                <c:pt idx="1003">
                  <c:v>6.4161667928589072E-2</c:v>
                </c:pt>
                <c:pt idx="1004">
                  <c:v>6.346278528073368E-2</c:v>
                </c:pt>
                <c:pt idx="1005">
                  <c:v>6.1251856794827857E-2</c:v>
                </c:pt>
                <c:pt idx="1006">
                  <c:v>6.1318332700938116E-2</c:v>
                </c:pt>
                <c:pt idx="1007">
                  <c:v>6.0213873108597528E-2</c:v>
                </c:pt>
                <c:pt idx="1008">
                  <c:v>7.7635668403162716E-2</c:v>
                </c:pt>
                <c:pt idx="1009">
                  <c:v>7.6238493322389841E-2</c:v>
                </c:pt>
                <c:pt idx="1010">
                  <c:v>7.4559275938396591E-2</c:v>
                </c:pt>
                <c:pt idx="1011">
                  <c:v>7.6724338426564759E-2</c:v>
                </c:pt>
                <c:pt idx="1012">
                  <c:v>7.5451143927900269E-2</c:v>
                </c:pt>
                <c:pt idx="1013">
                  <c:v>9.4298293366910493E-2</c:v>
                </c:pt>
                <c:pt idx="1014">
                  <c:v>9.5863009304550814E-2</c:v>
                </c:pt>
                <c:pt idx="1015">
                  <c:v>0.11257383416276448</c:v>
                </c:pt>
                <c:pt idx="1016">
                  <c:v>0.10924116433118941</c:v>
                </c:pt>
                <c:pt idx="1017">
                  <c:v>0.11396607454898304</c:v>
                </c:pt>
                <c:pt idx="1018">
                  <c:v>0.11128122190913961</c:v>
                </c:pt>
                <c:pt idx="1019">
                  <c:v>0.11048503418647705</c:v>
                </c:pt>
                <c:pt idx="1020">
                  <c:v>0.10916822884715562</c:v>
                </c:pt>
                <c:pt idx="1021">
                  <c:v>0.10951230707001088</c:v>
                </c:pt>
                <c:pt idx="1022">
                  <c:v>0.10639914492947597</c:v>
                </c:pt>
                <c:pt idx="1023">
                  <c:v>0.10278212784540031</c:v>
                </c:pt>
                <c:pt idx="1024">
                  <c:v>0.10741187096999619</c:v>
                </c:pt>
                <c:pt idx="1025">
                  <c:v>0.12869131878672901</c:v>
                </c:pt>
                <c:pt idx="1026">
                  <c:v>0.12419955259705617</c:v>
                </c:pt>
                <c:pt idx="1027">
                  <c:v>0.12093604040729296</c:v>
                </c:pt>
                <c:pt idx="1028">
                  <c:v>0.11737573000707166</c:v>
                </c:pt>
                <c:pt idx="1029">
                  <c:v>0.11315602949827666</c:v>
                </c:pt>
                <c:pt idx="1030">
                  <c:v>0.1161916889634272</c:v>
                </c:pt>
                <c:pt idx="1031">
                  <c:v>0.1133427186607939</c:v>
                </c:pt>
                <c:pt idx="1032">
                  <c:v>0.12156947629626695</c:v>
                </c:pt>
                <c:pt idx="1033">
                  <c:v>0.12266910452611962</c:v>
                </c:pt>
                <c:pt idx="1034">
                  <c:v>0.12224838616332577</c:v>
                </c:pt>
                <c:pt idx="1035">
                  <c:v>0.13418934415109277</c:v>
                </c:pt>
                <c:pt idx="1036">
                  <c:v>0.13262415394169591</c:v>
                </c:pt>
                <c:pt idx="1037">
                  <c:v>0.12780199493780173</c:v>
                </c:pt>
                <c:pt idx="1038">
                  <c:v>0.12493822549787632</c:v>
                </c:pt>
                <c:pt idx="1039">
                  <c:v>0.12887857172591191</c:v>
                </c:pt>
                <c:pt idx="1040">
                  <c:v>0.12524577161088868</c:v>
                </c:pt>
                <c:pt idx="1041">
                  <c:v>0.12085290211036194</c:v>
                </c:pt>
                <c:pt idx="1042">
                  <c:v>0.12623807727710368</c:v>
                </c:pt>
                <c:pt idx="1043">
                  <c:v>0.12201358474654316</c:v>
                </c:pt>
                <c:pt idx="1044">
                  <c:v>0.11793993404778844</c:v>
                </c:pt>
                <c:pt idx="1045">
                  <c:v>0.1141910993764518</c:v>
                </c:pt>
                <c:pt idx="1046">
                  <c:v>0.11076253392082713</c:v>
                </c:pt>
                <c:pt idx="1047">
                  <c:v>0.11341710364374326</c:v>
                </c:pt>
                <c:pt idx="1048">
                  <c:v>0.11008983008022787</c:v>
                </c:pt>
                <c:pt idx="1049">
                  <c:v>0.11016362332717919</c:v>
                </c:pt>
                <c:pt idx="1050">
                  <c:v>0.10625471165868802</c:v>
                </c:pt>
                <c:pt idx="1051">
                  <c:v>0.10247813818389713</c:v>
                </c:pt>
                <c:pt idx="1052">
                  <c:v>0.12275817376617681</c:v>
                </c:pt>
                <c:pt idx="1053">
                  <c:v>0.11831652904649081</c:v>
                </c:pt>
                <c:pt idx="1054">
                  <c:v>0.11685749124220075</c:v>
                </c:pt>
                <c:pt idx="1055">
                  <c:v>0.11277696471687168</c:v>
                </c:pt>
                <c:pt idx="1056">
                  <c:v>0.10878085488948917</c:v>
                </c:pt>
                <c:pt idx="1057">
                  <c:v>0.109773742844452</c:v>
                </c:pt>
                <c:pt idx="1058">
                  <c:v>0.10731732655527136</c:v>
                </c:pt>
                <c:pt idx="1059">
                  <c:v>0.10361387412694198</c:v>
                </c:pt>
                <c:pt idx="1060">
                  <c:v>9.9851490328987727E-2</c:v>
                </c:pt>
                <c:pt idx="1061">
                  <c:v>0.10315418922949691</c:v>
                </c:pt>
                <c:pt idx="1062">
                  <c:v>9.9404010620897987E-2</c:v>
                </c:pt>
                <c:pt idx="1063">
                  <c:v>9.6438588579184983E-2</c:v>
                </c:pt>
                <c:pt idx="1064">
                  <c:v>0.10829387773123378</c:v>
                </c:pt>
                <c:pt idx="1065">
                  <c:v>0.10439459154016657</c:v>
                </c:pt>
                <c:pt idx="1066">
                  <c:v>0.10105688688763828</c:v>
                </c:pt>
                <c:pt idx="1067">
                  <c:v>0.10431383440502158</c:v>
                </c:pt>
                <c:pt idx="1068">
                  <c:v>0.10554674563405622</c:v>
                </c:pt>
                <c:pt idx="1069">
                  <c:v>0.10277137351364357</c:v>
                </c:pt>
                <c:pt idx="1070">
                  <c:v>0.10151509512938707</c:v>
                </c:pt>
                <c:pt idx="1071">
                  <c:v>9.8185691846629716E-2</c:v>
                </c:pt>
                <c:pt idx="1072">
                  <c:v>9.6948497075367387E-2</c:v>
                </c:pt>
                <c:pt idx="1073">
                  <c:v>9.4816820646770633E-2</c:v>
                </c:pt>
                <c:pt idx="1074">
                  <c:v>9.1396344980821512E-2</c:v>
                </c:pt>
                <c:pt idx="1075">
                  <c:v>9.2115246524546807E-2</c:v>
                </c:pt>
                <c:pt idx="1076">
                  <c:v>8.9009592289673811E-2</c:v>
                </c:pt>
                <c:pt idx="1077">
                  <c:v>9.2184578905307915E-2</c:v>
                </c:pt>
                <c:pt idx="1078">
                  <c:v>8.8954571698557611E-2</c:v>
                </c:pt>
                <c:pt idx="1079">
                  <c:v>8.7119187681605953E-2</c:v>
                </c:pt>
                <c:pt idx="1080">
                  <c:v>8.4121688259945759E-2</c:v>
                </c:pt>
                <c:pt idx="1081">
                  <c:v>8.4022636394158176E-2</c:v>
                </c:pt>
                <c:pt idx="1082">
                  <c:v>9.6899528506120533E-2</c:v>
                </c:pt>
                <c:pt idx="1083">
                  <c:v>9.383861914030503E-2</c:v>
                </c:pt>
                <c:pt idx="1084">
                  <c:v>9.1647002818780465E-2</c:v>
                </c:pt>
                <c:pt idx="1085">
                  <c:v>8.8465951132506104E-2</c:v>
                </c:pt>
                <c:pt idx="1086">
                  <c:v>8.9609676529046944E-2</c:v>
                </c:pt>
                <c:pt idx="1087">
                  <c:v>8.6353544275816194E-2</c:v>
                </c:pt>
                <c:pt idx="1088">
                  <c:v>8.8850488105044687E-2</c:v>
                </c:pt>
                <c:pt idx="1089">
                  <c:v>8.6985589746799569E-2</c:v>
                </c:pt>
                <c:pt idx="1090">
                  <c:v>8.3824091883438381E-2</c:v>
                </c:pt>
                <c:pt idx="1091">
                  <c:v>8.933535365107316E-2</c:v>
                </c:pt>
                <c:pt idx="1092">
                  <c:v>8.6147186573761095E-2</c:v>
                </c:pt>
                <c:pt idx="1093">
                  <c:v>8.4740186595721731E-2</c:v>
                </c:pt>
                <c:pt idx="1094">
                  <c:v>8.7648536462861623E-2</c:v>
                </c:pt>
                <c:pt idx="1095">
                  <c:v>8.8828308092257682E-2</c:v>
                </c:pt>
                <c:pt idx="1096">
                  <c:v>8.7613760588669196E-2</c:v>
                </c:pt>
                <c:pt idx="1097">
                  <c:v>0.10195729402668255</c:v>
                </c:pt>
                <c:pt idx="1098">
                  <c:v>0.1023849215791352</c:v>
                </c:pt>
                <c:pt idx="1099">
                  <c:v>0.10317914540659461</c:v>
                </c:pt>
                <c:pt idx="1100">
                  <c:v>0.10445712518335588</c:v>
                </c:pt>
                <c:pt idx="1101">
                  <c:v>0.10245484703696758</c:v>
                </c:pt>
                <c:pt idx="1102">
                  <c:v>0.10142945968100245</c:v>
                </c:pt>
                <c:pt idx="1103">
                  <c:v>9.7773637952847353E-2</c:v>
                </c:pt>
                <c:pt idx="1104">
                  <c:v>9.8729962336184876E-2</c:v>
                </c:pt>
                <c:pt idx="1105">
                  <c:v>9.5216917727669284E-2</c:v>
                </c:pt>
                <c:pt idx="1106">
                  <c:v>9.229328007378039E-2</c:v>
                </c:pt>
                <c:pt idx="1107">
                  <c:v>8.894533177589771E-2</c:v>
                </c:pt>
                <c:pt idx="1108">
                  <c:v>8.5739079639350249E-2</c:v>
                </c:pt>
                <c:pt idx="1109">
                  <c:v>8.5794755325235381E-2</c:v>
                </c:pt>
                <c:pt idx="1110">
                  <c:v>8.2976074487107226E-2</c:v>
                </c:pt>
                <c:pt idx="1111">
                  <c:v>8.1709812786763536E-2</c:v>
                </c:pt>
                <c:pt idx="1112">
                  <c:v>7.9997455851168478E-2</c:v>
                </c:pt>
                <c:pt idx="1113">
                  <c:v>8.8252550898952509E-2</c:v>
                </c:pt>
                <c:pt idx="1114">
                  <c:v>8.6009754102811767E-2</c:v>
                </c:pt>
                <c:pt idx="1115">
                  <c:v>8.3065416271454265E-2</c:v>
                </c:pt>
                <c:pt idx="1116">
                  <c:v>8.0547036316936715E-2</c:v>
                </c:pt>
                <c:pt idx="1117">
                  <c:v>7.7829403643125669E-2</c:v>
                </c:pt>
                <c:pt idx="1118">
                  <c:v>7.5106571563128971E-2</c:v>
                </c:pt>
                <c:pt idx="1119">
                  <c:v>7.9809244984591771E-2</c:v>
                </c:pt>
                <c:pt idx="1120">
                  <c:v>8.6800763069711823E-2</c:v>
                </c:pt>
                <c:pt idx="1121">
                  <c:v>8.4420395410035626E-2</c:v>
                </c:pt>
                <c:pt idx="1122">
                  <c:v>8.1376109226363916E-2</c:v>
                </c:pt>
                <c:pt idx="1123">
                  <c:v>7.8532703978829027E-2</c:v>
                </c:pt>
                <c:pt idx="1124">
                  <c:v>7.5692745438238521E-2</c:v>
                </c:pt>
                <c:pt idx="1125">
                  <c:v>7.6893214809747923E-2</c:v>
                </c:pt>
                <c:pt idx="1126">
                  <c:v>7.6339712561061465E-2</c:v>
                </c:pt>
                <c:pt idx="1127">
                  <c:v>7.4927792944361429E-2</c:v>
                </c:pt>
                <c:pt idx="1128">
                  <c:v>7.2295859706199103E-2</c:v>
                </c:pt>
                <c:pt idx="1129">
                  <c:v>7.0359739446115205E-2</c:v>
                </c:pt>
                <c:pt idx="1130">
                  <c:v>7.7473882764013541E-2</c:v>
                </c:pt>
                <c:pt idx="1131">
                  <c:v>7.8958032806615536E-2</c:v>
                </c:pt>
                <c:pt idx="1132">
                  <c:v>7.6125688680091383E-2</c:v>
                </c:pt>
                <c:pt idx="1133">
                  <c:v>7.3358224120779136E-2</c:v>
                </c:pt>
                <c:pt idx="1134">
                  <c:v>7.1116885940309155E-2</c:v>
                </c:pt>
                <c:pt idx="1135">
                  <c:v>6.8766520595387598E-2</c:v>
                </c:pt>
                <c:pt idx="1136">
                  <c:v>6.6390963141002554E-2</c:v>
                </c:pt>
                <c:pt idx="1137">
                  <c:v>6.4015764139092643E-2</c:v>
                </c:pt>
                <c:pt idx="1138">
                  <c:v>6.1814596126552088E-2</c:v>
                </c:pt>
                <c:pt idx="1139">
                  <c:v>5.9568722381561599E-2</c:v>
                </c:pt>
                <c:pt idx="1140">
                  <c:v>6.1620990604348655E-2</c:v>
                </c:pt>
                <c:pt idx="1141">
                  <c:v>5.9728422770248195E-2</c:v>
                </c:pt>
                <c:pt idx="1142">
                  <c:v>7.4005776411552038E-2</c:v>
                </c:pt>
                <c:pt idx="1143">
                  <c:v>7.3643000685119683E-2</c:v>
                </c:pt>
                <c:pt idx="1144">
                  <c:v>7.1420987769366173E-2</c:v>
                </c:pt>
                <c:pt idx="1145">
                  <c:v>7.1583068101548117E-2</c:v>
                </c:pt>
                <c:pt idx="1146">
                  <c:v>7.1022125591047092E-2</c:v>
                </c:pt>
                <c:pt idx="1147">
                  <c:v>6.9974480900818259E-2</c:v>
                </c:pt>
                <c:pt idx="1148">
                  <c:v>7.2989154724409436E-2</c:v>
                </c:pt>
                <c:pt idx="1149">
                  <c:v>7.0444762788999762E-2</c:v>
                </c:pt>
                <c:pt idx="1150">
                  <c:v>7.6205280264743047E-2</c:v>
                </c:pt>
                <c:pt idx="1151">
                  <c:v>7.344085264965225E-2</c:v>
                </c:pt>
                <c:pt idx="1152">
                  <c:v>7.2875356460264107E-2</c:v>
                </c:pt>
                <c:pt idx="1153">
                  <c:v>7.0563553835495979E-2</c:v>
                </c:pt>
                <c:pt idx="1154">
                  <c:v>6.985377911319629E-2</c:v>
                </c:pt>
                <c:pt idx="1155">
                  <c:v>7.5745023979887777E-2</c:v>
                </c:pt>
                <c:pt idx="1156">
                  <c:v>8.2290406083416576E-2</c:v>
                </c:pt>
                <c:pt idx="1157">
                  <c:v>8.0799901925991957E-2</c:v>
                </c:pt>
                <c:pt idx="1158">
                  <c:v>7.78627768393301E-2</c:v>
                </c:pt>
                <c:pt idx="1159">
                  <c:v>7.7553537901731084E-2</c:v>
                </c:pt>
                <c:pt idx="1160">
                  <c:v>8.4480028451107136E-2</c:v>
                </c:pt>
                <c:pt idx="1161">
                  <c:v>8.7324307747933108E-2</c:v>
                </c:pt>
                <c:pt idx="1162">
                  <c:v>8.5828575734532911E-2</c:v>
                </c:pt>
                <c:pt idx="1163">
                  <c:v>8.3165754926029428E-2</c:v>
                </c:pt>
                <c:pt idx="1164">
                  <c:v>8.0222042666902596E-2</c:v>
                </c:pt>
                <c:pt idx="1165">
                  <c:v>7.946366303983457E-2</c:v>
                </c:pt>
                <c:pt idx="1166">
                  <c:v>7.9591288535492133E-2</c:v>
                </c:pt>
                <c:pt idx="1167">
                  <c:v>7.943929608367957E-2</c:v>
                </c:pt>
                <c:pt idx="1168">
                  <c:v>7.7625468760546365E-2</c:v>
                </c:pt>
                <c:pt idx="1169">
                  <c:v>7.4803125658713082E-2</c:v>
                </c:pt>
                <c:pt idx="1170">
                  <c:v>7.2228373939073526E-2</c:v>
                </c:pt>
                <c:pt idx="1171">
                  <c:v>7.214095549415056E-2</c:v>
                </c:pt>
                <c:pt idx="1172">
                  <c:v>6.9543036026892602E-2</c:v>
                </c:pt>
                <c:pt idx="1173">
                  <c:v>6.7061746630168909E-2</c:v>
                </c:pt>
                <c:pt idx="1174">
                  <c:v>6.9933978393220395E-2</c:v>
                </c:pt>
                <c:pt idx="1175">
                  <c:v>6.8179551235510338E-2</c:v>
                </c:pt>
                <c:pt idx="1176">
                  <c:v>6.5881748670530482E-2</c:v>
                </c:pt>
                <c:pt idx="1177">
                  <c:v>6.3768561587845024E-2</c:v>
                </c:pt>
                <c:pt idx="1178">
                  <c:v>6.1854306148549559E-2</c:v>
                </c:pt>
                <c:pt idx="1179">
                  <c:v>5.9749507709800719E-2</c:v>
                </c:pt>
                <c:pt idx="1180">
                  <c:v>5.7598076546827463E-2</c:v>
                </c:pt>
                <c:pt idx="1181">
                  <c:v>5.5988539540172563E-2</c:v>
                </c:pt>
                <c:pt idx="1182">
                  <c:v>6.190108544473439E-2</c:v>
                </c:pt>
                <c:pt idx="1183">
                  <c:v>6.0621220342606787E-2</c:v>
                </c:pt>
                <c:pt idx="1184">
                  <c:v>6.0098256767829171E-2</c:v>
                </c:pt>
                <c:pt idx="1185">
                  <c:v>5.7929353110523545E-2</c:v>
                </c:pt>
                <c:pt idx="1186">
                  <c:v>5.6344033530281043E-2</c:v>
                </c:pt>
                <c:pt idx="1187">
                  <c:v>5.4504478594001059E-2</c:v>
                </c:pt>
                <c:pt idx="1188">
                  <c:v>5.3343538824712079E-2</c:v>
                </c:pt>
                <c:pt idx="1189">
                  <c:v>5.7779257074879735E-2</c:v>
                </c:pt>
                <c:pt idx="1190">
                  <c:v>5.6159011030771221E-2</c:v>
                </c:pt>
                <c:pt idx="1191">
                  <c:v>5.8181066002626507E-2</c:v>
                </c:pt>
                <c:pt idx="1192">
                  <c:v>5.6071871095319879E-2</c:v>
                </c:pt>
                <c:pt idx="1193">
                  <c:v>8.4020317853392382E-2</c:v>
                </c:pt>
                <c:pt idx="1194">
                  <c:v>8.0966837249695153E-2</c:v>
                </c:pt>
                <c:pt idx="1195">
                  <c:v>7.8024560083018904E-2</c:v>
                </c:pt>
                <c:pt idx="1196">
                  <c:v>7.9016234911747807E-2</c:v>
                </c:pt>
                <c:pt idx="1197">
                  <c:v>7.6191230805487564E-2</c:v>
                </c:pt>
                <c:pt idx="1198">
                  <c:v>7.567203218812478E-2</c:v>
                </c:pt>
                <c:pt idx="1199">
                  <c:v>7.352762259236989E-2</c:v>
                </c:pt>
                <c:pt idx="1200">
                  <c:v>8.1408723911702952E-2</c:v>
                </c:pt>
                <c:pt idx="1201">
                  <c:v>8.1140039850249313E-2</c:v>
                </c:pt>
                <c:pt idx="1202">
                  <c:v>8.8111376983861067E-2</c:v>
                </c:pt>
                <c:pt idx="1203">
                  <c:v>8.4960139409721802E-2</c:v>
                </c:pt>
                <c:pt idx="1204">
                  <c:v>8.1885881571712879E-2</c:v>
                </c:pt>
                <c:pt idx="1205">
                  <c:v>7.9256225082437917E-2</c:v>
                </c:pt>
                <c:pt idx="1206">
                  <c:v>7.8754282199535106E-2</c:v>
                </c:pt>
                <c:pt idx="1207">
                  <c:v>7.6302169243926632E-2</c:v>
                </c:pt>
                <c:pt idx="1208">
                  <c:v>7.4267817999781854E-2</c:v>
                </c:pt>
                <c:pt idx="1209">
                  <c:v>7.1567494760167952E-2</c:v>
                </c:pt>
                <c:pt idx="1210">
                  <c:v>7.1525222928408294E-2</c:v>
                </c:pt>
                <c:pt idx="1211">
                  <c:v>6.9563323883451073E-2</c:v>
                </c:pt>
                <c:pt idx="1212">
                  <c:v>6.7322228655887384E-2</c:v>
                </c:pt>
                <c:pt idx="1213">
                  <c:v>6.8802092420728447E-2</c:v>
                </c:pt>
                <c:pt idx="1214">
                  <c:v>7.003799686696853E-2</c:v>
                </c:pt>
                <c:pt idx="1215">
                  <c:v>6.7667109137396736E-2</c:v>
                </c:pt>
                <c:pt idx="1216">
                  <c:v>7.9527898942647196E-2</c:v>
                </c:pt>
                <c:pt idx="1217">
                  <c:v>8.0451076461127979E-2</c:v>
                </c:pt>
                <c:pt idx="1218">
                  <c:v>7.8504069482798491E-2</c:v>
                </c:pt>
                <c:pt idx="1219">
                  <c:v>8.4936244171547229E-2</c:v>
                </c:pt>
                <c:pt idx="1220">
                  <c:v>8.1928397548503812E-2</c:v>
                </c:pt>
                <c:pt idx="1221">
                  <c:v>8.5084675722856926E-2</c:v>
                </c:pt>
                <c:pt idx="1222">
                  <c:v>8.2242384380016284E-2</c:v>
                </c:pt>
                <c:pt idx="1223">
                  <c:v>8.7159221341788329E-2</c:v>
                </c:pt>
                <c:pt idx="1224">
                  <c:v>8.4511623973885633E-2</c:v>
                </c:pt>
                <c:pt idx="1225">
                  <c:v>8.604375835999957E-2</c:v>
                </c:pt>
                <c:pt idx="1226">
                  <c:v>8.498125735753026E-2</c:v>
                </c:pt>
                <c:pt idx="1227">
                  <c:v>8.1904840617793795E-2</c:v>
                </c:pt>
                <c:pt idx="1228">
                  <c:v>9.0559326193534934E-2</c:v>
                </c:pt>
                <c:pt idx="1229">
                  <c:v>8.8001187511646942E-2</c:v>
                </c:pt>
                <c:pt idx="1230">
                  <c:v>8.5693973124215908E-2</c:v>
                </c:pt>
                <c:pt idx="1231">
                  <c:v>8.3233722231180876E-2</c:v>
                </c:pt>
                <c:pt idx="1232">
                  <c:v>8.2748974349815388E-2</c:v>
                </c:pt>
                <c:pt idx="1233">
                  <c:v>8.0662739509270179E-2</c:v>
                </c:pt>
                <c:pt idx="1234">
                  <c:v>7.9809320118279042E-2</c:v>
                </c:pt>
                <c:pt idx="1235">
                  <c:v>8.2015976664414972E-2</c:v>
                </c:pt>
                <c:pt idx="1236">
                  <c:v>7.9417121713366567E-2</c:v>
                </c:pt>
                <c:pt idx="1237">
                  <c:v>7.6611140475002268E-2</c:v>
                </c:pt>
                <c:pt idx="1238">
                  <c:v>7.5262233396440087E-2</c:v>
                </c:pt>
                <c:pt idx="1239">
                  <c:v>7.252639172741468E-2</c:v>
                </c:pt>
                <c:pt idx="1240">
                  <c:v>6.9959583634362624E-2</c:v>
                </c:pt>
                <c:pt idx="1241">
                  <c:v>6.9339406983178073E-2</c:v>
                </c:pt>
                <c:pt idx="1242">
                  <c:v>6.7453916393128338E-2</c:v>
                </c:pt>
                <c:pt idx="1243">
                  <c:v>6.5164199950903584E-2</c:v>
                </c:pt>
                <c:pt idx="1244">
                  <c:v>6.288071940239108E-2</c:v>
                </c:pt>
                <c:pt idx="1245">
                  <c:v>6.0635629083720929E-2</c:v>
                </c:pt>
                <c:pt idx="1246">
                  <c:v>5.8459343173265205E-2</c:v>
                </c:pt>
                <c:pt idx="1247">
                  <c:v>5.8534633910041968E-2</c:v>
                </c:pt>
                <c:pt idx="1248">
                  <c:v>5.6936065111084518E-2</c:v>
                </c:pt>
                <c:pt idx="1249">
                  <c:v>5.7316042821047866E-2</c:v>
                </c:pt>
                <c:pt idx="1250">
                  <c:v>5.5263237405031175E-2</c:v>
                </c:pt>
                <c:pt idx="1251">
                  <c:v>5.7962966442359827E-2</c:v>
                </c:pt>
                <c:pt idx="1252">
                  <c:v>5.6208132567256139E-2</c:v>
                </c:pt>
                <c:pt idx="1253">
                  <c:v>5.436935469353394E-2</c:v>
                </c:pt>
                <c:pt idx="1254">
                  <c:v>5.412342122816264E-2</c:v>
                </c:pt>
                <c:pt idx="1255">
                  <c:v>5.9732122903712576E-2</c:v>
                </c:pt>
                <c:pt idx="1256">
                  <c:v>5.7764725611802896E-2</c:v>
                </c:pt>
                <c:pt idx="1257">
                  <c:v>5.8185940937468671E-2</c:v>
                </c:pt>
                <c:pt idx="1258">
                  <c:v>5.7061120794609094E-2</c:v>
                </c:pt>
                <c:pt idx="1259">
                  <c:v>5.5253725176408038E-2</c:v>
                </c:pt>
                <c:pt idx="1260">
                  <c:v>5.790423258677261E-2</c:v>
                </c:pt>
                <c:pt idx="1261">
                  <c:v>5.6686232922935807E-2</c:v>
                </c:pt>
                <c:pt idx="1262">
                  <c:v>5.496899602331478E-2</c:v>
                </c:pt>
                <c:pt idx="1263">
                  <c:v>5.3506969509736026E-2</c:v>
                </c:pt>
                <c:pt idx="1264">
                  <c:v>5.2844872140029746E-2</c:v>
                </c:pt>
                <c:pt idx="1265">
                  <c:v>5.6917357068694045E-2</c:v>
                </c:pt>
                <c:pt idx="1266">
                  <c:v>5.8358811136169697E-2</c:v>
                </c:pt>
                <c:pt idx="1267">
                  <c:v>5.785577475630823E-2</c:v>
                </c:pt>
                <c:pt idx="1268">
                  <c:v>5.6493637347366864E-2</c:v>
                </c:pt>
                <c:pt idx="1269">
                  <c:v>5.4912777487519188E-2</c:v>
                </c:pt>
                <c:pt idx="1270">
                  <c:v>5.4488024719298929E-2</c:v>
                </c:pt>
                <c:pt idx="1271">
                  <c:v>5.2767690845543287E-2</c:v>
                </c:pt>
                <c:pt idx="1272">
                  <c:v>5.1603698009611239E-2</c:v>
                </c:pt>
                <c:pt idx="1273">
                  <c:v>5.1151401064499731E-2</c:v>
                </c:pt>
                <c:pt idx="1274">
                  <c:v>4.9550686495223761E-2</c:v>
                </c:pt>
                <c:pt idx="1275">
                  <c:v>4.7899938391097005E-2</c:v>
                </c:pt>
                <c:pt idx="1276">
                  <c:v>4.7419529233465228E-2</c:v>
                </c:pt>
                <c:pt idx="1277">
                  <c:v>4.612005864431272E-2</c:v>
                </c:pt>
                <c:pt idx="1278">
                  <c:v>4.7724704890380283E-2</c:v>
                </c:pt>
                <c:pt idx="1279">
                  <c:v>5.0437452547280118E-2</c:v>
                </c:pt>
                <c:pt idx="1280">
                  <c:v>4.8945866978743729E-2</c:v>
                </c:pt>
                <c:pt idx="1281">
                  <c:v>4.890735441606122E-2</c:v>
                </c:pt>
                <c:pt idx="1282">
                  <c:v>4.9383238832342566E-2</c:v>
                </c:pt>
                <c:pt idx="1283">
                  <c:v>4.8647412659506929E-2</c:v>
                </c:pt>
                <c:pt idx="1284">
                  <c:v>4.9721959635508822E-2</c:v>
                </c:pt>
                <c:pt idx="1285">
                  <c:v>5.6729702397325277E-2</c:v>
                </c:pt>
                <c:pt idx="1286">
                  <c:v>5.4758235398384175E-2</c:v>
                </c:pt>
                <c:pt idx="1287">
                  <c:v>5.6233618573111266E-2</c:v>
                </c:pt>
                <c:pt idx="1288">
                  <c:v>5.6514516365094442E-2</c:v>
                </c:pt>
                <c:pt idx="1289">
                  <c:v>5.4518338536595046E-2</c:v>
                </c:pt>
                <c:pt idx="1290">
                  <c:v>5.3922798291055743E-2</c:v>
                </c:pt>
                <c:pt idx="1291">
                  <c:v>5.345987383551544E-2</c:v>
                </c:pt>
                <c:pt idx="1292">
                  <c:v>5.4493913318563666E-2</c:v>
                </c:pt>
                <c:pt idx="1293">
                  <c:v>5.2756897219598545E-2</c:v>
                </c:pt>
                <c:pt idx="1294">
                  <c:v>5.2761398536498541E-2</c:v>
                </c:pt>
                <c:pt idx="1295">
                  <c:v>5.6990788406907515E-2</c:v>
                </c:pt>
                <c:pt idx="1296">
                  <c:v>5.5360573713301352E-2</c:v>
                </c:pt>
                <c:pt idx="1297">
                  <c:v>5.3404911125031269E-2</c:v>
                </c:pt>
                <c:pt idx="1298">
                  <c:v>5.1600719356337497E-2</c:v>
                </c:pt>
                <c:pt idx="1299">
                  <c:v>5.9634291888349109E-2</c:v>
                </c:pt>
                <c:pt idx="1300">
                  <c:v>5.8493477659630512E-2</c:v>
                </c:pt>
                <c:pt idx="1301">
                  <c:v>5.6407129228033759E-2</c:v>
                </c:pt>
                <c:pt idx="1302">
                  <c:v>6.1395314033713441E-2</c:v>
                </c:pt>
                <c:pt idx="1303">
                  <c:v>6.1525748364751026E-2</c:v>
                </c:pt>
                <c:pt idx="1304">
                  <c:v>6.3921249139862177E-2</c:v>
                </c:pt>
                <c:pt idx="1305">
                  <c:v>6.1679844818346236E-2</c:v>
                </c:pt>
                <c:pt idx="1306">
                  <c:v>6.1522823040290241E-2</c:v>
                </c:pt>
                <c:pt idx="1307">
                  <c:v>6.75348755839566E-2</c:v>
                </c:pt>
                <c:pt idx="1308">
                  <c:v>6.6273178242655717E-2</c:v>
                </c:pt>
                <c:pt idx="1309">
                  <c:v>6.390240039176337E-2</c:v>
                </c:pt>
                <c:pt idx="1310">
                  <c:v>6.5546162731288687E-2</c:v>
                </c:pt>
                <c:pt idx="1311">
                  <c:v>6.4421352497687406E-2</c:v>
                </c:pt>
                <c:pt idx="1312">
                  <c:v>6.8293518476655948E-2</c:v>
                </c:pt>
                <c:pt idx="1313">
                  <c:v>6.6025404589734452E-2</c:v>
                </c:pt>
                <c:pt idx="1314">
                  <c:v>6.3638712085418575E-2</c:v>
                </c:pt>
                <c:pt idx="1315">
                  <c:v>6.2338947358813651E-2</c:v>
                </c:pt>
                <c:pt idx="1316">
                  <c:v>6.0293710407798864E-2</c:v>
                </c:pt>
                <c:pt idx="1317">
                  <c:v>5.991734428933649E-2</c:v>
                </c:pt>
                <c:pt idx="1318">
                  <c:v>6.1159669328573918E-2</c:v>
                </c:pt>
                <c:pt idx="1319">
                  <c:v>5.8970705268814178E-2</c:v>
                </c:pt>
                <c:pt idx="1320">
                  <c:v>6.6138663763920275E-2</c:v>
                </c:pt>
                <c:pt idx="1321">
                  <c:v>6.4308404344762593E-2</c:v>
                </c:pt>
                <c:pt idx="1322">
                  <c:v>6.318674667048603E-2</c:v>
                </c:pt>
                <c:pt idx="1323">
                  <c:v>6.2617765326569083E-2</c:v>
                </c:pt>
                <c:pt idx="1324">
                  <c:v>7.0111151460317767E-2</c:v>
                </c:pt>
                <c:pt idx="1325">
                  <c:v>6.7998182219527567E-2</c:v>
                </c:pt>
                <c:pt idx="1326">
                  <c:v>6.5542360931096874E-2</c:v>
                </c:pt>
                <c:pt idx="1327">
                  <c:v>6.4985089336134061E-2</c:v>
                </c:pt>
                <c:pt idx="1328">
                  <c:v>7.6279582920551564E-2</c:v>
                </c:pt>
                <c:pt idx="1329">
                  <c:v>7.3506153296165402E-2</c:v>
                </c:pt>
                <c:pt idx="1330">
                  <c:v>0.10286269487272845</c:v>
                </c:pt>
                <c:pt idx="1331">
                  <c:v>0.10097613779962407</c:v>
                </c:pt>
                <c:pt idx="1332">
                  <c:v>0.15677378997843899</c:v>
                </c:pt>
                <c:pt idx="1333">
                  <c:v>0.17623619782587127</c:v>
                </c:pt>
                <c:pt idx="1334">
                  <c:v>0.18212729099736946</c:v>
                </c:pt>
                <c:pt idx="1335">
                  <c:v>0.19306509952427034</c:v>
                </c:pt>
                <c:pt idx="1336">
                  <c:v>0.18631837476605895</c:v>
                </c:pt>
                <c:pt idx="1337">
                  <c:v>0.18149254502987922</c:v>
                </c:pt>
                <c:pt idx="1338">
                  <c:v>0.17604251442637261</c:v>
                </c:pt>
                <c:pt idx="1339">
                  <c:v>0.16965174035725544</c:v>
                </c:pt>
                <c:pt idx="1340">
                  <c:v>0.17939287667217899</c:v>
                </c:pt>
                <c:pt idx="1341">
                  <c:v>0.17292776486535757</c:v>
                </c:pt>
                <c:pt idx="1342">
                  <c:v>0.16671751498715204</c:v>
                </c:pt>
                <c:pt idx="1343">
                  <c:v>0.16819874245868985</c:v>
                </c:pt>
                <c:pt idx="1344">
                  <c:v>0.16301169809806945</c:v>
                </c:pt>
                <c:pt idx="1345">
                  <c:v>0.16056895486430062</c:v>
                </c:pt>
                <c:pt idx="1346">
                  <c:v>0.15769513787164913</c:v>
                </c:pt>
                <c:pt idx="1347">
                  <c:v>0.16421449837595642</c:v>
                </c:pt>
                <c:pt idx="1348">
                  <c:v>0.15839707898543756</c:v>
                </c:pt>
                <c:pt idx="1349">
                  <c:v>0.15266769907244354</c:v>
                </c:pt>
                <c:pt idx="1350">
                  <c:v>0.14841202498550704</c:v>
                </c:pt>
                <c:pt idx="1351">
                  <c:v>0.14948541408713081</c:v>
                </c:pt>
                <c:pt idx="1352">
                  <c:v>0.14486309900767816</c:v>
                </c:pt>
                <c:pt idx="1353">
                  <c:v>0.14847660148279407</c:v>
                </c:pt>
                <c:pt idx="1354">
                  <c:v>0.14375554445002878</c:v>
                </c:pt>
                <c:pt idx="1355">
                  <c:v>0.14354675402940945</c:v>
                </c:pt>
                <c:pt idx="1356">
                  <c:v>0.13837164012187173</c:v>
                </c:pt>
                <c:pt idx="1357">
                  <c:v>0.13457999150707411</c:v>
                </c:pt>
                <c:pt idx="1358">
                  <c:v>0.13237492043467988</c:v>
                </c:pt>
                <c:pt idx="1359">
                  <c:v>0.13010970759673546</c:v>
                </c:pt>
                <c:pt idx="1360">
                  <c:v>0.12541004717436249</c:v>
                </c:pt>
                <c:pt idx="1361">
                  <c:v>0.12159277008720808</c:v>
                </c:pt>
                <c:pt idx="1362">
                  <c:v>0.11783303422762803</c:v>
                </c:pt>
                <c:pt idx="1363">
                  <c:v>0.12155200240654687</c:v>
                </c:pt>
                <c:pt idx="1364">
                  <c:v>0.11990191388987638</c:v>
                </c:pt>
                <c:pt idx="1365">
                  <c:v>0.1175950058773671</c:v>
                </c:pt>
                <c:pt idx="1366">
                  <c:v>0.11663417747745396</c:v>
                </c:pt>
                <c:pt idx="1367">
                  <c:v>0.11500583040548835</c:v>
                </c:pt>
                <c:pt idx="1368">
                  <c:v>0.12175384882085148</c:v>
                </c:pt>
                <c:pt idx="1369">
                  <c:v>0.11886949014604839</c:v>
                </c:pt>
                <c:pt idx="1370">
                  <c:v>0.11771798803885711</c:v>
                </c:pt>
                <c:pt idx="1371">
                  <c:v>0.12764951651152517</c:v>
                </c:pt>
                <c:pt idx="1372">
                  <c:v>0.13580385006057846</c:v>
                </c:pt>
                <c:pt idx="1373">
                  <c:v>0.13434165971438666</c:v>
                </c:pt>
                <c:pt idx="1374">
                  <c:v>0.13145541461966045</c:v>
                </c:pt>
                <c:pt idx="1375">
                  <c:v>0.12971938682430578</c:v>
                </c:pt>
                <c:pt idx="1376">
                  <c:v>0.1319674883525023</c:v>
                </c:pt>
                <c:pt idx="1377">
                  <c:v>0.12721730499904341</c:v>
                </c:pt>
                <c:pt idx="1378">
                  <c:v>0.12404328172993198</c:v>
                </c:pt>
                <c:pt idx="1379">
                  <c:v>0.11964609881661969</c:v>
                </c:pt>
                <c:pt idx="1380">
                  <c:v>0.1176760597888848</c:v>
                </c:pt>
                <c:pt idx="1381">
                  <c:v>0.11867053283823166</c:v>
                </c:pt>
                <c:pt idx="1382">
                  <c:v>0.11906406032520984</c:v>
                </c:pt>
                <c:pt idx="1383">
                  <c:v>0.11751146032759198</c:v>
                </c:pt>
                <c:pt idx="1384">
                  <c:v>0.11412113999714321</c:v>
                </c:pt>
                <c:pt idx="1385">
                  <c:v>0.11138764670071524</c:v>
                </c:pt>
                <c:pt idx="1386">
                  <c:v>0.10974516959156851</c:v>
                </c:pt>
                <c:pt idx="1387">
                  <c:v>0.11179825215803312</c:v>
                </c:pt>
                <c:pt idx="1388">
                  <c:v>0.10836928605560657</c:v>
                </c:pt>
                <c:pt idx="1389">
                  <c:v>0.1289624937870224</c:v>
                </c:pt>
                <c:pt idx="1390">
                  <c:v>0.12427471507110345</c:v>
                </c:pt>
                <c:pt idx="1391">
                  <c:v>0.12864072406177196</c:v>
                </c:pt>
                <c:pt idx="1392">
                  <c:v>0.1384666163194441</c:v>
                </c:pt>
                <c:pt idx="1393">
                  <c:v>0.13742336300731364</c:v>
                </c:pt>
                <c:pt idx="1394">
                  <c:v>0.13620346464217695</c:v>
                </c:pt>
                <c:pt idx="1395">
                  <c:v>0.13157672329698716</c:v>
                </c:pt>
                <c:pt idx="1396">
                  <c:v>0.12680889652935032</c:v>
                </c:pt>
                <c:pt idx="1397">
                  <c:v>0.12540163450474601</c:v>
                </c:pt>
                <c:pt idx="1398">
                  <c:v>0.14116327583629001</c:v>
                </c:pt>
                <c:pt idx="1399">
                  <c:v>0.13773593120653221</c:v>
                </c:pt>
                <c:pt idx="1400">
                  <c:v>0.13693224145403493</c:v>
                </c:pt>
                <c:pt idx="1401">
                  <c:v>0.13289806036889934</c:v>
                </c:pt>
                <c:pt idx="1402">
                  <c:v>0.12840085679513721</c:v>
                </c:pt>
                <c:pt idx="1403">
                  <c:v>0.12509784346461802</c:v>
                </c:pt>
                <c:pt idx="1404">
                  <c:v>0.12308797850273116</c:v>
                </c:pt>
                <c:pt idx="1405">
                  <c:v>0.11879208974296075</c:v>
                </c:pt>
                <c:pt idx="1406">
                  <c:v>0.12386850087275751</c:v>
                </c:pt>
                <c:pt idx="1407">
                  <c:v>0.11945995202609215</c:v>
                </c:pt>
                <c:pt idx="1408">
                  <c:v>0.12251935075084336</c:v>
                </c:pt>
                <c:pt idx="1409">
                  <c:v>0.11838706281247893</c:v>
                </c:pt>
                <c:pt idx="1410">
                  <c:v>0.12841100132286926</c:v>
                </c:pt>
                <c:pt idx="1411">
                  <c:v>0.12388692949023911</c:v>
                </c:pt>
                <c:pt idx="1412">
                  <c:v>0.13925607235446485</c:v>
                </c:pt>
                <c:pt idx="1413">
                  <c:v>0.13419290976739959</c:v>
                </c:pt>
                <c:pt idx="1414">
                  <c:v>0.13005894818614541</c:v>
                </c:pt>
                <c:pt idx="1415">
                  <c:v>0.12731529705578118</c:v>
                </c:pt>
                <c:pt idx="1416">
                  <c:v>0.1228289774111561</c:v>
                </c:pt>
                <c:pt idx="1417">
                  <c:v>0.11836502313624221</c:v>
                </c:pt>
                <c:pt idx="1418">
                  <c:v>0.1212580445199538</c:v>
                </c:pt>
                <c:pt idx="1419">
                  <c:v>0.12349128498301354</c:v>
                </c:pt>
                <c:pt idx="1420">
                  <c:v>0.12142526568311791</c:v>
                </c:pt>
                <c:pt idx="1421">
                  <c:v>0.11876570577255417</c:v>
                </c:pt>
                <c:pt idx="1422">
                  <c:v>0.11647653553451366</c:v>
                </c:pt>
                <c:pt idx="1423">
                  <c:v>0.11380763867656969</c:v>
                </c:pt>
                <c:pt idx="1424">
                  <c:v>0.11684660994462147</c:v>
                </c:pt>
                <c:pt idx="1425">
                  <c:v>0.11465934676355576</c:v>
                </c:pt>
                <c:pt idx="1426">
                  <c:v>0.12363492791332197</c:v>
                </c:pt>
                <c:pt idx="1427">
                  <c:v>0.11926638024961217</c:v>
                </c:pt>
                <c:pt idx="1428">
                  <c:v>0.11597695703802739</c:v>
                </c:pt>
                <c:pt idx="1429">
                  <c:v>0.1118544775337889</c:v>
                </c:pt>
                <c:pt idx="1430">
                  <c:v>0.10794512960869077</c:v>
                </c:pt>
                <c:pt idx="1431">
                  <c:v>0.10770972508769028</c:v>
                </c:pt>
                <c:pt idx="1432">
                  <c:v>0.10544861200581625</c:v>
                </c:pt>
                <c:pt idx="1433">
                  <c:v>0.10177624949803597</c:v>
                </c:pt>
                <c:pt idx="1434">
                  <c:v>0.10129517368299262</c:v>
                </c:pt>
                <c:pt idx="1435">
                  <c:v>9.7859077208765674E-2</c:v>
                </c:pt>
                <c:pt idx="1436">
                  <c:v>9.5031933773164837E-2</c:v>
                </c:pt>
                <c:pt idx="1437">
                  <c:v>9.1621237210540968E-2</c:v>
                </c:pt>
                <c:pt idx="1438">
                  <c:v>8.8434559343522456E-2</c:v>
                </c:pt>
                <c:pt idx="1439">
                  <c:v>8.8371334185462017E-2</c:v>
                </c:pt>
                <c:pt idx="1440">
                  <c:v>8.580096977266416E-2</c:v>
                </c:pt>
                <c:pt idx="1441">
                  <c:v>8.3410508758361188E-2</c:v>
                </c:pt>
                <c:pt idx="1442">
                  <c:v>8.1948328368841264E-2</c:v>
                </c:pt>
                <c:pt idx="1443">
                  <c:v>7.9103685069286167E-2</c:v>
                </c:pt>
                <c:pt idx="1444">
                  <c:v>8.1365903967278455E-2</c:v>
                </c:pt>
                <c:pt idx="1445">
                  <c:v>7.9008775170477621E-2</c:v>
                </c:pt>
                <c:pt idx="1446">
                  <c:v>7.6163147745080859E-2</c:v>
                </c:pt>
                <c:pt idx="1447">
                  <c:v>7.4379541702233515E-2</c:v>
                </c:pt>
                <c:pt idx="1448">
                  <c:v>7.2526093000189751E-2</c:v>
                </c:pt>
                <c:pt idx="1449">
                  <c:v>6.9989413494852493E-2</c:v>
                </c:pt>
                <c:pt idx="1450">
                  <c:v>6.7449675239494425E-2</c:v>
                </c:pt>
                <c:pt idx="1451">
                  <c:v>6.5422342098417713E-2</c:v>
                </c:pt>
                <c:pt idx="1452">
                  <c:v>6.3607929455909831E-2</c:v>
                </c:pt>
                <c:pt idx="1453">
                  <c:v>6.1369107320198769E-2</c:v>
                </c:pt>
                <c:pt idx="1454">
                  <c:v>6.8653401561206209E-2</c:v>
                </c:pt>
                <c:pt idx="1455">
                  <c:v>6.64846150380137E-2</c:v>
                </c:pt>
                <c:pt idx="1456">
                  <c:v>6.6292861018102847E-2</c:v>
                </c:pt>
                <c:pt idx="1457">
                  <c:v>6.514814944931295E-2</c:v>
                </c:pt>
                <c:pt idx="1458">
                  <c:v>6.3122138576212836E-2</c:v>
                </c:pt>
                <c:pt idx="1459">
                  <c:v>6.1246550697943353E-2</c:v>
                </c:pt>
                <c:pt idx="1460">
                  <c:v>5.9045886294138615E-2</c:v>
                </c:pt>
                <c:pt idx="1461">
                  <c:v>5.8761624151172948E-2</c:v>
                </c:pt>
                <c:pt idx="1462">
                  <c:v>5.6682286268473027E-2</c:v>
                </c:pt>
                <c:pt idx="1463">
                  <c:v>5.4680819005450243E-2</c:v>
                </c:pt>
                <c:pt idx="1464">
                  <c:v>5.3227487701474945E-2</c:v>
                </c:pt>
                <c:pt idx="1465">
                  <c:v>5.5396497358043695E-2</c:v>
                </c:pt>
                <c:pt idx="1466">
                  <c:v>5.341154531828296E-2</c:v>
                </c:pt>
                <c:pt idx="1467">
                  <c:v>5.3826098897878046E-2</c:v>
                </c:pt>
                <c:pt idx="1468">
                  <c:v>5.2856404187607717E-2</c:v>
                </c:pt>
                <c:pt idx="1469">
                  <c:v>5.1639779414160807E-2</c:v>
                </c:pt>
                <c:pt idx="1470">
                  <c:v>5.1139730809487187E-2</c:v>
                </c:pt>
                <c:pt idx="1471">
                  <c:v>4.9300550467708197E-2</c:v>
                </c:pt>
                <c:pt idx="1472">
                  <c:v>4.7517116887113839E-2</c:v>
                </c:pt>
                <c:pt idx="1473">
                  <c:v>5.1235966217209661E-2</c:v>
                </c:pt>
                <c:pt idx="1474">
                  <c:v>5.1202598641080628E-2</c:v>
                </c:pt>
                <c:pt idx="1475">
                  <c:v>5.5267391386002257E-2</c:v>
                </c:pt>
                <c:pt idx="1476">
                  <c:v>5.4719699671236813E-2</c:v>
                </c:pt>
                <c:pt idx="1477">
                  <c:v>6.5343527887816999E-2</c:v>
                </c:pt>
                <c:pt idx="1478">
                  <c:v>6.5069120474032405E-2</c:v>
                </c:pt>
                <c:pt idx="1479">
                  <c:v>6.834879445417634E-2</c:v>
                </c:pt>
                <c:pt idx="1480">
                  <c:v>7.0390913123330581E-2</c:v>
                </c:pt>
                <c:pt idx="1481">
                  <c:v>6.9215830499660458E-2</c:v>
                </c:pt>
                <c:pt idx="1482">
                  <c:v>7.5857273085496266E-2</c:v>
                </c:pt>
                <c:pt idx="1483">
                  <c:v>7.3699115863561093E-2</c:v>
                </c:pt>
                <c:pt idx="1484">
                  <c:v>7.2908500770098569E-2</c:v>
                </c:pt>
                <c:pt idx="1485">
                  <c:v>7.0262175470376872E-2</c:v>
                </c:pt>
                <c:pt idx="1486">
                  <c:v>6.9037136110725261E-2</c:v>
                </c:pt>
                <c:pt idx="1487">
                  <c:v>6.8700933041175263E-2</c:v>
                </c:pt>
                <c:pt idx="1488">
                  <c:v>6.620497667288841E-2</c:v>
                </c:pt>
                <c:pt idx="1489">
                  <c:v>6.4984579648487112E-2</c:v>
                </c:pt>
                <c:pt idx="1490">
                  <c:v>6.3471457653863417E-2</c:v>
                </c:pt>
                <c:pt idx="1491">
                  <c:v>6.6254201459486503E-2</c:v>
                </c:pt>
                <c:pt idx="1492">
                  <c:v>6.3971854149261112E-2</c:v>
                </c:pt>
                <c:pt idx="1493">
                  <c:v>6.1977994838144333E-2</c:v>
                </c:pt>
                <c:pt idx="1494">
                  <c:v>5.9815795905944998E-2</c:v>
                </c:pt>
                <c:pt idx="1495">
                  <c:v>5.7794184715124576E-2</c:v>
                </c:pt>
                <c:pt idx="1496">
                  <c:v>5.6580176467966016E-2</c:v>
                </c:pt>
                <c:pt idx="1497">
                  <c:v>5.6221856882470632E-2</c:v>
                </c:pt>
                <c:pt idx="1498">
                  <c:v>6.1835625519885064E-2</c:v>
                </c:pt>
                <c:pt idx="1499">
                  <c:v>6.0025612628864529E-2</c:v>
                </c:pt>
                <c:pt idx="1500">
                  <c:v>6.5075043642564764E-2</c:v>
                </c:pt>
                <c:pt idx="1501">
                  <c:v>7.2988859553088245E-2</c:v>
                </c:pt>
                <c:pt idx="1502">
                  <c:v>7.2367296557368774E-2</c:v>
                </c:pt>
                <c:pt idx="1503">
                  <c:v>7.1855232475898576E-2</c:v>
                </c:pt>
                <c:pt idx="1504">
                  <c:v>7.5497658022864109E-2</c:v>
                </c:pt>
                <c:pt idx="1505">
                  <c:v>7.275884200496946E-2</c:v>
                </c:pt>
                <c:pt idx="1506">
                  <c:v>7.2725931745439634E-2</c:v>
                </c:pt>
                <c:pt idx="1507">
                  <c:v>7.0674483022803242E-2</c:v>
                </c:pt>
                <c:pt idx="1508">
                  <c:v>6.8218122622204419E-2</c:v>
                </c:pt>
                <c:pt idx="1509">
                  <c:v>6.5820897589688079E-2</c:v>
                </c:pt>
                <c:pt idx="1510">
                  <c:v>6.4931385041339079E-2</c:v>
                </c:pt>
                <c:pt idx="1511">
                  <c:v>6.4712671536669278E-2</c:v>
                </c:pt>
                <c:pt idx="1512">
                  <c:v>6.4569546309820036E-2</c:v>
                </c:pt>
                <c:pt idx="1513">
                  <c:v>6.2296984024654257E-2</c:v>
                </c:pt>
                <c:pt idx="1514">
                  <c:v>6.1305137276144707E-2</c:v>
                </c:pt>
                <c:pt idx="1515">
                  <c:v>5.9932896745199103E-2</c:v>
                </c:pt>
                <c:pt idx="1516">
                  <c:v>5.8091567433945376E-2</c:v>
                </c:pt>
                <c:pt idx="1517">
                  <c:v>5.6027506456631182E-2</c:v>
                </c:pt>
                <c:pt idx="1518">
                  <c:v>5.5277238000160184E-2</c:v>
                </c:pt>
                <c:pt idx="1519">
                  <c:v>6.3245363690003567E-2</c:v>
                </c:pt>
                <c:pt idx="1520">
                  <c:v>6.0953977359063778E-2</c:v>
                </c:pt>
                <c:pt idx="1521">
                  <c:v>5.8936976328886531E-2</c:v>
                </c:pt>
                <c:pt idx="1522">
                  <c:v>5.7130379950617365E-2</c:v>
                </c:pt>
                <c:pt idx="1523">
                  <c:v>5.5241983374634471E-2</c:v>
                </c:pt>
                <c:pt idx="1524">
                  <c:v>5.4019663836609041E-2</c:v>
                </c:pt>
                <c:pt idx="1525">
                  <c:v>5.6653546117739491E-2</c:v>
                </c:pt>
                <c:pt idx="1526">
                  <c:v>5.4914069539965596E-2</c:v>
                </c:pt>
                <c:pt idx="1527">
                  <c:v>5.3569388655422136E-2</c:v>
                </c:pt>
                <c:pt idx="1528">
                  <c:v>5.9037093610071062E-2</c:v>
                </c:pt>
                <c:pt idx="1529">
                  <c:v>6.3282292163084619E-2</c:v>
                </c:pt>
                <c:pt idx="1530">
                  <c:v>6.7470287959202263E-2</c:v>
                </c:pt>
                <c:pt idx="1531">
                  <c:v>6.6875923948991819E-2</c:v>
                </c:pt>
                <c:pt idx="1532">
                  <c:v>6.4623506155558896E-2</c:v>
                </c:pt>
                <c:pt idx="1533">
                  <c:v>6.2287821947559413E-2</c:v>
                </c:pt>
                <c:pt idx="1534">
                  <c:v>6.0163329919636785E-2</c:v>
                </c:pt>
                <c:pt idx="1535">
                  <c:v>6.0872947534539888E-2</c:v>
                </c:pt>
                <c:pt idx="1536">
                  <c:v>6.4470040939322126E-2</c:v>
                </c:pt>
                <c:pt idx="1537">
                  <c:v>6.2289001475770225E-2</c:v>
                </c:pt>
                <c:pt idx="1538">
                  <c:v>7.3794445974025485E-2</c:v>
                </c:pt>
                <c:pt idx="1539">
                  <c:v>7.1313617251980155E-2</c:v>
                </c:pt>
                <c:pt idx="1540">
                  <c:v>7.0912618722758308E-2</c:v>
                </c:pt>
                <c:pt idx="1541">
                  <c:v>7.2752329035750407E-2</c:v>
                </c:pt>
                <c:pt idx="1542">
                  <c:v>7.0256133575581067E-2</c:v>
                </c:pt>
                <c:pt idx="1543">
                  <c:v>6.8297692000622509E-2</c:v>
                </c:pt>
                <c:pt idx="1544">
                  <c:v>7.0310246715073882E-2</c:v>
                </c:pt>
                <c:pt idx="1545">
                  <c:v>6.8941528374547631E-2</c:v>
                </c:pt>
                <c:pt idx="1546">
                  <c:v>6.7724973248436418E-2</c:v>
                </c:pt>
                <c:pt idx="1547">
                  <c:v>6.5575357707024995E-2</c:v>
                </c:pt>
                <c:pt idx="1548">
                  <c:v>6.6165041560620641E-2</c:v>
                </c:pt>
                <c:pt idx="1549">
                  <c:v>6.4062813957728254E-2</c:v>
                </c:pt>
                <c:pt idx="1550">
                  <c:v>6.6201662603426775E-2</c:v>
                </c:pt>
                <c:pt idx="1551">
                  <c:v>6.4133038598701383E-2</c:v>
                </c:pt>
                <c:pt idx="1552">
                  <c:v>8.1040918910546517E-2</c:v>
                </c:pt>
                <c:pt idx="1553">
                  <c:v>7.8697550386721493E-2</c:v>
                </c:pt>
                <c:pt idx="1554">
                  <c:v>8.0864590508673465E-2</c:v>
                </c:pt>
                <c:pt idx="1555">
                  <c:v>7.7931822545203991E-2</c:v>
                </c:pt>
                <c:pt idx="1556">
                  <c:v>7.7695422184673263E-2</c:v>
                </c:pt>
                <c:pt idx="1557">
                  <c:v>7.4879820786239157E-2</c:v>
                </c:pt>
                <c:pt idx="1558">
                  <c:v>8.3563058731911499E-2</c:v>
                </c:pt>
                <c:pt idx="1559">
                  <c:v>8.0588928316842903E-2</c:v>
                </c:pt>
                <c:pt idx="1560">
                  <c:v>7.8990322368329383E-2</c:v>
                </c:pt>
                <c:pt idx="1561">
                  <c:v>7.6158943496488732E-2</c:v>
                </c:pt>
                <c:pt idx="1562">
                  <c:v>7.7180695870710414E-2</c:v>
                </c:pt>
                <c:pt idx="1563">
                  <c:v>7.4794028280738972E-2</c:v>
                </c:pt>
                <c:pt idx="1564">
                  <c:v>7.2522561948399109E-2</c:v>
                </c:pt>
                <c:pt idx="1565">
                  <c:v>7.0047177917951342E-2</c:v>
                </c:pt>
                <c:pt idx="1566">
                  <c:v>6.7995844822329829E-2</c:v>
                </c:pt>
                <c:pt idx="1567">
                  <c:v>6.9327200608793285E-2</c:v>
                </c:pt>
                <c:pt idx="1568">
                  <c:v>6.8815735917960294E-2</c:v>
                </c:pt>
                <c:pt idx="1569">
                  <c:v>6.6585243662436497E-2</c:v>
                </c:pt>
                <c:pt idx="1570">
                  <c:v>6.4588566359395402E-2</c:v>
                </c:pt>
                <c:pt idx="1571">
                  <c:v>6.2541555028286067E-2</c:v>
                </c:pt>
                <c:pt idx="1572">
                  <c:v>6.2081974183534561E-2</c:v>
                </c:pt>
                <c:pt idx="1573">
                  <c:v>6.3669626566036822E-2</c:v>
                </c:pt>
                <c:pt idx="1574">
                  <c:v>6.3414040419057197E-2</c:v>
                </c:pt>
                <c:pt idx="1575">
                  <c:v>6.1362084909334126E-2</c:v>
                </c:pt>
                <c:pt idx="1576">
                  <c:v>5.9241197178188154E-2</c:v>
                </c:pt>
                <c:pt idx="1577">
                  <c:v>6.8542167214463379E-2</c:v>
                </c:pt>
                <c:pt idx="1578">
                  <c:v>6.6560710351650343E-2</c:v>
                </c:pt>
                <c:pt idx="1579">
                  <c:v>6.4591002232164879E-2</c:v>
                </c:pt>
                <c:pt idx="1580">
                  <c:v>6.2242498697356E-2</c:v>
                </c:pt>
                <c:pt idx="1581">
                  <c:v>6.3583158587881203E-2</c:v>
                </c:pt>
                <c:pt idx="1582">
                  <c:v>6.7378703405852947E-2</c:v>
                </c:pt>
                <c:pt idx="1583">
                  <c:v>6.658644447233289E-2</c:v>
                </c:pt>
                <c:pt idx="1584">
                  <c:v>6.6532889445518509E-2</c:v>
                </c:pt>
                <c:pt idx="1585">
                  <c:v>6.4115636048999086E-2</c:v>
                </c:pt>
                <c:pt idx="1586">
                  <c:v>6.1801314509266105E-2</c:v>
                </c:pt>
                <c:pt idx="1587">
                  <c:v>5.9880995890511421E-2</c:v>
                </c:pt>
                <c:pt idx="1588">
                  <c:v>5.8326816686021452E-2</c:v>
                </c:pt>
                <c:pt idx="1589">
                  <c:v>5.6561161608897813E-2</c:v>
                </c:pt>
                <c:pt idx="1590">
                  <c:v>5.503669344000614E-2</c:v>
                </c:pt>
                <c:pt idx="1591">
                  <c:v>5.5808385961639416E-2</c:v>
                </c:pt>
                <c:pt idx="1592">
                  <c:v>5.5130031668212273E-2</c:v>
                </c:pt>
                <c:pt idx="1593">
                  <c:v>5.4048483514333293E-2</c:v>
                </c:pt>
                <c:pt idx="1594">
                  <c:v>5.2123265677451208E-2</c:v>
                </c:pt>
                <c:pt idx="1595">
                  <c:v>5.0753946492133079E-2</c:v>
                </c:pt>
                <c:pt idx="1596">
                  <c:v>4.9144200140407546E-2</c:v>
                </c:pt>
                <c:pt idx="1597">
                  <c:v>4.7748289537474509E-2</c:v>
                </c:pt>
                <c:pt idx="1598">
                  <c:v>4.6092882485354696E-2</c:v>
                </c:pt>
                <c:pt idx="1599">
                  <c:v>4.5111511650027768E-2</c:v>
                </c:pt>
                <c:pt idx="1600">
                  <c:v>4.3711794763248435E-2</c:v>
                </c:pt>
                <c:pt idx="1601">
                  <c:v>4.5587660082688816E-2</c:v>
                </c:pt>
                <c:pt idx="1602">
                  <c:v>4.5287340586840912E-2</c:v>
                </c:pt>
                <c:pt idx="1603">
                  <c:v>4.5797779967589394E-2</c:v>
                </c:pt>
                <c:pt idx="1604">
                  <c:v>4.5198495584054962E-2</c:v>
                </c:pt>
                <c:pt idx="1605">
                  <c:v>5.0674149336584692E-2</c:v>
                </c:pt>
                <c:pt idx="1606">
                  <c:v>4.8911901911064176E-2</c:v>
                </c:pt>
                <c:pt idx="1607">
                  <c:v>4.8629582484221376E-2</c:v>
                </c:pt>
                <c:pt idx="1608">
                  <c:v>4.6863230383957351E-2</c:v>
                </c:pt>
                <c:pt idx="1609">
                  <c:v>4.5184749355252206E-2</c:v>
                </c:pt>
                <c:pt idx="1610">
                  <c:v>5.0071223978795029E-2</c:v>
                </c:pt>
                <c:pt idx="1611">
                  <c:v>5.103901121939125E-2</c:v>
                </c:pt>
                <c:pt idx="1612">
                  <c:v>5.0351697382660141E-2</c:v>
                </c:pt>
                <c:pt idx="1613">
                  <c:v>4.8532499995978487E-2</c:v>
                </c:pt>
                <c:pt idx="1614">
                  <c:v>4.6850395934374504E-2</c:v>
                </c:pt>
                <c:pt idx="1615">
                  <c:v>4.6703990883796634E-2</c:v>
                </c:pt>
                <c:pt idx="1616">
                  <c:v>4.5287716901348633E-2</c:v>
                </c:pt>
                <c:pt idx="1617">
                  <c:v>4.3869871155056535E-2</c:v>
                </c:pt>
                <c:pt idx="1618">
                  <c:v>4.6603236938445154E-2</c:v>
                </c:pt>
                <c:pt idx="1619">
                  <c:v>4.5646626332572597E-2</c:v>
                </c:pt>
                <c:pt idx="1620">
                  <c:v>4.4962580020908256E-2</c:v>
                </c:pt>
                <c:pt idx="1621">
                  <c:v>4.5274471692496605E-2</c:v>
                </c:pt>
                <c:pt idx="1622">
                  <c:v>4.3637173959756977E-2</c:v>
                </c:pt>
                <c:pt idx="1623">
                  <c:v>4.2155239486945592E-2</c:v>
                </c:pt>
                <c:pt idx="1624">
                  <c:v>4.0681750901051403E-2</c:v>
                </c:pt>
                <c:pt idx="1625">
                  <c:v>3.9467678976253022E-2</c:v>
                </c:pt>
                <c:pt idx="1626">
                  <c:v>3.8580300735688661E-2</c:v>
                </c:pt>
                <c:pt idx="1627">
                  <c:v>3.9369552050427484E-2</c:v>
                </c:pt>
                <c:pt idx="1628">
                  <c:v>4.2394364436422534E-2</c:v>
                </c:pt>
                <c:pt idx="1629">
                  <c:v>4.1314201866869557E-2</c:v>
                </c:pt>
                <c:pt idx="1630">
                  <c:v>3.9820493019539063E-2</c:v>
                </c:pt>
                <c:pt idx="1631">
                  <c:v>3.888448721377482E-2</c:v>
                </c:pt>
                <c:pt idx="1632">
                  <c:v>3.7875789343750257E-2</c:v>
                </c:pt>
                <c:pt idx="1633">
                  <c:v>4.0060175522231803E-2</c:v>
                </c:pt>
                <c:pt idx="1634">
                  <c:v>3.8681889330113975E-2</c:v>
                </c:pt>
                <c:pt idx="1635">
                  <c:v>3.9376824127357275E-2</c:v>
                </c:pt>
                <c:pt idx="1636">
                  <c:v>5.0208651862696227E-2</c:v>
                </c:pt>
                <c:pt idx="1637">
                  <c:v>4.8559372644785E-2</c:v>
                </c:pt>
                <c:pt idx="1638">
                  <c:v>4.9260859290355202E-2</c:v>
                </c:pt>
                <c:pt idx="1639">
                  <c:v>4.8885691903667206E-2</c:v>
                </c:pt>
                <c:pt idx="1640">
                  <c:v>4.7698679440019619E-2</c:v>
                </c:pt>
                <c:pt idx="1641">
                  <c:v>4.5983091141380474E-2</c:v>
                </c:pt>
                <c:pt idx="1642">
                  <c:v>4.5985770901893014E-2</c:v>
                </c:pt>
                <c:pt idx="1643">
                  <c:v>4.4394847042615287E-2</c:v>
                </c:pt>
                <c:pt idx="1644">
                  <c:v>4.6972318259745273E-2</c:v>
                </c:pt>
                <c:pt idx="1645">
                  <c:v>4.6684218924531284E-2</c:v>
                </c:pt>
                <c:pt idx="1646">
                  <c:v>4.7011186012295904E-2</c:v>
                </c:pt>
                <c:pt idx="1647">
                  <c:v>5.9795922754430117E-2</c:v>
                </c:pt>
                <c:pt idx="1648">
                  <c:v>6.5793929452765784E-2</c:v>
                </c:pt>
                <c:pt idx="1649">
                  <c:v>6.4250256035718767E-2</c:v>
                </c:pt>
                <c:pt idx="1650">
                  <c:v>6.1916233426456802E-2</c:v>
                </c:pt>
                <c:pt idx="1651">
                  <c:v>6.2692486546339438E-2</c:v>
                </c:pt>
                <c:pt idx="1652">
                  <c:v>6.6846148153595089E-2</c:v>
                </c:pt>
                <c:pt idx="1653">
                  <c:v>6.5505869177368684E-2</c:v>
                </c:pt>
                <c:pt idx="1654">
                  <c:v>6.3312673258361443E-2</c:v>
                </c:pt>
                <c:pt idx="1655">
                  <c:v>6.8273318844632003E-2</c:v>
                </c:pt>
                <c:pt idx="1656">
                  <c:v>6.5805808733726726E-2</c:v>
                </c:pt>
                <c:pt idx="1657">
                  <c:v>6.398403109814059E-2</c:v>
                </c:pt>
                <c:pt idx="1658">
                  <c:v>6.4367104396726271E-2</c:v>
                </c:pt>
                <c:pt idx="1659">
                  <c:v>6.2043858994505867E-2</c:v>
                </c:pt>
                <c:pt idx="1660">
                  <c:v>6.0029353479806973E-2</c:v>
                </c:pt>
                <c:pt idx="1661">
                  <c:v>5.8191790402491027E-2</c:v>
                </c:pt>
                <c:pt idx="1662">
                  <c:v>5.8522709280830497E-2</c:v>
                </c:pt>
                <c:pt idx="1663">
                  <c:v>5.6619727312656201E-2</c:v>
                </c:pt>
                <c:pt idx="1664">
                  <c:v>5.4616601108612037E-2</c:v>
                </c:pt>
                <c:pt idx="1665">
                  <c:v>5.2737014253176499E-2</c:v>
                </c:pt>
                <c:pt idx="1666">
                  <c:v>5.1187090949093211E-2</c:v>
                </c:pt>
                <c:pt idx="1667">
                  <c:v>4.9351096370056365E-2</c:v>
                </c:pt>
                <c:pt idx="1668">
                  <c:v>4.7702032947747171E-2</c:v>
                </c:pt>
                <c:pt idx="1669">
                  <c:v>4.6771718484254571E-2</c:v>
                </c:pt>
                <c:pt idx="1670">
                  <c:v>5.0162518855884096E-2</c:v>
                </c:pt>
                <c:pt idx="1671">
                  <c:v>5.0333705093608017E-2</c:v>
                </c:pt>
                <c:pt idx="1672">
                  <c:v>4.9720651309632796E-2</c:v>
                </c:pt>
                <c:pt idx="1673">
                  <c:v>4.8486087714974216E-2</c:v>
                </c:pt>
                <c:pt idx="1674">
                  <c:v>5.2109354398809045E-2</c:v>
                </c:pt>
                <c:pt idx="1675">
                  <c:v>5.899559759819626E-2</c:v>
                </c:pt>
                <c:pt idx="1676">
                  <c:v>5.6943279833893738E-2</c:v>
                </c:pt>
                <c:pt idx="1677">
                  <c:v>5.5930368878262339E-2</c:v>
                </c:pt>
                <c:pt idx="1678">
                  <c:v>5.3957518270475915E-2</c:v>
                </c:pt>
                <c:pt idx="1679">
                  <c:v>5.255632141261065E-2</c:v>
                </c:pt>
                <c:pt idx="1680">
                  <c:v>5.1872527512838155E-2</c:v>
                </c:pt>
                <c:pt idx="1681">
                  <c:v>5.073526350421706E-2</c:v>
                </c:pt>
                <c:pt idx="1682">
                  <c:v>4.8964935147832893E-2</c:v>
                </c:pt>
                <c:pt idx="1683">
                  <c:v>5.2091780113541888E-2</c:v>
                </c:pt>
                <c:pt idx="1684">
                  <c:v>5.8026133311623658E-2</c:v>
                </c:pt>
                <c:pt idx="1685">
                  <c:v>5.5940727696790378E-2</c:v>
                </c:pt>
                <c:pt idx="1686">
                  <c:v>5.5139373357477983E-2</c:v>
                </c:pt>
                <c:pt idx="1687">
                  <c:v>5.3431096768034349E-2</c:v>
                </c:pt>
                <c:pt idx="1688">
                  <c:v>5.1512771511076437E-2</c:v>
                </c:pt>
                <c:pt idx="1689">
                  <c:v>5.0630128547102984E-2</c:v>
                </c:pt>
                <c:pt idx="1690">
                  <c:v>5.0656542828612511E-2</c:v>
                </c:pt>
                <c:pt idx="1691">
                  <c:v>4.8815205357957185E-2</c:v>
                </c:pt>
                <c:pt idx="1692">
                  <c:v>4.7066548623543154E-2</c:v>
                </c:pt>
                <c:pt idx="1693">
                  <c:v>4.5731707596636091E-2</c:v>
                </c:pt>
                <c:pt idx="1694">
                  <c:v>4.4096181175795716E-2</c:v>
                </c:pt>
                <c:pt idx="1695">
                  <c:v>4.396696845603603E-2</c:v>
                </c:pt>
                <c:pt idx="1696">
                  <c:v>4.3191201404096463E-2</c:v>
                </c:pt>
                <c:pt idx="1697">
                  <c:v>4.2604389778500756E-2</c:v>
                </c:pt>
                <c:pt idx="1698">
                  <c:v>4.129657042654316E-2</c:v>
                </c:pt>
                <c:pt idx="1699">
                  <c:v>3.9823063102977618E-2</c:v>
                </c:pt>
                <c:pt idx="1700">
                  <c:v>4.2706520757607482E-2</c:v>
                </c:pt>
                <c:pt idx="1701">
                  <c:v>4.1249774741065247E-2</c:v>
                </c:pt>
                <c:pt idx="1702">
                  <c:v>3.9848959352928953E-2</c:v>
                </c:pt>
                <c:pt idx="1703">
                  <c:v>4.2172744363260385E-2</c:v>
                </c:pt>
                <c:pt idx="1704">
                  <c:v>5.0161305872292221E-2</c:v>
                </c:pt>
                <c:pt idx="1705">
                  <c:v>5.0462991307550449E-2</c:v>
                </c:pt>
                <c:pt idx="1706">
                  <c:v>5.6945427655366289E-2</c:v>
                </c:pt>
                <c:pt idx="1707">
                  <c:v>5.6277546172157765E-2</c:v>
                </c:pt>
                <c:pt idx="1708">
                  <c:v>5.4426988249393522E-2</c:v>
                </c:pt>
                <c:pt idx="1709">
                  <c:v>5.3194372271606505E-2</c:v>
                </c:pt>
                <c:pt idx="1710">
                  <c:v>5.1639055781704045E-2</c:v>
                </c:pt>
                <c:pt idx="1711">
                  <c:v>4.979995741659414E-2</c:v>
                </c:pt>
                <c:pt idx="1712">
                  <c:v>4.8146278323647783E-2</c:v>
                </c:pt>
                <c:pt idx="1713">
                  <c:v>4.6757603666039212E-2</c:v>
                </c:pt>
                <c:pt idx="1714">
                  <c:v>4.6052648594511206E-2</c:v>
                </c:pt>
                <c:pt idx="1715">
                  <c:v>4.438797554782499E-2</c:v>
                </c:pt>
                <c:pt idx="1716">
                  <c:v>4.3451070157002752E-2</c:v>
                </c:pt>
                <c:pt idx="1717">
                  <c:v>4.869697533295294E-2</c:v>
                </c:pt>
                <c:pt idx="1718">
                  <c:v>4.9178969349925494E-2</c:v>
                </c:pt>
                <c:pt idx="1719">
                  <c:v>4.8535070329245741E-2</c:v>
                </c:pt>
                <c:pt idx="1720">
                  <c:v>5.718877552267318E-2</c:v>
                </c:pt>
                <c:pt idx="1721">
                  <c:v>5.5413723416906147E-2</c:v>
                </c:pt>
                <c:pt idx="1722">
                  <c:v>5.6497556903148026E-2</c:v>
                </c:pt>
                <c:pt idx="1723">
                  <c:v>5.4918556433413861E-2</c:v>
                </c:pt>
                <c:pt idx="1724">
                  <c:v>5.3632111585720732E-2</c:v>
                </c:pt>
                <c:pt idx="1725">
                  <c:v>5.2663914989057363E-2</c:v>
                </c:pt>
                <c:pt idx="1726">
                  <c:v>5.6874760371391025E-2</c:v>
                </c:pt>
                <c:pt idx="1727">
                  <c:v>5.5289469781973688E-2</c:v>
                </c:pt>
                <c:pt idx="1728">
                  <c:v>5.3822980937138054E-2</c:v>
                </c:pt>
                <c:pt idx="1729">
                  <c:v>5.6610751414411305E-2</c:v>
                </c:pt>
                <c:pt idx="1730">
                  <c:v>5.4757836955914095E-2</c:v>
                </c:pt>
                <c:pt idx="1731">
                  <c:v>5.2826868424452014E-2</c:v>
                </c:pt>
                <c:pt idx="1732">
                  <c:v>5.1491411417201122E-2</c:v>
                </c:pt>
                <c:pt idx="1733">
                  <c:v>5.3204724776910808E-2</c:v>
                </c:pt>
                <c:pt idx="1734">
                  <c:v>5.2138525803414278E-2</c:v>
                </c:pt>
                <c:pt idx="1735">
                  <c:v>5.2858174484649197E-2</c:v>
                </c:pt>
                <c:pt idx="1736">
                  <c:v>5.1092273095016148E-2</c:v>
                </c:pt>
                <c:pt idx="1737">
                  <c:v>5.2223001685571313E-2</c:v>
                </c:pt>
                <c:pt idx="1738">
                  <c:v>5.2846761052416195E-2</c:v>
                </c:pt>
                <c:pt idx="1739">
                  <c:v>5.0929184703582049E-2</c:v>
                </c:pt>
                <c:pt idx="1740">
                  <c:v>4.9085075528921052E-2</c:v>
                </c:pt>
                <c:pt idx="1741">
                  <c:v>4.7560542561517871E-2</c:v>
                </c:pt>
                <c:pt idx="1742">
                  <c:v>4.5919275661401346E-2</c:v>
                </c:pt>
                <c:pt idx="1743">
                  <c:v>4.4311322188717618E-2</c:v>
                </c:pt>
                <c:pt idx="1744">
                  <c:v>4.6266360881244563E-2</c:v>
                </c:pt>
                <c:pt idx="1745">
                  <c:v>4.5061144532451518E-2</c:v>
                </c:pt>
                <c:pt idx="1746">
                  <c:v>5.1616269383282773E-2</c:v>
                </c:pt>
                <c:pt idx="1747">
                  <c:v>5.0111799526550357E-2</c:v>
                </c:pt>
                <c:pt idx="1748">
                  <c:v>4.8958317525706556E-2</c:v>
                </c:pt>
                <c:pt idx="1749">
                  <c:v>4.81713718901799E-2</c:v>
                </c:pt>
                <c:pt idx="1750">
                  <c:v>4.6421551624357925E-2</c:v>
                </c:pt>
                <c:pt idx="1751">
                  <c:v>4.7631380131012292E-2</c:v>
                </c:pt>
                <c:pt idx="1752">
                  <c:v>4.6042772627005249E-2</c:v>
                </c:pt>
                <c:pt idx="1753">
                  <c:v>4.4391962572545497E-2</c:v>
                </c:pt>
                <c:pt idx="1754">
                  <c:v>6.3564261677567818E-2</c:v>
                </c:pt>
                <c:pt idx="1755">
                  <c:v>6.2016915320920178E-2</c:v>
                </c:pt>
                <c:pt idx="1756">
                  <c:v>6.0969620557179888E-2</c:v>
                </c:pt>
                <c:pt idx="1757">
                  <c:v>6.1632674549898805E-2</c:v>
                </c:pt>
                <c:pt idx="1758">
                  <c:v>6.1077696575070638E-2</c:v>
                </c:pt>
                <c:pt idx="1759">
                  <c:v>5.8876796157720651E-2</c:v>
                </c:pt>
                <c:pt idx="1760">
                  <c:v>6.0402395352983085E-2</c:v>
                </c:pt>
                <c:pt idx="1761">
                  <c:v>5.8309837877934444E-2</c:v>
                </c:pt>
                <c:pt idx="1762">
                  <c:v>5.6220683202795253E-2</c:v>
                </c:pt>
                <c:pt idx="1763">
                  <c:v>5.5276502770107566E-2</c:v>
                </c:pt>
                <c:pt idx="1764">
                  <c:v>5.5546848673109106E-2</c:v>
                </c:pt>
                <c:pt idx="1765">
                  <c:v>5.3766365221175581E-2</c:v>
                </c:pt>
                <c:pt idx="1766">
                  <c:v>6.7374270282679921E-2</c:v>
                </c:pt>
                <c:pt idx="1767">
                  <c:v>6.8304382777402375E-2</c:v>
                </c:pt>
                <c:pt idx="1768">
                  <c:v>6.7980474027217824E-2</c:v>
                </c:pt>
                <c:pt idx="1769">
                  <c:v>6.5512828116421812E-2</c:v>
                </c:pt>
                <c:pt idx="1770">
                  <c:v>6.4142414519381394E-2</c:v>
                </c:pt>
                <c:pt idx="1771">
                  <c:v>6.2713195018139392E-2</c:v>
                </c:pt>
                <c:pt idx="1772">
                  <c:v>6.0451381399409941E-2</c:v>
                </c:pt>
                <c:pt idx="1773">
                  <c:v>6.1884113442340141E-2</c:v>
                </c:pt>
                <c:pt idx="1774">
                  <c:v>5.9799334204548138E-2</c:v>
                </c:pt>
                <c:pt idx="1775">
                  <c:v>5.8153594345876199E-2</c:v>
                </c:pt>
                <c:pt idx="1776">
                  <c:v>5.6068137592602055E-2</c:v>
                </c:pt>
                <c:pt idx="1777">
                  <c:v>5.4043853978780518E-2</c:v>
                </c:pt>
                <c:pt idx="1778">
                  <c:v>5.6711730276994887E-2</c:v>
                </c:pt>
                <c:pt idx="1779">
                  <c:v>5.617065799195127E-2</c:v>
                </c:pt>
                <c:pt idx="1780">
                  <c:v>5.4195621776264732E-2</c:v>
                </c:pt>
                <c:pt idx="1781">
                  <c:v>5.7349106453832177E-2</c:v>
                </c:pt>
                <c:pt idx="1782">
                  <c:v>5.5831513200364807E-2</c:v>
                </c:pt>
                <c:pt idx="1783">
                  <c:v>5.3802225908312989E-2</c:v>
                </c:pt>
                <c:pt idx="1784">
                  <c:v>5.3399379504265973E-2</c:v>
                </c:pt>
                <c:pt idx="1785">
                  <c:v>5.5279338665600516E-2</c:v>
                </c:pt>
                <c:pt idx="1786">
                  <c:v>5.3956180523600246E-2</c:v>
                </c:pt>
                <c:pt idx="1787">
                  <c:v>5.4075797035611509E-2</c:v>
                </c:pt>
                <c:pt idx="1788">
                  <c:v>5.3139992168469326E-2</c:v>
                </c:pt>
                <c:pt idx="1789">
                  <c:v>5.1410192439807961E-2</c:v>
                </c:pt>
                <c:pt idx="1790">
                  <c:v>5.2374874981940052E-2</c:v>
                </c:pt>
                <c:pt idx="1791">
                  <c:v>5.410870757033736E-2</c:v>
                </c:pt>
                <c:pt idx="1792">
                  <c:v>5.2214761039664909E-2</c:v>
                </c:pt>
                <c:pt idx="1793">
                  <c:v>5.0605244154805884E-2</c:v>
                </c:pt>
                <c:pt idx="1794">
                  <c:v>5.4780005266867597E-2</c:v>
                </c:pt>
                <c:pt idx="1795">
                  <c:v>5.3479469589122551E-2</c:v>
                </c:pt>
                <c:pt idx="1796">
                  <c:v>5.908003333107581E-2</c:v>
                </c:pt>
                <c:pt idx="1797">
                  <c:v>5.6956808485601827E-2</c:v>
                </c:pt>
                <c:pt idx="1798">
                  <c:v>5.6098811133495817E-2</c:v>
                </c:pt>
                <c:pt idx="1799">
                  <c:v>5.478401883437873E-2</c:v>
                </c:pt>
                <c:pt idx="1800">
                  <c:v>5.9950378969718866E-2</c:v>
                </c:pt>
                <c:pt idx="1801">
                  <c:v>8.1090639356365887E-2</c:v>
                </c:pt>
                <c:pt idx="1802">
                  <c:v>7.8651168749640732E-2</c:v>
                </c:pt>
                <c:pt idx="1803">
                  <c:v>8.0282667737895233E-2</c:v>
                </c:pt>
                <c:pt idx="1804">
                  <c:v>8.0199058170169091E-2</c:v>
                </c:pt>
                <c:pt idx="1805">
                  <c:v>7.7296562742230387E-2</c:v>
                </c:pt>
                <c:pt idx="1806">
                  <c:v>7.9897491627748313E-2</c:v>
                </c:pt>
                <c:pt idx="1807">
                  <c:v>7.699842363361413E-2</c:v>
                </c:pt>
                <c:pt idx="1808">
                  <c:v>7.509336500315282E-2</c:v>
                </c:pt>
                <c:pt idx="1809">
                  <c:v>7.2806993715921767E-2</c:v>
                </c:pt>
                <c:pt idx="1810">
                  <c:v>7.0570487886902497E-2</c:v>
                </c:pt>
                <c:pt idx="1811">
                  <c:v>6.8340253299524006E-2</c:v>
                </c:pt>
                <c:pt idx="1812">
                  <c:v>6.5855429649470817E-2</c:v>
                </c:pt>
                <c:pt idx="1813">
                  <c:v>6.3743007440795224E-2</c:v>
                </c:pt>
                <c:pt idx="1814">
                  <c:v>6.1554837185753032E-2</c:v>
                </c:pt>
                <c:pt idx="1815">
                  <c:v>6.2786071818897796E-2</c:v>
                </c:pt>
                <c:pt idx="1816">
                  <c:v>6.0788447300989715E-2</c:v>
                </c:pt>
                <c:pt idx="1817">
                  <c:v>5.9116878485459733E-2</c:v>
                </c:pt>
                <c:pt idx="1818">
                  <c:v>5.6990305213640659E-2</c:v>
                </c:pt>
                <c:pt idx="1819">
                  <c:v>5.6904101360568241E-2</c:v>
                </c:pt>
                <c:pt idx="1820">
                  <c:v>5.4879186656795004E-2</c:v>
                </c:pt>
                <c:pt idx="1821">
                  <c:v>5.2910426970644416E-2</c:v>
                </c:pt>
                <c:pt idx="1822">
                  <c:v>5.1055843486897227E-2</c:v>
                </c:pt>
                <c:pt idx="1823">
                  <c:v>4.9431080013070179E-2</c:v>
                </c:pt>
                <c:pt idx="1824">
                  <c:v>4.7974411351206253E-2</c:v>
                </c:pt>
                <c:pt idx="1825">
                  <c:v>5.1302828039473544E-2</c:v>
                </c:pt>
                <c:pt idx="1826">
                  <c:v>4.9582504355632044E-2</c:v>
                </c:pt>
                <c:pt idx="1827">
                  <c:v>4.9366624554769381E-2</c:v>
                </c:pt>
                <c:pt idx="1828">
                  <c:v>4.8150253609080061E-2</c:v>
                </c:pt>
                <c:pt idx="1829">
                  <c:v>4.6813502328224885E-2</c:v>
                </c:pt>
                <c:pt idx="1830">
                  <c:v>4.6341573974873519E-2</c:v>
                </c:pt>
                <c:pt idx="1831">
                  <c:v>4.52588942784568E-2</c:v>
                </c:pt>
                <c:pt idx="1832">
                  <c:v>4.369664432140806E-2</c:v>
                </c:pt>
                <c:pt idx="1833">
                  <c:v>4.3353298078058655E-2</c:v>
                </c:pt>
                <c:pt idx="1834">
                  <c:v>4.3613414419019246E-2</c:v>
                </c:pt>
                <c:pt idx="1835">
                  <c:v>4.3783826011271572E-2</c:v>
                </c:pt>
                <c:pt idx="1836">
                  <c:v>4.2192825922549637E-2</c:v>
                </c:pt>
                <c:pt idx="1837">
                  <c:v>4.0720489040123216E-2</c:v>
                </c:pt>
                <c:pt idx="1838">
                  <c:v>3.9450788744500004E-2</c:v>
                </c:pt>
                <c:pt idx="1839">
                  <c:v>3.8100458919735611E-2</c:v>
                </c:pt>
                <c:pt idx="1840">
                  <c:v>5.3212353462234636E-2</c:v>
                </c:pt>
                <c:pt idx="1841">
                  <c:v>5.1496434816304386E-2</c:v>
                </c:pt>
                <c:pt idx="1842">
                  <c:v>5.0649229232111126E-2</c:v>
                </c:pt>
                <c:pt idx="1843">
                  <c:v>5.3128524248860137E-2</c:v>
                </c:pt>
                <c:pt idx="1844">
                  <c:v>5.1787472430368582E-2</c:v>
                </c:pt>
                <c:pt idx="1845">
                  <c:v>5.0901742352297108E-2</c:v>
                </c:pt>
                <c:pt idx="1846">
                  <c:v>4.940431758288797E-2</c:v>
                </c:pt>
                <c:pt idx="1847">
                  <c:v>4.7615941539488199E-2</c:v>
                </c:pt>
                <c:pt idx="1848">
                  <c:v>6.2382618714638252E-2</c:v>
                </c:pt>
                <c:pt idx="1849">
                  <c:v>6.011905142652986E-2</c:v>
                </c:pt>
                <c:pt idx="1850">
                  <c:v>6.0001466272255215E-2</c:v>
                </c:pt>
                <c:pt idx="1851">
                  <c:v>6.2540758457967124E-2</c:v>
                </c:pt>
                <c:pt idx="1852">
                  <c:v>6.2064329381757759E-2</c:v>
                </c:pt>
                <c:pt idx="1853">
                  <c:v>6.2722984184986397E-2</c:v>
                </c:pt>
                <c:pt idx="1854">
                  <c:v>6.0881254796140608E-2</c:v>
                </c:pt>
                <c:pt idx="1855">
                  <c:v>5.8669065576338858E-2</c:v>
                </c:pt>
                <c:pt idx="1856">
                  <c:v>6.1316563667344712E-2</c:v>
                </c:pt>
                <c:pt idx="1857">
                  <c:v>6.0096349258006582E-2</c:v>
                </c:pt>
                <c:pt idx="1858">
                  <c:v>5.7958840344334926E-2</c:v>
                </c:pt>
                <c:pt idx="1859">
                  <c:v>5.9810531173498667E-2</c:v>
                </c:pt>
                <c:pt idx="1860">
                  <c:v>6.0590387103262582E-2</c:v>
                </c:pt>
                <c:pt idx="1861">
                  <c:v>5.8472159387435226E-2</c:v>
                </c:pt>
                <c:pt idx="1862">
                  <c:v>5.9296549744450387E-2</c:v>
                </c:pt>
                <c:pt idx="1863">
                  <c:v>5.8308366451784797E-2</c:v>
                </c:pt>
                <c:pt idx="1864">
                  <c:v>5.6313384625051088E-2</c:v>
                </c:pt>
                <c:pt idx="1865">
                  <c:v>5.4323585981671668E-2</c:v>
                </c:pt>
                <c:pt idx="1866">
                  <c:v>5.3943208579551608E-2</c:v>
                </c:pt>
                <c:pt idx="1867">
                  <c:v>5.2181324849344686E-2</c:v>
                </c:pt>
                <c:pt idx="1868">
                  <c:v>5.1185194814216531E-2</c:v>
                </c:pt>
                <c:pt idx="1869">
                  <c:v>4.9643151024695506E-2</c:v>
                </c:pt>
                <c:pt idx="1870">
                  <c:v>4.8194146569534246E-2</c:v>
                </c:pt>
                <c:pt idx="1871">
                  <c:v>4.6465152649810923E-2</c:v>
                </c:pt>
                <c:pt idx="1872">
                  <c:v>4.7269483457983798E-2</c:v>
                </c:pt>
                <c:pt idx="1873">
                  <c:v>4.5558807076809114E-2</c:v>
                </c:pt>
                <c:pt idx="1874">
                  <c:v>4.4896284715565664E-2</c:v>
                </c:pt>
                <c:pt idx="1875">
                  <c:v>4.5134516804159024E-2</c:v>
                </c:pt>
                <c:pt idx="1876">
                  <c:v>4.5644916092368384E-2</c:v>
                </c:pt>
                <c:pt idx="1877">
                  <c:v>4.9616084092525166E-2</c:v>
                </c:pt>
                <c:pt idx="1878">
                  <c:v>4.838269991189266E-2</c:v>
                </c:pt>
                <c:pt idx="1879">
                  <c:v>5.2685595764648256E-2</c:v>
                </c:pt>
                <c:pt idx="1880">
                  <c:v>5.2334849864639855E-2</c:v>
                </c:pt>
                <c:pt idx="1881">
                  <c:v>5.1317822726891976E-2</c:v>
                </c:pt>
                <c:pt idx="1882">
                  <c:v>5.2108484575801757E-2</c:v>
                </c:pt>
                <c:pt idx="1883">
                  <c:v>5.2200668972150359E-2</c:v>
                </c:pt>
                <c:pt idx="1884">
                  <c:v>5.5388911059381749E-2</c:v>
                </c:pt>
                <c:pt idx="1885">
                  <c:v>5.3973233960133891E-2</c:v>
                </c:pt>
                <c:pt idx="1886">
                  <c:v>5.2266577957095585E-2</c:v>
                </c:pt>
                <c:pt idx="1887">
                  <c:v>5.044042102029412E-2</c:v>
                </c:pt>
                <c:pt idx="1888">
                  <c:v>4.8660098874629187E-2</c:v>
                </c:pt>
                <c:pt idx="1889">
                  <c:v>4.7108400336118614E-2</c:v>
                </c:pt>
                <c:pt idx="1890">
                  <c:v>4.5404632097404016E-2</c:v>
                </c:pt>
                <c:pt idx="1891">
                  <c:v>4.3792088677066916E-2</c:v>
                </c:pt>
                <c:pt idx="1892">
                  <c:v>4.3372525119343405E-2</c:v>
                </c:pt>
                <c:pt idx="1893">
                  <c:v>4.9076591063959354E-2</c:v>
                </c:pt>
                <c:pt idx="1894">
                  <c:v>4.730094606259861E-2</c:v>
                </c:pt>
                <c:pt idx="1895">
                  <c:v>4.5583827327240478E-2</c:v>
                </c:pt>
                <c:pt idx="1896">
                  <c:v>4.7414826726375564E-2</c:v>
                </c:pt>
                <c:pt idx="1897">
                  <c:v>4.989126221098214E-2</c:v>
                </c:pt>
                <c:pt idx="1898">
                  <c:v>4.9460959327127144E-2</c:v>
                </c:pt>
                <c:pt idx="1899">
                  <c:v>5.1670094717064893E-2</c:v>
                </c:pt>
                <c:pt idx="1900">
                  <c:v>6.0838612645655182E-2</c:v>
                </c:pt>
                <c:pt idx="1901">
                  <c:v>6.0342471688874542E-2</c:v>
                </c:pt>
                <c:pt idx="1902">
                  <c:v>6.0802999660864554E-2</c:v>
                </c:pt>
                <c:pt idx="1903">
                  <c:v>6.0998772445491518E-2</c:v>
                </c:pt>
                <c:pt idx="1904">
                  <c:v>5.886126516615018E-2</c:v>
                </c:pt>
                <c:pt idx="1905">
                  <c:v>5.8180944005735959E-2</c:v>
                </c:pt>
                <c:pt idx="1906">
                  <c:v>6.3470981474371871E-2</c:v>
                </c:pt>
                <c:pt idx="1907">
                  <c:v>6.1822863539035794E-2</c:v>
                </c:pt>
                <c:pt idx="1908">
                  <c:v>5.9935225980377572E-2</c:v>
                </c:pt>
                <c:pt idx="1909">
                  <c:v>6.6353748610365346E-2</c:v>
                </c:pt>
                <c:pt idx="1910">
                  <c:v>6.4438735664767127E-2</c:v>
                </c:pt>
                <c:pt idx="1911">
                  <c:v>6.2253093035971936E-2</c:v>
                </c:pt>
                <c:pt idx="1912">
                  <c:v>6.0576044626000379E-2</c:v>
                </c:pt>
                <c:pt idx="1913">
                  <c:v>6.0489202922384716E-2</c:v>
                </c:pt>
                <c:pt idx="1914">
                  <c:v>5.8847131643179028E-2</c:v>
                </c:pt>
                <c:pt idx="1915">
                  <c:v>5.8839594244923736E-2</c:v>
                </c:pt>
                <c:pt idx="1916">
                  <c:v>5.8108267179878235E-2</c:v>
                </c:pt>
                <c:pt idx="1917">
                  <c:v>5.6015915519760373E-2</c:v>
                </c:pt>
                <c:pt idx="1918">
                  <c:v>5.5494773929970521E-2</c:v>
                </c:pt>
                <c:pt idx="1919">
                  <c:v>5.5154828958318171E-2</c:v>
                </c:pt>
                <c:pt idx="1920">
                  <c:v>5.3249764627935681E-2</c:v>
                </c:pt>
                <c:pt idx="1921">
                  <c:v>5.2924021713542602E-2</c:v>
                </c:pt>
                <c:pt idx="1922">
                  <c:v>5.5604452533590476E-2</c:v>
                </c:pt>
                <c:pt idx="1923">
                  <c:v>5.360908671313136E-2</c:v>
                </c:pt>
                <c:pt idx="1924">
                  <c:v>5.1727632735380433E-2</c:v>
                </c:pt>
                <c:pt idx="1925">
                  <c:v>5.277672460453469E-2</c:v>
                </c:pt>
                <c:pt idx="1926">
                  <c:v>5.1041555947673331E-2</c:v>
                </c:pt>
                <c:pt idx="1927">
                  <c:v>4.9941930619881628E-2</c:v>
                </c:pt>
                <c:pt idx="1928">
                  <c:v>5.1061230084640835E-2</c:v>
                </c:pt>
                <c:pt idx="1929">
                  <c:v>6.1377750540154062E-2</c:v>
                </c:pt>
                <c:pt idx="1930">
                  <c:v>6.0736372497625014E-2</c:v>
                </c:pt>
                <c:pt idx="1931">
                  <c:v>5.8553440136007343E-2</c:v>
                </c:pt>
                <c:pt idx="1932">
                  <c:v>5.6427361529791317E-2</c:v>
                </c:pt>
                <c:pt idx="1933">
                  <c:v>5.4379339669552038E-2</c:v>
                </c:pt>
                <c:pt idx="1934">
                  <c:v>5.2404201572127364E-2</c:v>
                </c:pt>
                <c:pt idx="1935">
                  <c:v>5.0947881631228979E-2</c:v>
                </c:pt>
                <c:pt idx="1936">
                  <c:v>5.2646977044399294E-2</c:v>
                </c:pt>
                <c:pt idx="1937">
                  <c:v>5.0734918068262136E-2</c:v>
                </c:pt>
                <c:pt idx="1938">
                  <c:v>4.97329378801133E-2</c:v>
                </c:pt>
                <c:pt idx="1939">
                  <c:v>4.9324221191203631E-2</c:v>
                </c:pt>
                <c:pt idx="1940">
                  <c:v>4.8603236884708509E-2</c:v>
                </c:pt>
                <c:pt idx="1941">
                  <c:v>4.9827353977992213E-2</c:v>
                </c:pt>
                <c:pt idx="1942">
                  <c:v>5.2259297806729048E-2</c:v>
                </c:pt>
                <c:pt idx="1943">
                  <c:v>5.6426427657795319E-2</c:v>
                </c:pt>
                <c:pt idx="1944">
                  <c:v>6.2583568955131758E-2</c:v>
                </c:pt>
                <c:pt idx="1945">
                  <c:v>6.0505376079955958E-2</c:v>
                </c:pt>
                <c:pt idx="1946">
                  <c:v>5.8305905065219939E-2</c:v>
                </c:pt>
                <c:pt idx="1947">
                  <c:v>5.6228126467094255E-2</c:v>
                </c:pt>
                <c:pt idx="1948">
                  <c:v>5.5156635538196129E-2</c:v>
                </c:pt>
                <c:pt idx="1949">
                  <c:v>5.4550225973567998E-2</c:v>
                </c:pt>
                <c:pt idx="1950">
                  <c:v>5.4229939784648205E-2</c:v>
                </c:pt>
                <c:pt idx="1951">
                  <c:v>6.7088426265112452E-2</c:v>
                </c:pt>
                <c:pt idx="1952">
                  <c:v>7.0708103910603046E-2</c:v>
                </c:pt>
                <c:pt idx="1953">
                  <c:v>6.9687948008759729E-2</c:v>
                </c:pt>
                <c:pt idx="1954">
                  <c:v>6.7294849812698829E-2</c:v>
                </c:pt>
                <c:pt idx="1955">
                  <c:v>6.824046835726251E-2</c:v>
                </c:pt>
                <c:pt idx="1956">
                  <c:v>6.6391325764614456E-2</c:v>
                </c:pt>
                <c:pt idx="1957">
                  <c:v>7.9336648396487325E-2</c:v>
                </c:pt>
                <c:pt idx="1958">
                  <c:v>7.6952927541020621E-2</c:v>
                </c:pt>
                <c:pt idx="1959">
                  <c:v>7.5731303243129849E-2</c:v>
                </c:pt>
                <c:pt idx="1960">
                  <c:v>7.3537148514004572E-2</c:v>
                </c:pt>
                <c:pt idx="1961">
                  <c:v>7.2470567106515504E-2</c:v>
                </c:pt>
                <c:pt idx="1962">
                  <c:v>7.0047283538178004E-2</c:v>
                </c:pt>
                <c:pt idx="1963">
                  <c:v>6.9062558356426121E-2</c:v>
                </c:pt>
                <c:pt idx="1964">
                  <c:v>6.7413081585910875E-2</c:v>
                </c:pt>
                <c:pt idx="1965">
                  <c:v>6.6646916245375429E-2</c:v>
                </c:pt>
                <c:pt idx="1966">
                  <c:v>6.4370628940143726E-2</c:v>
                </c:pt>
                <c:pt idx="1967">
                  <c:v>6.4157247178335403E-2</c:v>
                </c:pt>
                <c:pt idx="1968">
                  <c:v>6.1882134005809351E-2</c:v>
                </c:pt>
                <c:pt idx="1969">
                  <c:v>6.2073928543580792E-2</c:v>
                </c:pt>
                <c:pt idx="1970">
                  <c:v>5.9860647622865595E-2</c:v>
                </c:pt>
                <c:pt idx="1971">
                  <c:v>5.8542519387943845E-2</c:v>
                </c:pt>
                <c:pt idx="1972">
                  <c:v>5.6515388974383032E-2</c:v>
                </c:pt>
                <c:pt idx="1973">
                  <c:v>5.4973803503433026E-2</c:v>
                </c:pt>
                <c:pt idx="1974">
                  <c:v>5.3435401686232752E-2</c:v>
                </c:pt>
                <c:pt idx="1975">
                  <c:v>5.1847256581071109E-2</c:v>
                </c:pt>
                <c:pt idx="1976">
                  <c:v>5.0578753403965448E-2</c:v>
                </c:pt>
                <c:pt idx="1977">
                  <c:v>7.0777365338560758E-2</c:v>
                </c:pt>
                <c:pt idx="1978">
                  <c:v>6.8337103746074365E-2</c:v>
                </c:pt>
                <c:pt idx="1979">
                  <c:v>6.5944050643791274E-2</c:v>
                </c:pt>
                <c:pt idx="1980">
                  <c:v>6.3631150345838119E-2</c:v>
                </c:pt>
                <c:pt idx="1981">
                  <c:v>6.1723087254317299E-2</c:v>
                </c:pt>
                <c:pt idx="1982">
                  <c:v>6.5585536843129372E-2</c:v>
                </c:pt>
                <c:pt idx="1983">
                  <c:v>6.3391086930247434E-2</c:v>
                </c:pt>
                <c:pt idx="1984">
                  <c:v>6.8824296107347707E-2</c:v>
                </c:pt>
                <c:pt idx="1985">
                  <c:v>6.6748797299967799E-2</c:v>
                </c:pt>
                <c:pt idx="1986">
                  <c:v>6.4323542486143581E-2</c:v>
                </c:pt>
                <c:pt idx="1987">
                  <c:v>7.1234505879515381E-2</c:v>
                </c:pt>
                <c:pt idx="1988">
                  <c:v>7.05535648848504E-2</c:v>
                </c:pt>
                <c:pt idx="1989">
                  <c:v>6.8142630711182373E-2</c:v>
                </c:pt>
                <c:pt idx="1990">
                  <c:v>6.6362761123913538E-2</c:v>
                </c:pt>
                <c:pt idx="1991">
                  <c:v>7.1374811091333507E-2</c:v>
                </c:pt>
                <c:pt idx="1992">
                  <c:v>6.8951160579688003E-2</c:v>
                </c:pt>
                <c:pt idx="1993">
                  <c:v>7.6687998087312387E-2</c:v>
                </c:pt>
                <c:pt idx="1994">
                  <c:v>7.3930694393383178E-2</c:v>
                </c:pt>
                <c:pt idx="1995">
                  <c:v>7.136317170181973E-2</c:v>
                </c:pt>
                <c:pt idx="1996">
                  <c:v>7.5600781854166549E-2</c:v>
                </c:pt>
                <c:pt idx="1997">
                  <c:v>7.626509421069734E-2</c:v>
                </c:pt>
                <c:pt idx="1998">
                  <c:v>7.3759638753006534E-2</c:v>
                </c:pt>
                <c:pt idx="1999">
                  <c:v>7.4230952353727758E-2</c:v>
                </c:pt>
                <c:pt idx="2000">
                  <c:v>8.5126104735530908E-2</c:v>
                </c:pt>
                <c:pt idx="2001">
                  <c:v>9.0826353546034092E-2</c:v>
                </c:pt>
                <c:pt idx="2002">
                  <c:v>8.7655152981834863E-2</c:v>
                </c:pt>
                <c:pt idx="2003">
                  <c:v>9.0990286440496185E-2</c:v>
                </c:pt>
                <c:pt idx="2004">
                  <c:v>0.10008536914257141</c:v>
                </c:pt>
                <c:pt idx="2005">
                  <c:v>0.10023375291838121</c:v>
                </c:pt>
                <c:pt idx="2006">
                  <c:v>9.6592673413672531E-2</c:v>
                </c:pt>
                <c:pt idx="2007">
                  <c:v>9.3567092304414318E-2</c:v>
                </c:pt>
                <c:pt idx="2008">
                  <c:v>9.2593954906600315E-2</c:v>
                </c:pt>
                <c:pt idx="2009">
                  <c:v>9.0344734515181491E-2</c:v>
                </c:pt>
                <c:pt idx="2010">
                  <c:v>8.894379070174023E-2</c:v>
                </c:pt>
                <c:pt idx="2011">
                  <c:v>8.925942358098761E-2</c:v>
                </c:pt>
                <c:pt idx="2012">
                  <c:v>8.6248336022857183E-2</c:v>
                </c:pt>
                <c:pt idx="2013">
                  <c:v>8.3197591726489536E-2</c:v>
                </c:pt>
                <c:pt idx="2014">
                  <c:v>9.0404902982618371E-2</c:v>
                </c:pt>
                <c:pt idx="2015">
                  <c:v>8.7687239756819871E-2</c:v>
                </c:pt>
                <c:pt idx="2016">
                  <c:v>8.4500588885294256E-2</c:v>
                </c:pt>
                <c:pt idx="2017">
                  <c:v>8.2053513983887841E-2</c:v>
                </c:pt>
                <c:pt idx="2018">
                  <c:v>7.9070657240075171E-2</c:v>
                </c:pt>
                <c:pt idx="2019">
                  <c:v>7.6401100497499277E-2</c:v>
                </c:pt>
                <c:pt idx="2020">
                  <c:v>7.3840714648273381E-2</c:v>
                </c:pt>
                <c:pt idx="2021">
                  <c:v>7.2774935951740019E-2</c:v>
                </c:pt>
                <c:pt idx="2022">
                  <c:v>7.093405056385621E-2</c:v>
                </c:pt>
                <c:pt idx="2023">
                  <c:v>7.0106061206637815E-2</c:v>
                </c:pt>
                <c:pt idx="2024">
                  <c:v>6.7857148772049972E-2</c:v>
                </c:pt>
                <c:pt idx="2025">
                  <c:v>7.2400055419424458E-2</c:v>
                </c:pt>
                <c:pt idx="2026">
                  <c:v>6.9787482747683371E-2</c:v>
                </c:pt>
                <c:pt idx="2027">
                  <c:v>7.0807038776524098E-2</c:v>
                </c:pt>
                <c:pt idx="2028">
                  <c:v>6.842522001945868E-2</c:v>
                </c:pt>
                <c:pt idx="2029">
                  <c:v>6.604199405083222E-2</c:v>
                </c:pt>
                <c:pt idx="2030">
                  <c:v>6.6047307286173126E-2</c:v>
                </c:pt>
                <c:pt idx="2031">
                  <c:v>6.6501941900201159E-2</c:v>
                </c:pt>
                <c:pt idx="2032">
                  <c:v>6.5421948173309721E-2</c:v>
                </c:pt>
                <c:pt idx="2033">
                  <c:v>6.4169370032561415E-2</c:v>
                </c:pt>
                <c:pt idx="2034">
                  <c:v>6.6134609728608129E-2</c:v>
                </c:pt>
                <c:pt idx="2035">
                  <c:v>6.6005739584827972E-2</c:v>
                </c:pt>
                <c:pt idx="2036">
                  <c:v>6.3657447168409501E-2</c:v>
                </c:pt>
                <c:pt idx="2037">
                  <c:v>6.291172486259422E-2</c:v>
                </c:pt>
                <c:pt idx="2038">
                  <c:v>6.1666138228988684E-2</c:v>
                </c:pt>
                <c:pt idx="2039">
                  <c:v>6.0648263084961858E-2</c:v>
                </c:pt>
                <c:pt idx="2040">
                  <c:v>5.8550326737733097E-2</c:v>
                </c:pt>
                <c:pt idx="2041">
                  <c:v>5.7816182641569201E-2</c:v>
                </c:pt>
                <c:pt idx="2042">
                  <c:v>6.0086163085958134E-2</c:v>
                </c:pt>
                <c:pt idx="2043">
                  <c:v>5.8928798734899923E-2</c:v>
                </c:pt>
                <c:pt idx="2044">
                  <c:v>5.8050029215117899E-2</c:v>
                </c:pt>
                <c:pt idx="2045">
                  <c:v>5.6134565426921634E-2</c:v>
                </c:pt>
                <c:pt idx="2046">
                  <c:v>5.4273371780738204E-2</c:v>
                </c:pt>
                <c:pt idx="2047">
                  <c:v>5.3671635748003786E-2</c:v>
                </c:pt>
                <c:pt idx="2048">
                  <c:v>5.1864976482472694E-2</c:v>
                </c:pt>
                <c:pt idx="2049">
                  <c:v>5.0012875018919337E-2</c:v>
                </c:pt>
                <c:pt idx="2050">
                  <c:v>4.9381827760917367E-2</c:v>
                </c:pt>
                <c:pt idx="2051">
                  <c:v>4.7865119351833116E-2</c:v>
                </c:pt>
                <c:pt idx="2052">
                  <c:v>4.6125094855769655E-2</c:v>
                </c:pt>
                <c:pt idx="2053">
                  <c:v>4.445020133327144E-2</c:v>
                </c:pt>
                <c:pt idx="2054">
                  <c:v>4.4136351211929013E-2</c:v>
                </c:pt>
                <c:pt idx="2055">
                  <c:v>4.5359066660034045E-2</c:v>
                </c:pt>
                <c:pt idx="2056">
                  <c:v>4.6013733669922167E-2</c:v>
                </c:pt>
                <c:pt idx="2057">
                  <c:v>4.5169603022353157E-2</c:v>
                </c:pt>
                <c:pt idx="2058">
                  <c:v>4.4173250057726987E-2</c:v>
                </c:pt>
                <c:pt idx="2059">
                  <c:v>4.4118478239568236E-2</c:v>
                </c:pt>
                <c:pt idx="2060">
                  <c:v>4.8063869482560397E-2</c:v>
                </c:pt>
                <c:pt idx="2061">
                  <c:v>4.6354767326391134E-2</c:v>
                </c:pt>
                <c:pt idx="2062">
                  <c:v>4.5206258125839033E-2</c:v>
                </c:pt>
                <c:pt idx="2063">
                  <c:v>5.0525952239576094E-2</c:v>
                </c:pt>
                <c:pt idx="2064">
                  <c:v>5.2470341457578493E-2</c:v>
                </c:pt>
                <c:pt idx="2065">
                  <c:v>5.20580695395658E-2</c:v>
                </c:pt>
                <c:pt idx="2066">
                  <c:v>5.131911626264013E-2</c:v>
                </c:pt>
                <c:pt idx="2067">
                  <c:v>4.9660995519411284E-2</c:v>
                </c:pt>
                <c:pt idx="2068">
                  <c:v>4.8342181542759502E-2</c:v>
                </c:pt>
                <c:pt idx="2069">
                  <c:v>4.9071457690133317E-2</c:v>
                </c:pt>
                <c:pt idx="2070">
                  <c:v>4.761039260655936E-2</c:v>
                </c:pt>
                <c:pt idx="2071">
                  <c:v>4.8585112028551355E-2</c:v>
                </c:pt>
                <c:pt idx="2072">
                  <c:v>5.2837821700488993E-2</c:v>
                </c:pt>
                <c:pt idx="2073">
                  <c:v>5.0933449918279562E-2</c:v>
                </c:pt>
                <c:pt idx="2074">
                  <c:v>5.1831125981955682E-2</c:v>
                </c:pt>
                <c:pt idx="2075">
                  <c:v>5.0004310932131063E-2</c:v>
                </c:pt>
                <c:pt idx="2076">
                  <c:v>4.9701950856977817E-2</c:v>
                </c:pt>
                <c:pt idx="2077">
                  <c:v>5.1239231948452986E-2</c:v>
                </c:pt>
                <c:pt idx="2078">
                  <c:v>4.9579949091203578E-2</c:v>
                </c:pt>
                <c:pt idx="2079">
                  <c:v>4.7786675066828113E-2</c:v>
                </c:pt>
                <c:pt idx="2080">
                  <c:v>4.787994988315946E-2</c:v>
                </c:pt>
                <c:pt idx="2081">
                  <c:v>6.9594924160247887E-2</c:v>
                </c:pt>
                <c:pt idx="2082">
                  <c:v>6.7136471497581868E-2</c:v>
                </c:pt>
                <c:pt idx="2083">
                  <c:v>6.569840514214785E-2</c:v>
                </c:pt>
                <c:pt idx="2084">
                  <c:v>6.3701382659741609E-2</c:v>
                </c:pt>
                <c:pt idx="2085">
                  <c:v>6.2044827826538564E-2</c:v>
                </c:pt>
                <c:pt idx="2086">
                  <c:v>6.0919439333313535E-2</c:v>
                </c:pt>
                <c:pt idx="2087">
                  <c:v>5.947805898487047E-2</c:v>
                </c:pt>
                <c:pt idx="2088">
                  <c:v>6.10815274743833E-2</c:v>
                </c:pt>
                <c:pt idx="2089">
                  <c:v>6.006177459311611E-2</c:v>
                </c:pt>
                <c:pt idx="2090">
                  <c:v>6.0031664159646274E-2</c:v>
                </c:pt>
                <c:pt idx="2091">
                  <c:v>5.7851370279750798E-2</c:v>
                </c:pt>
                <c:pt idx="2092">
                  <c:v>5.6162743450623387E-2</c:v>
                </c:pt>
                <c:pt idx="2093">
                  <c:v>5.9045772413624617E-2</c:v>
                </c:pt>
                <c:pt idx="2094">
                  <c:v>5.7513911582719755E-2</c:v>
                </c:pt>
                <c:pt idx="2095">
                  <c:v>5.5473397854615761E-2</c:v>
                </c:pt>
                <c:pt idx="2096">
                  <c:v>5.3471320827754146E-2</c:v>
                </c:pt>
                <c:pt idx="2097">
                  <c:v>5.1527679822354351E-2</c:v>
                </c:pt>
                <c:pt idx="2098">
                  <c:v>5.9730817939778635E-2</c:v>
                </c:pt>
                <c:pt idx="2099">
                  <c:v>5.772774945606423E-2</c:v>
                </c:pt>
                <c:pt idx="2100">
                  <c:v>5.5779163059421516E-2</c:v>
                </c:pt>
                <c:pt idx="2101">
                  <c:v>5.3816939537284968E-2</c:v>
                </c:pt>
                <c:pt idx="2102">
                  <c:v>5.4133750418504135E-2</c:v>
                </c:pt>
                <c:pt idx="2103">
                  <c:v>5.296231148267367E-2</c:v>
                </c:pt>
                <c:pt idx="2104">
                  <c:v>5.1603577215403144E-2</c:v>
                </c:pt>
                <c:pt idx="2105">
                  <c:v>5.0688072853496378E-2</c:v>
                </c:pt>
                <c:pt idx="2106">
                  <c:v>4.9322055215860798E-2</c:v>
                </c:pt>
                <c:pt idx="2107">
                  <c:v>4.7589805161694983E-2</c:v>
                </c:pt>
                <c:pt idx="2108">
                  <c:v>4.9661269505707387E-2</c:v>
                </c:pt>
                <c:pt idx="2109">
                  <c:v>4.8753809191139232E-2</c:v>
                </c:pt>
                <c:pt idx="2110">
                  <c:v>4.7948389088337921E-2</c:v>
                </c:pt>
                <c:pt idx="2111">
                  <c:v>4.838643027793605E-2</c:v>
                </c:pt>
                <c:pt idx="2112">
                  <c:v>5.1280976762447611E-2</c:v>
                </c:pt>
                <c:pt idx="2113">
                  <c:v>5.1418671101562681E-2</c:v>
                </c:pt>
                <c:pt idx="2114">
                  <c:v>4.9658238263997075E-2</c:v>
                </c:pt>
                <c:pt idx="2115">
                  <c:v>4.813036164013227E-2</c:v>
                </c:pt>
                <c:pt idx="2116">
                  <c:v>4.6577450041598453E-2</c:v>
                </c:pt>
                <c:pt idx="2117">
                  <c:v>4.9821887496043528E-2</c:v>
                </c:pt>
                <c:pt idx="2118">
                  <c:v>4.83431853804785E-2</c:v>
                </c:pt>
                <c:pt idx="2119">
                  <c:v>5.1869192308133395E-2</c:v>
                </c:pt>
                <c:pt idx="2120">
                  <c:v>5.8161578227152573E-2</c:v>
                </c:pt>
                <c:pt idx="2121">
                  <c:v>5.712491970849027E-2</c:v>
                </c:pt>
                <c:pt idx="2122">
                  <c:v>5.6565657494499398E-2</c:v>
                </c:pt>
                <c:pt idx="2123">
                  <c:v>5.7738481466292901E-2</c:v>
                </c:pt>
                <c:pt idx="2124">
                  <c:v>6.6706300924403703E-2</c:v>
                </c:pt>
                <c:pt idx="2125">
                  <c:v>6.4300201024184225E-2</c:v>
                </c:pt>
                <c:pt idx="2126">
                  <c:v>6.3150989194674392E-2</c:v>
                </c:pt>
                <c:pt idx="2127">
                  <c:v>6.1588324016041911E-2</c:v>
                </c:pt>
                <c:pt idx="2128">
                  <c:v>6.3747257240409749E-2</c:v>
                </c:pt>
                <c:pt idx="2129">
                  <c:v>6.3584542208687519E-2</c:v>
                </c:pt>
                <c:pt idx="2130">
                  <c:v>7.8108335120120442E-2</c:v>
                </c:pt>
                <c:pt idx="2131">
                  <c:v>8.8909396316547207E-2</c:v>
                </c:pt>
                <c:pt idx="2132">
                  <c:v>9.2917244340990759E-2</c:v>
                </c:pt>
                <c:pt idx="2133">
                  <c:v>8.9543239509356859E-2</c:v>
                </c:pt>
                <c:pt idx="2134">
                  <c:v>8.6495360678226135E-2</c:v>
                </c:pt>
                <c:pt idx="2135">
                  <c:v>8.9056429913664512E-2</c:v>
                </c:pt>
                <c:pt idx="2136">
                  <c:v>8.6887902582323651E-2</c:v>
                </c:pt>
                <c:pt idx="2137">
                  <c:v>8.6461401348322114E-2</c:v>
                </c:pt>
                <c:pt idx="2138">
                  <c:v>8.9149419136389491E-2</c:v>
                </c:pt>
                <c:pt idx="2139">
                  <c:v>8.7857946298252082E-2</c:v>
                </c:pt>
                <c:pt idx="2140">
                  <c:v>8.8535434577277361E-2</c:v>
                </c:pt>
                <c:pt idx="2141">
                  <c:v>8.5320756162383396E-2</c:v>
                </c:pt>
                <c:pt idx="2142">
                  <c:v>8.2666432650549446E-2</c:v>
                </c:pt>
                <c:pt idx="2143">
                  <c:v>8.2445994834279446E-2</c:v>
                </c:pt>
                <c:pt idx="2144">
                  <c:v>7.9456801541893218E-2</c:v>
                </c:pt>
                <c:pt idx="2145">
                  <c:v>7.7371734368345976E-2</c:v>
                </c:pt>
                <c:pt idx="2146">
                  <c:v>8.1445705465674492E-2</c:v>
                </c:pt>
                <c:pt idx="2147">
                  <c:v>7.8770842927646689E-2</c:v>
                </c:pt>
                <c:pt idx="2148">
                  <c:v>7.6460475658053612E-2</c:v>
                </c:pt>
                <c:pt idx="2149">
                  <c:v>7.4561238125790241E-2</c:v>
                </c:pt>
                <c:pt idx="2150">
                  <c:v>7.1860332012342223E-2</c:v>
                </c:pt>
                <c:pt idx="2151">
                  <c:v>6.9307510437997821E-2</c:v>
                </c:pt>
                <c:pt idx="2152">
                  <c:v>6.7267902292093784E-2</c:v>
                </c:pt>
                <c:pt idx="2153">
                  <c:v>6.4950288424537025E-2</c:v>
                </c:pt>
                <c:pt idx="2154">
                  <c:v>6.2589404440374224E-2</c:v>
                </c:pt>
                <c:pt idx="2155">
                  <c:v>6.1095584293415668E-2</c:v>
                </c:pt>
                <c:pt idx="2156">
                  <c:v>5.9117843995847047E-2</c:v>
                </c:pt>
                <c:pt idx="2157">
                  <c:v>5.7716409508556901E-2</c:v>
                </c:pt>
                <c:pt idx="2158">
                  <c:v>6.9772987680276982E-2</c:v>
                </c:pt>
                <c:pt idx="2159">
                  <c:v>6.8119466126266653E-2</c:v>
                </c:pt>
                <c:pt idx="2160">
                  <c:v>6.5979559820758843E-2</c:v>
                </c:pt>
                <c:pt idx="2161">
                  <c:v>6.358742084114577E-2</c:v>
                </c:pt>
                <c:pt idx="2162">
                  <c:v>6.4174450088225171E-2</c:v>
                </c:pt>
                <c:pt idx="2163">
                  <c:v>6.1848450869582711E-2</c:v>
                </c:pt>
                <c:pt idx="2164">
                  <c:v>6.178968215087953E-2</c:v>
                </c:pt>
                <c:pt idx="2165">
                  <c:v>6.1070558972220239E-2</c:v>
                </c:pt>
                <c:pt idx="2166">
                  <c:v>6.5665150243051557E-2</c:v>
                </c:pt>
                <c:pt idx="2167">
                  <c:v>6.5638466706819623E-2</c:v>
                </c:pt>
                <c:pt idx="2168">
                  <c:v>6.3413822459973235E-2</c:v>
                </c:pt>
                <c:pt idx="2169">
                  <c:v>6.1121785718932516E-2</c:v>
                </c:pt>
                <c:pt idx="2170">
                  <c:v>5.9520320303457129E-2</c:v>
                </c:pt>
                <c:pt idx="2171">
                  <c:v>6.4561786049391084E-2</c:v>
                </c:pt>
                <c:pt idx="2172">
                  <c:v>6.291468075029967E-2</c:v>
                </c:pt>
                <c:pt idx="2173">
                  <c:v>6.8904013235102909E-2</c:v>
                </c:pt>
                <c:pt idx="2174">
                  <c:v>6.6475142646810245E-2</c:v>
                </c:pt>
                <c:pt idx="2175">
                  <c:v>6.7674959942249605E-2</c:v>
                </c:pt>
                <c:pt idx="2176">
                  <c:v>6.6095118881008399E-2</c:v>
                </c:pt>
                <c:pt idx="2177">
                  <c:v>6.8869766375622657E-2</c:v>
                </c:pt>
                <c:pt idx="2178">
                  <c:v>7.6942385890905574E-2</c:v>
                </c:pt>
                <c:pt idx="2179">
                  <c:v>8.4776579871311084E-2</c:v>
                </c:pt>
                <c:pt idx="2180">
                  <c:v>8.2168203721086963E-2</c:v>
                </c:pt>
                <c:pt idx="2181">
                  <c:v>7.9197767954294965E-2</c:v>
                </c:pt>
                <c:pt idx="2182">
                  <c:v>7.7012947255172548E-2</c:v>
                </c:pt>
                <c:pt idx="2183">
                  <c:v>7.4944692620299888E-2</c:v>
                </c:pt>
                <c:pt idx="2184">
                  <c:v>7.3724834115276111E-2</c:v>
                </c:pt>
                <c:pt idx="2185">
                  <c:v>7.1364478089118763E-2</c:v>
                </c:pt>
                <c:pt idx="2186">
                  <c:v>6.9026732394353987E-2</c:v>
                </c:pt>
                <c:pt idx="2187">
                  <c:v>6.6748529954462094E-2</c:v>
                </c:pt>
                <c:pt idx="2188">
                  <c:v>6.4321609523010539E-2</c:v>
                </c:pt>
                <c:pt idx="2189">
                  <c:v>6.717151646830323E-2</c:v>
                </c:pt>
                <c:pt idx="2190">
                  <c:v>6.8067550451384809E-2</c:v>
                </c:pt>
                <c:pt idx="2191">
                  <c:v>6.7302947731331442E-2</c:v>
                </c:pt>
                <c:pt idx="2192">
                  <c:v>7.0422345144352944E-2</c:v>
                </c:pt>
                <c:pt idx="2193">
                  <c:v>6.7904495352496569E-2</c:v>
                </c:pt>
                <c:pt idx="2194">
                  <c:v>6.7209194717654491E-2</c:v>
                </c:pt>
                <c:pt idx="2195">
                  <c:v>6.4816177141689663E-2</c:v>
                </c:pt>
                <c:pt idx="2196">
                  <c:v>6.2459675055582156E-2</c:v>
                </c:pt>
                <c:pt idx="2197">
                  <c:v>7.0935026541103535E-2</c:v>
                </c:pt>
                <c:pt idx="2198">
                  <c:v>7.3959012792831666E-2</c:v>
                </c:pt>
                <c:pt idx="2199">
                  <c:v>7.2487462504985029E-2</c:v>
                </c:pt>
                <c:pt idx="2200">
                  <c:v>6.989598276467307E-2</c:v>
                </c:pt>
                <c:pt idx="2201">
                  <c:v>6.7862754696237676E-2</c:v>
                </c:pt>
                <c:pt idx="2202">
                  <c:v>6.734240946348545E-2</c:v>
                </c:pt>
                <c:pt idx="2203">
                  <c:v>6.4954078852211342E-2</c:v>
                </c:pt>
                <c:pt idx="2204">
                  <c:v>6.4203228677248869E-2</c:v>
                </c:pt>
                <c:pt idx="2205">
                  <c:v>6.2574848450874618E-2</c:v>
                </c:pt>
                <c:pt idx="2206">
                  <c:v>6.6460572659720191E-2</c:v>
                </c:pt>
                <c:pt idx="2207">
                  <c:v>7.0444013577406414E-2</c:v>
                </c:pt>
                <c:pt idx="2208">
                  <c:v>6.8528941781399774E-2</c:v>
                </c:pt>
                <c:pt idx="2209">
                  <c:v>6.6068441463872585E-2</c:v>
                </c:pt>
                <c:pt idx="2210">
                  <c:v>6.4189422344376024E-2</c:v>
                </c:pt>
                <c:pt idx="2211">
                  <c:v>6.8131345645065705E-2</c:v>
                </c:pt>
                <c:pt idx="2212">
                  <c:v>6.6276386413298735E-2</c:v>
                </c:pt>
                <c:pt idx="2213">
                  <c:v>6.7493441081609193E-2</c:v>
                </c:pt>
                <c:pt idx="2214">
                  <c:v>6.7847266980177165E-2</c:v>
                </c:pt>
                <c:pt idx="2215">
                  <c:v>6.5518429343265752E-2</c:v>
                </c:pt>
                <c:pt idx="2216">
                  <c:v>6.9413752174196361E-2</c:v>
                </c:pt>
                <c:pt idx="2217">
                  <c:v>6.7814239772027912E-2</c:v>
                </c:pt>
                <c:pt idx="2218">
                  <c:v>6.5538394349860446E-2</c:v>
                </c:pt>
                <c:pt idx="2219">
                  <c:v>6.3322866310069711E-2</c:v>
                </c:pt>
                <c:pt idx="2220">
                  <c:v>6.1439581738855893E-2</c:v>
                </c:pt>
                <c:pt idx="2221">
                  <c:v>6.1173236714403369E-2</c:v>
                </c:pt>
                <c:pt idx="2222">
                  <c:v>5.9882501760880287E-2</c:v>
                </c:pt>
                <c:pt idx="2223">
                  <c:v>5.7785854234335458E-2</c:v>
                </c:pt>
                <c:pt idx="2224">
                  <c:v>5.5853190692650663E-2</c:v>
                </c:pt>
                <c:pt idx="2225">
                  <c:v>5.4478303682986971E-2</c:v>
                </c:pt>
                <c:pt idx="2226">
                  <c:v>5.3890211080264469E-2</c:v>
                </c:pt>
                <c:pt idx="2227">
                  <c:v>5.8373491196922471E-2</c:v>
                </c:pt>
                <c:pt idx="2228">
                  <c:v>6.0480170497514377E-2</c:v>
                </c:pt>
                <c:pt idx="2229">
                  <c:v>5.855070914708272E-2</c:v>
                </c:pt>
                <c:pt idx="2230">
                  <c:v>5.906668871864041E-2</c:v>
                </c:pt>
                <c:pt idx="2231">
                  <c:v>5.7696174697828603E-2</c:v>
                </c:pt>
                <c:pt idx="2232">
                  <c:v>5.9142612615318259E-2</c:v>
                </c:pt>
                <c:pt idx="2233">
                  <c:v>6.342497387819053E-2</c:v>
                </c:pt>
                <c:pt idx="2234">
                  <c:v>6.3065991027086127E-2</c:v>
                </c:pt>
                <c:pt idx="2235">
                  <c:v>6.2854020940643518E-2</c:v>
                </c:pt>
                <c:pt idx="2236">
                  <c:v>6.0569261347056397E-2</c:v>
                </c:pt>
                <c:pt idx="2237">
                  <c:v>5.90880116863867E-2</c:v>
                </c:pt>
                <c:pt idx="2238">
                  <c:v>5.7928236977434336E-2</c:v>
                </c:pt>
                <c:pt idx="2239">
                  <c:v>5.712125866385586E-2</c:v>
                </c:pt>
                <c:pt idx="2240">
                  <c:v>5.6638807151032824E-2</c:v>
                </c:pt>
                <c:pt idx="2241">
                  <c:v>5.4597040709875262E-2</c:v>
                </c:pt>
                <c:pt idx="2242">
                  <c:v>5.6893671556942096E-2</c:v>
                </c:pt>
                <c:pt idx="2243">
                  <c:v>5.5374710913020382E-2</c:v>
                </c:pt>
                <c:pt idx="2244">
                  <c:v>8.1976893125791886E-2</c:v>
                </c:pt>
                <c:pt idx="2245">
                  <c:v>7.9137197914383783E-2</c:v>
                </c:pt>
                <c:pt idx="2246">
                  <c:v>8.0024729763547686E-2</c:v>
                </c:pt>
                <c:pt idx="2247">
                  <c:v>8.2656717571219215E-2</c:v>
                </c:pt>
                <c:pt idx="2248">
                  <c:v>8.172718217014581E-2</c:v>
                </c:pt>
                <c:pt idx="2249">
                  <c:v>7.8765157556090093E-2</c:v>
                </c:pt>
                <c:pt idx="2250">
                  <c:v>7.5951308093112666E-2</c:v>
                </c:pt>
                <c:pt idx="2251">
                  <c:v>7.3213299115643019E-2</c:v>
                </c:pt>
                <c:pt idx="2252">
                  <c:v>7.0666055269520592E-2</c:v>
                </c:pt>
                <c:pt idx="2253">
                  <c:v>8.0061815923459317E-2</c:v>
                </c:pt>
                <c:pt idx="2254">
                  <c:v>7.7238019643266154E-2</c:v>
                </c:pt>
                <c:pt idx="2255">
                  <c:v>7.5749405523507493E-2</c:v>
                </c:pt>
                <c:pt idx="2256">
                  <c:v>7.3083822622920361E-2</c:v>
                </c:pt>
                <c:pt idx="2257">
                  <c:v>7.1558765848546091E-2</c:v>
                </c:pt>
                <c:pt idx="2258">
                  <c:v>6.8975571770873809E-2</c:v>
                </c:pt>
                <c:pt idx="2259">
                  <c:v>6.7485161939260199E-2</c:v>
                </c:pt>
                <c:pt idx="2260">
                  <c:v>6.9408468325613745E-2</c:v>
                </c:pt>
                <c:pt idx="2261">
                  <c:v>6.7407455543985098E-2</c:v>
                </c:pt>
                <c:pt idx="2262">
                  <c:v>6.7524117397737962E-2</c:v>
                </c:pt>
                <c:pt idx="2263">
                  <c:v>6.5135906148435355E-2</c:v>
                </c:pt>
                <c:pt idx="2264">
                  <c:v>6.3265547838178865E-2</c:v>
                </c:pt>
                <c:pt idx="2265">
                  <c:v>6.1471076237553011E-2</c:v>
                </c:pt>
                <c:pt idx="2266">
                  <c:v>7.7739732974876033E-2</c:v>
                </c:pt>
                <c:pt idx="2267">
                  <c:v>7.5193700705031299E-2</c:v>
                </c:pt>
                <c:pt idx="2268">
                  <c:v>7.2832802325812365E-2</c:v>
                </c:pt>
                <c:pt idx="2269">
                  <c:v>7.9475203416253457E-2</c:v>
                </c:pt>
                <c:pt idx="2270">
                  <c:v>7.8555398095315782E-2</c:v>
                </c:pt>
                <c:pt idx="2271">
                  <c:v>7.5764619835833533E-2</c:v>
                </c:pt>
                <c:pt idx="2272">
                  <c:v>7.9271359339454839E-2</c:v>
                </c:pt>
                <c:pt idx="2273">
                  <c:v>7.6910036425251266E-2</c:v>
                </c:pt>
                <c:pt idx="2274">
                  <c:v>7.6072685387924749E-2</c:v>
                </c:pt>
                <c:pt idx="2275">
                  <c:v>7.9156503503776815E-2</c:v>
                </c:pt>
                <c:pt idx="2276">
                  <c:v>7.6305000821704591E-2</c:v>
                </c:pt>
                <c:pt idx="2277">
                  <c:v>7.3843768931991224E-2</c:v>
                </c:pt>
                <c:pt idx="2278">
                  <c:v>7.1167038120049209E-2</c:v>
                </c:pt>
                <c:pt idx="2279">
                  <c:v>7.2053449887577184E-2</c:v>
                </c:pt>
                <c:pt idx="2280">
                  <c:v>6.9436436933552184E-2</c:v>
                </c:pt>
                <c:pt idx="2281">
                  <c:v>6.9488468361476541E-2</c:v>
                </c:pt>
                <c:pt idx="2282">
                  <c:v>6.7040748648513226E-2</c:v>
                </c:pt>
                <c:pt idx="2283">
                  <c:v>6.4623753416614846E-2</c:v>
                </c:pt>
                <c:pt idx="2284">
                  <c:v>6.2281793745984075E-2</c:v>
                </c:pt>
                <c:pt idx="2285">
                  <c:v>6.0408548705587921E-2</c:v>
                </c:pt>
                <c:pt idx="2286">
                  <c:v>6.1531167693736885E-2</c:v>
                </c:pt>
                <c:pt idx="2287">
                  <c:v>7.2534833150929984E-2</c:v>
                </c:pt>
                <c:pt idx="2288">
                  <c:v>6.9900259498818951E-2</c:v>
                </c:pt>
                <c:pt idx="2289">
                  <c:v>6.7531257425611779E-2</c:v>
                </c:pt>
                <c:pt idx="2290">
                  <c:v>6.689042492901183E-2</c:v>
                </c:pt>
                <c:pt idx="2291">
                  <c:v>6.5972058484523144E-2</c:v>
                </c:pt>
                <c:pt idx="2292">
                  <c:v>6.463166329172472E-2</c:v>
                </c:pt>
                <c:pt idx="2293">
                  <c:v>6.5138041767639168E-2</c:v>
                </c:pt>
                <c:pt idx="2294">
                  <c:v>6.3195161550575668E-2</c:v>
                </c:pt>
                <c:pt idx="2295">
                  <c:v>6.5969685304102146E-2</c:v>
                </c:pt>
                <c:pt idx="2296">
                  <c:v>6.6483177402847954E-2</c:v>
                </c:pt>
                <c:pt idx="2297">
                  <c:v>6.9082923678688957E-2</c:v>
                </c:pt>
                <c:pt idx="2298">
                  <c:v>6.6583125340130875E-2</c:v>
                </c:pt>
                <c:pt idx="2299">
                  <c:v>6.5028253585486182E-2</c:v>
                </c:pt>
                <c:pt idx="2300">
                  <c:v>6.2915972536199863E-2</c:v>
                </c:pt>
                <c:pt idx="2301">
                  <c:v>6.2114219119362497E-2</c:v>
                </c:pt>
                <c:pt idx="2302">
                  <c:v>5.9878202367651956E-2</c:v>
                </c:pt>
                <c:pt idx="2303">
                  <c:v>6.5521391187731676E-2</c:v>
                </c:pt>
                <c:pt idx="2304">
                  <c:v>6.3654869888418245E-2</c:v>
                </c:pt>
                <c:pt idx="2305">
                  <c:v>6.2685646495815206E-2</c:v>
                </c:pt>
                <c:pt idx="2306">
                  <c:v>6.063348816714887E-2</c:v>
                </c:pt>
                <c:pt idx="2307">
                  <c:v>6.2067135806643539E-2</c:v>
                </c:pt>
                <c:pt idx="2308">
                  <c:v>6.2533687857038389E-2</c:v>
                </c:pt>
                <c:pt idx="2309">
                  <c:v>6.8256669785553031E-2</c:v>
                </c:pt>
                <c:pt idx="2310">
                  <c:v>7.9542583208167664E-2</c:v>
                </c:pt>
                <c:pt idx="2311">
                  <c:v>7.9014079603699827E-2</c:v>
                </c:pt>
                <c:pt idx="2312">
                  <c:v>7.7083291096870732E-2</c:v>
                </c:pt>
                <c:pt idx="2313">
                  <c:v>7.4808939698862972E-2</c:v>
                </c:pt>
                <c:pt idx="2314">
                  <c:v>7.2089557283405881E-2</c:v>
                </c:pt>
                <c:pt idx="2315">
                  <c:v>7.0340215611574677E-2</c:v>
                </c:pt>
                <c:pt idx="2316">
                  <c:v>7.8523711365526383E-2</c:v>
                </c:pt>
                <c:pt idx="2317">
                  <c:v>7.6069760639478484E-2</c:v>
                </c:pt>
                <c:pt idx="2318">
                  <c:v>8.2670420171613218E-2</c:v>
                </c:pt>
                <c:pt idx="2319">
                  <c:v>8.1576047230748336E-2</c:v>
                </c:pt>
                <c:pt idx="2320">
                  <c:v>8.0993319585360615E-2</c:v>
                </c:pt>
                <c:pt idx="2321">
                  <c:v>7.8059189948240043E-2</c:v>
                </c:pt>
                <c:pt idx="2322">
                  <c:v>7.6852170328134434E-2</c:v>
                </c:pt>
                <c:pt idx="2323">
                  <c:v>7.835785352000546E-2</c:v>
                </c:pt>
                <c:pt idx="2324">
                  <c:v>7.5530192383643308E-2</c:v>
                </c:pt>
                <c:pt idx="2325">
                  <c:v>7.3159496625270798E-2</c:v>
                </c:pt>
                <c:pt idx="2326">
                  <c:v>7.10919239987539E-2</c:v>
                </c:pt>
                <c:pt idx="2327">
                  <c:v>6.8797982601031704E-2</c:v>
                </c:pt>
                <c:pt idx="2328">
                  <c:v>7.2435001198619717E-2</c:v>
                </c:pt>
                <c:pt idx="2329">
                  <c:v>7.4137257394161687E-2</c:v>
                </c:pt>
                <c:pt idx="2330">
                  <c:v>7.2305220601595915E-2</c:v>
                </c:pt>
                <c:pt idx="2331">
                  <c:v>7.0455436893519588E-2</c:v>
                </c:pt>
                <c:pt idx="2332">
                  <c:v>6.8204310113743782E-2</c:v>
                </c:pt>
                <c:pt idx="2333">
                  <c:v>6.6230168693988373E-2</c:v>
                </c:pt>
                <c:pt idx="2334">
                  <c:v>6.4303480255026427E-2</c:v>
                </c:pt>
                <c:pt idx="2335">
                  <c:v>6.34183279093532E-2</c:v>
                </c:pt>
                <c:pt idx="2336">
                  <c:v>6.3501903027944423E-2</c:v>
                </c:pt>
                <c:pt idx="2337">
                  <c:v>8.7642891194467498E-2</c:v>
                </c:pt>
                <c:pt idx="2338">
                  <c:v>8.4469664755766227E-2</c:v>
                </c:pt>
                <c:pt idx="2339">
                  <c:v>8.230413412963053E-2</c:v>
                </c:pt>
                <c:pt idx="2340">
                  <c:v>8.2689410199822302E-2</c:v>
                </c:pt>
                <c:pt idx="2341">
                  <c:v>8.0416392224232511E-2</c:v>
                </c:pt>
                <c:pt idx="2342">
                  <c:v>7.9574555008830816E-2</c:v>
                </c:pt>
                <c:pt idx="2343">
                  <c:v>7.6972172129433733E-2</c:v>
                </c:pt>
                <c:pt idx="2344">
                  <c:v>7.7435143677607468E-2</c:v>
                </c:pt>
                <c:pt idx="2345">
                  <c:v>7.6621423253106058E-2</c:v>
                </c:pt>
                <c:pt idx="2346">
                  <c:v>7.6842180733494483E-2</c:v>
                </c:pt>
                <c:pt idx="2347">
                  <c:v>8.9135481432097638E-2</c:v>
                </c:pt>
                <c:pt idx="2348">
                  <c:v>9.4438194382870266E-2</c:v>
                </c:pt>
                <c:pt idx="2349">
                  <c:v>0.11735168183772073</c:v>
                </c:pt>
                <c:pt idx="2350">
                  <c:v>0.1131330846358285</c:v>
                </c:pt>
                <c:pt idx="2351">
                  <c:v>0.11935701134910144</c:v>
                </c:pt>
                <c:pt idx="2352">
                  <c:v>0.11796021486929439</c:v>
                </c:pt>
                <c:pt idx="2353">
                  <c:v>0.11391712428536752</c:v>
                </c:pt>
                <c:pt idx="2354">
                  <c:v>0.11401481537159552</c:v>
                </c:pt>
                <c:pt idx="2355">
                  <c:v>0.11759496195647259</c:v>
                </c:pt>
                <c:pt idx="2356">
                  <c:v>0.12058666110626418</c:v>
                </c:pt>
                <c:pt idx="2357">
                  <c:v>0.11621146350227848</c:v>
                </c:pt>
                <c:pt idx="2358">
                  <c:v>0.11346038312109641</c:v>
                </c:pt>
                <c:pt idx="2359">
                  <c:v>0.11681270245690079</c:v>
                </c:pt>
                <c:pt idx="2360">
                  <c:v>0.113580234477118</c:v>
                </c:pt>
                <c:pt idx="2361">
                  <c:v>0.11016201103699017</c:v>
                </c:pt>
                <c:pt idx="2362">
                  <c:v>0.10786621477560362</c:v>
                </c:pt>
                <c:pt idx="2363">
                  <c:v>0.10420099955166418</c:v>
                </c:pt>
                <c:pt idx="2364">
                  <c:v>0.10127462645030405</c:v>
                </c:pt>
                <c:pt idx="2365">
                  <c:v>9.7594571193368895E-2</c:v>
                </c:pt>
                <c:pt idx="2366">
                  <c:v>9.4908425196262677E-2</c:v>
                </c:pt>
                <c:pt idx="2367">
                  <c:v>9.2453186631178866E-2</c:v>
                </c:pt>
                <c:pt idx="2368">
                  <c:v>9.0915800440087152E-2</c:v>
                </c:pt>
                <c:pt idx="2369">
                  <c:v>9.1440884552221435E-2</c:v>
                </c:pt>
                <c:pt idx="2370">
                  <c:v>8.8354946894728406E-2</c:v>
                </c:pt>
                <c:pt idx="2371">
                  <c:v>8.5436981819535934E-2</c:v>
                </c:pt>
                <c:pt idx="2372">
                  <c:v>8.8184554822505409E-2</c:v>
                </c:pt>
                <c:pt idx="2373">
                  <c:v>0.10782561671657709</c:v>
                </c:pt>
                <c:pt idx="2374">
                  <c:v>0.1081771177819707</c:v>
                </c:pt>
                <c:pt idx="2375">
                  <c:v>0.10923344818822907</c:v>
                </c:pt>
                <c:pt idx="2376">
                  <c:v>0.10660771725585991</c:v>
                </c:pt>
                <c:pt idx="2377">
                  <c:v>0.10546997063217908</c:v>
                </c:pt>
                <c:pt idx="2378">
                  <c:v>0.10221761903012817</c:v>
                </c:pt>
                <c:pt idx="2379">
                  <c:v>0.10376566500804292</c:v>
                </c:pt>
                <c:pt idx="2380">
                  <c:v>0.10172901478395477</c:v>
                </c:pt>
                <c:pt idx="2381">
                  <c:v>0.10046402743833978</c:v>
                </c:pt>
                <c:pt idx="2382">
                  <c:v>9.6867074654104407E-2</c:v>
                </c:pt>
                <c:pt idx="2383">
                  <c:v>9.3361571200940532E-2</c:v>
                </c:pt>
                <c:pt idx="2384">
                  <c:v>9.4413358606678474E-2</c:v>
                </c:pt>
                <c:pt idx="2385">
                  <c:v>9.1002876061698615E-2</c:v>
                </c:pt>
                <c:pt idx="2386">
                  <c:v>9.9762995808739319E-2</c:v>
                </c:pt>
                <c:pt idx="2387">
                  <c:v>9.6825908502736466E-2</c:v>
                </c:pt>
                <c:pt idx="2388">
                  <c:v>9.3446451386883206E-2</c:v>
                </c:pt>
                <c:pt idx="2389">
                  <c:v>9.1306073343050353E-2</c:v>
                </c:pt>
                <c:pt idx="2390">
                  <c:v>9.3349484494607796E-2</c:v>
                </c:pt>
                <c:pt idx="2391">
                  <c:v>9.0364467124495487E-2</c:v>
                </c:pt>
                <c:pt idx="2392">
                  <c:v>9.497454780786474E-2</c:v>
                </c:pt>
                <c:pt idx="2393">
                  <c:v>9.1545987395858244E-2</c:v>
                </c:pt>
                <c:pt idx="2394">
                  <c:v>8.8911978375552397E-2</c:v>
                </c:pt>
                <c:pt idx="2395">
                  <c:v>8.9654230796860412E-2</c:v>
                </c:pt>
                <c:pt idx="2396">
                  <c:v>8.7734555772512962E-2</c:v>
                </c:pt>
                <c:pt idx="2397">
                  <c:v>8.6934582137259422E-2</c:v>
                </c:pt>
                <c:pt idx="2398">
                  <c:v>8.6370355412425812E-2</c:v>
                </c:pt>
                <c:pt idx="2399">
                  <c:v>8.3343272676913022E-2</c:v>
                </c:pt>
                <c:pt idx="2400">
                  <c:v>8.0751434113344941E-2</c:v>
                </c:pt>
                <c:pt idx="2401">
                  <c:v>7.9163001336429145E-2</c:v>
                </c:pt>
                <c:pt idx="2402">
                  <c:v>7.8137798173867318E-2</c:v>
                </c:pt>
                <c:pt idx="2403">
                  <c:v>7.6199681638884215E-2</c:v>
                </c:pt>
                <c:pt idx="2404">
                  <c:v>7.4578387978045058E-2</c:v>
                </c:pt>
                <c:pt idx="2405">
                  <c:v>7.2334862853940127E-2</c:v>
                </c:pt>
                <c:pt idx="2406">
                  <c:v>7.0142636874702818E-2</c:v>
                </c:pt>
                <c:pt idx="2407">
                  <c:v>6.880744595001026E-2</c:v>
                </c:pt>
                <c:pt idx="2408">
                  <c:v>6.6391011816866671E-2</c:v>
                </c:pt>
                <c:pt idx="2409">
                  <c:v>6.4577484154427697E-2</c:v>
                </c:pt>
                <c:pt idx="2410">
                  <c:v>6.5728186849492123E-2</c:v>
                </c:pt>
                <c:pt idx="2411">
                  <c:v>6.6240400691944742E-2</c:v>
                </c:pt>
                <c:pt idx="2412">
                  <c:v>6.5166346782301862E-2</c:v>
                </c:pt>
                <c:pt idx="2413">
                  <c:v>6.3111482308609468E-2</c:v>
                </c:pt>
                <c:pt idx="2414">
                  <c:v>6.0897657726594404E-2</c:v>
                </c:pt>
                <c:pt idx="2415">
                  <c:v>5.9055931918764175E-2</c:v>
                </c:pt>
                <c:pt idx="2416">
                  <c:v>5.8190997488234066E-2</c:v>
                </c:pt>
                <c:pt idx="2417">
                  <c:v>5.7520312611728415E-2</c:v>
                </c:pt>
                <c:pt idx="2418">
                  <c:v>5.8421131962460626E-2</c:v>
                </c:pt>
                <c:pt idx="2419">
                  <c:v>5.6756148064469311E-2</c:v>
                </c:pt>
                <c:pt idx="2420">
                  <c:v>6.0002283397377294E-2</c:v>
                </c:pt>
                <c:pt idx="2421">
                  <c:v>6.3623716062771729E-2</c:v>
                </c:pt>
                <c:pt idx="2422">
                  <c:v>6.8471692490096464E-2</c:v>
                </c:pt>
                <c:pt idx="2423">
                  <c:v>6.5982137917150491E-2</c:v>
                </c:pt>
                <c:pt idx="2424">
                  <c:v>6.6614530893318272E-2</c:v>
                </c:pt>
                <c:pt idx="2425">
                  <c:v>6.4423301013148276E-2</c:v>
                </c:pt>
                <c:pt idx="2426">
                  <c:v>7.4231678187420311E-2</c:v>
                </c:pt>
                <c:pt idx="2427">
                  <c:v>7.1985772020344355E-2</c:v>
                </c:pt>
                <c:pt idx="2428">
                  <c:v>7.153874976293699E-2</c:v>
                </c:pt>
                <c:pt idx="2429">
                  <c:v>8.2020136641750951E-2</c:v>
                </c:pt>
                <c:pt idx="2430">
                  <c:v>7.9979907296105074E-2</c:v>
                </c:pt>
                <c:pt idx="2431">
                  <c:v>7.8320085644590143E-2</c:v>
                </c:pt>
                <c:pt idx="2432">
                  <c:v>7.619390972910281E-2</c:v>
                </c:pt>
                <c:pt idx="2433">
                  <c:v>7.4007729869748767E-2</c:v>
                </c:pt>
                <c:pt idx="2434">
                  <c:v>7.2985080436927793E-2</c:v>
                </c:pt>
                <c:pt idx="2435">
                  <c:v>7.0755104486695683E-2</c:v>
                </c:pt>
                <c:pt idx="2436">
                  <c:v>6.8732120204661101E-2</c:v>
                </c:pt>
                <c:pt idx="2437">
                  <c:v>7.0565092810243119E-2</c:v>
                </c:pt>
                <c:pt idx="2438">
                  <c:v>6.9354292209519663E-2</c:v>
                </c:pt>
                <c:pt idx="2439">
                  <c:v>6.8018994834768254E-2</c:v>
                </c:pt>
                <c:pt idx="2440">
                  <c:v>7.9119848271150539E-2</c:v>
                </c:pt>
                <c:pt idx="2441">
                  <c:v>7.6316124966457302E-2</c:v>
                </c:pt>
                <c:pt idx="2442">
                  <c:v>8.8414371297656724E-2</c:v>
                </c:pt>
                <c:pt idx="2443">
                  <c:v>0.11832502133735334</c:v>
                </c:pt>
                <c:pt idx="2444">
                  <c:v>0.11663231268361603</c:v>
                </c:pt>
                <c:pt idx="2445">
                  <c:v>0.11670817362404336</c:v>
                </c:pt>
                <c:pt idx="2446">
                  <c:v>0.1127320634659733</c:v>
                </c:pt>
                <c:pt idx="2447">
                  <c:v>0.12489395587455807</c:v>
                </c:pt>
                <c:pt idx="2448">
                  <c:v>0.1232104148531612</c:v>
                </c:pt>
                <c:pt idx="2449">
                  <c:v>0.12582792536838247</c:v>
                </c:pt>
                <c:pt idx="2450">
                  <c:v>0.1213186882776906</c:v>
                </c:pt>
                <c:pt idx="2451">
                  <c:v>0.11764646341605389</c:v>
                </c:pt>
                <c:pt idx="2452">
                  <c:v>0.1136945430915185</c:v>
                </c:pt>
                <c:pt idx="2453">
                  <c:v>0.11510672994607878</c:v>
                </c:pt>
                <c:pt idx="2454">
                  <c:v>0.11210532309361342</c:v>
                </c:pt>
                <c:pt idx="2455">
                  <c:v>0.10806270141593981</c:v>
                </c:pt>
                <c:pt idx="2456">
                  <c:v>0.11878125108838683</c:v>
                </c:pt>
                <c:pt idx="2457">
                  <c:v>0.11574453608636834</c:v>
                </c:pt>
                <c:pt idx="2458">
                  <c:v>0.117738079333692</c:v>
                </c:pt>
                <c:pt idx="2459">
                  <c:v>0.11409769332066678</c:v>
                </c:pt>
                <c:pt idx="2460">
                  <c:v>0.11197462962799894</c:v>
                </c:pt>
                <c:pt idx="2461">
                  <c:v>0.1080339465097194</c:v>
                </c:pt>
                <c:pt idx="2462">
                  <c:v>0.10414165168889289</c:v>
                </c:pt>
                <c:pt idx="2463">
                  <c:v>0.15552659730297588</c:v>
                </c:pt>
                <c:pt idx="2464">
                  <c:v>0.16146759166215083</c:v>
                </c:pt>
                <c:pt idx="2465">
                  <c:v>0.15618026510794811</c:v>
                </c:pt>
                <c:pt idx="2466">
                  <c:v>0.1523735328999305</c:v>
                </c:pt>
                <c:pt idx="2467">
                  <c:v>0.14686274241661432</c:v>
                </c:pt>
                <c:pt idx="2468">
                  <c:v>0.14206585526849738</c:v>
                </c:pt>
                <c:pt idx="2469">
                  <c:v>0.13931552190400001</c:v>
                </c:pt>
                <c:pt idx="2470">
                  <c:v>0.13683970896657083</c:v>
                </c:pt>
                <c:pt idx="2471">
                  <c:v>0.13330445807647992</c:v>
                </c:pt>
                <c:pt idx="2472">
                  <c:v>0.13071735102491663</c:v>
                </c:pt>
                <c:pt idx="2473">
                  <c:v>0.12664317486607041</c:v>
                </c:pt>
                <c:pt idx="2474">
                  <c:v>0.12498963611761915</c:v>
                </c:pt>
                <c:pt idx="2475">
                  <c:v>0.12312999067031644</c:v>
                </c:pt>
                <c:pt idx="2476">
                  <c:v>0.11892481520193855</c:v>
                </c:pt>
                <c:pt idx="2477">
                  <c:v>0.11517600799489416</c:v>
                </c:pt>
                <c:pt idx="2478">
                  <c:v>0.11121935634381742</c:v>
                </c:pt>
                <c:pt idx="2479">
                  <c:v>0.11207544351382441</c:v>
                </c:pt>
                <c:pt idx="2480">
                  <c:v>0.10871981755958655</c:v>
                </c:pt>
                <c:pt idx="2481">
                  <c:v>0.10625765412689799</c:v>
                </c:pt>
                <c:pt idx="2482">
                  <c:v>0.10253255766217262</c:v>
                </c:pt>
                <c:pt idx="2483">
                  <c:v>9.9063847994829299E-2</c:v>
                </c:pt>
                <c:pt idx="2484">
                  <c:v>9.8740632996267202E-2</c:v>
                </c:pt>
                <c:pt idx="2485">
                  <c:v>9.5154451107292426E-2</c:v>
                </c:pt>
                <c:pt idx="2486">
                  <c:v>9.462993116132519E-2</c:v>
                </c:pt>
                <c:pt idx="2487">
                  <c:v>9.3922963361488768E-2</c:v>
                </c:pt>
                <c:pt idx="2488">
                  <c:v>9.050918482588477E-2</c:v>
                </c:pt>
                <c:pt idx="2489">
                  <c:v>9.062629814294329E-2</c:v>
                </c:pt>
                <c:pt idx="2490">
                  <c:v>8.8984287270838389E-2</c:v>
                </c:pt>
                <c:pt idx="2491">
                  <c:v>8.5849971435295935E-2</c:v>
                </c:pt>
                <c:pt idx="2492">
                  <c:v>8.2768404883755295E-2</c:v>
                </c:pt>
                <c:pt idx="2493">
                  <c:v>7.9937277819603511E-2</c:v>
                </c:pt>
                <c:pt idx="2494">
                  <c:v>7.806737994771358E-2</c:v>
                </c:pt>
                <c:pt idx="2495">
                  <c:v>7.6443575385069684E-2</c:v>
                </c:pt>
                <c:pt idx="2496">
                  <c:v>7.4053219535118772E-2</c:v>
                </c:pt>
                <c:pt idx="2497">
                  <c:v>7.1389845290789636E-2</c:v>
                </c:pt>
                <c:pt idx="2498">
                  <c:v>7.5083534891553436E-2</c:v>
                </c:pt>
                <c:pt idx="2499">
                  <c:v>7.2526981664807852E-2</c:v>
                </c:pt>
                <c:pt idx="2500">
                  <c:v>7.0177714611594028E-2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2-42FB-AB5E-F7390D04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dateAx>
        <c:axId val="683515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Offset val="100"/>
        <c:baseTimeUnit val="days"/>
      </c:dateAx>
      <c:valAx>
        <c:axId val="8607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DRAWDOWN</a:t>
            </a:r>
          </a:p>
        </c:rich>
      </c:tx>
      <c:layout>
        <c:manualLayout>
          <c:xMode val="edge"/>
          <c:yMode val="edge"/>
          <c:x val="0.45139926849768514"/>
          <c:y val="1.62903321295364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areaChart>
        <c:grouping val="standard"/>
        <c:varyColors val="0"/>
        <c:ser>
          <c:idx val="0"/>
          <c:order val="0"/>
          <c:tx>
            <c:strRef>
              <c:f>RISKSTATS!$P$1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val>
            <c:numRef>
              <c:f>RISKSTATS!$P$2:$P$3000</c:f>
              <c:numCache>
                <c:formatCode>0.0%</c:formatCode>
                <c:ptCount val="2999"/>
                <c:pt idx="1187">
                  <c:v>0</c:v>
                </c:pt>
                <c:pt idx="118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103-437B-A4F5-432D8E4A9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74112"/>
        <c:axId val="692022464"/>
      </c:area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- ROLLING 63 Day (Annualized)</a:t>
            </a:r>
          </a:p>
        </c:rich>
      </c:tx>
      <c:layout>
        <c:manualLayout>
          <c:xMode val="edge"/>
          <c:yMode val="edge"/>
          <c:x val="0.33246921138230162"/>
          <c:y val="4.158397397777507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RISKSTATS!$N$1</c:f>
              <c:strCache>
                <c:ptCount val="1"/>
                <c:pt idx="0">
                  <c:v>Volatility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RISKSTATS!$N$2:$N$3000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6B1-4340-80F6-8E210273C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  <c:majorUnit val="2.5000000000000005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Exposure</a:t>
            </a:r>
          </a:p>
        </c:rich>
      </c:tx>
      <c:layout>
        <c:manualLayout>
          <c:xMode val="edge"/>
          <c:yMode val="edge"/>
          <c:x val="0.42588485226936434"/>
          <c:y val="4.158397397777507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RISKSTATS!$AO$1</c:f>
              <c:strCache>
                <c:ptCount val="1"/>
                <c:pt idx="0">
                  <c:v>L</c:v>
                </c:pt>
              </c:strCache>
            </c:strRef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RISKSTATS!$AO$2:$AO$3000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4A8-43A9-8C49-D13AFE1C7FFA}"/>
            </c:ext>
          </c:extLst>
        </c:ser>
        <c:ser>
          <c:idx val="1"/>
          <c:order val="1"/>
          <c:tx>
            <c:strRef>
              <c:f>RISKSTATS!$AP$1</c:f>
              <c:strCache>
                <c:ptCount val="1"/>
                <c:pt idx="0">
                  <c:v>S</c:v>
                </c:pt>
              </c:strCache>
            </c:strRef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RISKSTATS!$AP$2:$AP$3000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4A8-43A9-8C49-D13AFE1C7FFA}"/>
            </c:ext>
          </c:extLst>
        </c:ser>
        <c:ser>
          <c:idx val="2"/>
          <c:order val="2"/>
          <c:tx>
            <c:strRef>
              <c:f>RISKSTATS!$AQ$1</c:f>
              <c:strCache>
                <c:ptCount val="1"/>
                <c:pt idx="0">
                  <c:v>Net</c:v>
                </c:pt>
              </c:strCache>
            </c:strRef>
          </c:tx>
          <c:spPr>
            <a:ln w="444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RISKSTATS!$AQ$2:$AQ$3000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4A8-43A9-8C49-D13AFE1C7FFA}"/>
            </c:ext>
          </c:extLst>
        </c:ser>
        <c:ser>
          <c:idx val="3"/>
          <c:order val="3"/>
          <c:tx>
            <c:strRef>
              <c:f>RISKSTATS!$AR$1</c:f>
              <c:strCache>
                <c:ptCount val="1"/>
                <c:pt idx="0">
                  <c:v>Gross</c:v>
                </c:pt>
              </c:strCache>
            </c:strRef>
          </c:tx>
          <c:spPr>
            <a:ln w="444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RISKSTATS!$AR$2:$AR$3000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A4A8-43A9-8C49-D13AFE1C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Positions</a:t>
            </a:r>
          </a:p>
        </c:rich>
      </c:tx>
      <c:layout>
        <c:manualLayout>
          <c:xMode val="edge"/>
          <c:yMode val="edge"/>
          <c:x val="0.43617291844635353"/>
          <c:y val="4.1583973977775147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62388346534071E-2"/>
          <c:y val="8.9933326516003678E-2"/>
          <c:w val="0.86349605856893996"/>
          <c:h val="0.65871797157430789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RISKSTATS!$BL$1</c:f>
              <c:strCache>
                <c:ptCount val="1"/>
                <c:pt idx="0">
                  <c:v>Long</c:v>
                </c:pt>
              </c:strCache>
            </c:strRef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RISKSTATS!$BL$2:$BL$3000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EDA-48CD-9C59-0A00BAB0B132}"/>
            </c:ext>
          </c:extLst>
        </c:ser>
        <c:ser>
          <c:idx val="1"/>
          <c:order val="1"/>
          <c:tx>
            <c:strRef>
              <c:f>RISKSTATS!$BO$1</c:f>
              <c:strCache>
                <c:ptCount val="1"/>
                <c:pt idx="0">
                  <c:v>Short</c:v>
                </c:pt>
              </c:strCache>
            </c:strRef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RISKSTATS!$BO$2:$BO$3000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RISKSTATS!$A$2:$A$3000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2EDA-48CD-9C59-0A00BAB0B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35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0"/>
        <c:lblOffset val="100"/>
        <c:baseTimeUnit val="days"/>
        <c:majorUnit val="3"/>
        <c:majorTimeUnit val="months"/>
        <c:minorUnit val="1"/>
        <c:minorTimeUnit val="month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331272263739762"/>
          <c:y val="0.39367547209465059"/>
          <c:w val="6.4218141480125113E-2"/>
          <c:h val="0.26206978904706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691939942289822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3-4D3B-9C51-52A63C26218F}"/>
            </c:ext>
          </c:extLst>
        </c:ser>
        <c:ser>
          <c:idx val="1"/>
          <c:order val="1"/>
          <c:tx>
            <c:strRef>
              <c:f>RISKSTATS!$Z$1</c:f>
              <c:strCache>
                <c:ptCount val="1"/>
                <c:pt idx="0">
                  <c:v>Coe.to.HFRXEH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RISKSTATS!$Z$2:$Z$3000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3-4D3B-9C51-52A63C26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2920707638817861"/>
        </c:manualLayout>
      </c:layout>
      <c:lineChart>
        <c:grouping val="standard"/>
        <c:varyColors val="0"/>
        <c:ser>
          <c:idx val="0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C-4653-A361-CD8224A1A5E8}"/>
            </c:ext>
          </c:extLst>
        </c:ser>
        <c:ser>
          <c:idx val="1"/>
          <c:order val="1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C-4653-A361-CD8224A1A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22395675675675675"/>
          <c:y val="1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874264401160382"/>
          <c:y val="0.15868075511947313"/>
          <c:w val="0.68266532472914565"/>
          <c:h val="0.68266548639286873"/>
        </c:manualLayout>
      </c:layout>
      <c:pieChart>
        <c:varyColors val="1"/>
        <c:ser>
          <c:idx val="0"/>
          <c:order val="0"/>
          <c:tx>
            <c:strRef>
              <c:f>COMPONENT_RISK!$B$1</c:f>
              <c:strCache>
                <c:ptCount val="1"/>
                <c:pt idx="0">
                  <c:v>ETL Contribution - Current 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DD7-4B0B-B71F-9F5184CAD4CE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DD7-4B0B-B71F-9F5184CAD4CE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DD7-4B0B-B71F-9F5184CAD4CE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DD7-4B0B-B71F-9F5184CAD4C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DD7-4B0B-B71F-9F5184CAD4C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DD7-4B0B-B71F-9F5184CAD4CE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DD7-4B0B-B71F-9F5184CAD4CE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DD7-4B0B-B71F-9F5184CAD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COMPONENT_RISK!$B$3:$B$6</c:f>
              <c:numCache>
                <c:formatCode>0.0%</c:formatCode>
                <c:ptCount val="4"/>
                <c:pt idx="0">
                  <c:v>0.46916932507128145</c:v>
                </c:pt>
                <c:pt idx="1">
                  <c:v>0.21422241204829498</c:v>
                </c:pt>
                <c:pt idx="2">
                  <c:v>0.18907533947358932</c:v>
                </c:pt>
                <c:pt idx="3">
                  <c:v>0.12753292340683434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DD7-4B0B-B71F-9F5184CAD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22395675675675675"/>
          <c:y val="1.1428571428571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0458232194661"/>
          <c:y val="0.17111953111124265"/>
          <c:w val="0.67295648570244504"/>
          <c:h val="0.67295648570244504"/>
        </c:manualLayout>
      </c:layout>
      <c:pieChart>
        <c:varyColors val="1"/>
        <c:ser>
          <c:idx val="0"/>
          <c:order val="0"/>
          <c:tx>
            <c:strRef>
              <c:f>COMPONENT_RISK!$D$1</c:f>
              <c:strCache>
                <c:ptCount val="1"/>
                <c:pt idx="0">
                  <c:v>StdDev Contribution - Current Portfolio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4-4D5F-AD3E-60D5AF33956A}"/>
              </c:ext>
            </c:extLst>
          </c:dPt>
          <c:dPt>
            <c:idx val="1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E4-4D5F-AD3E-60D5AF33956A}"/>
              </c:ext>
            </c:extLst>
          </c:dPt>
          <c:dPt>
            <c:idx val="2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E4-4D5F-AD3E-60D5AF33956A}"/>
              </c:ext>
            </c:extLst>
          </c:dPt>
          <c:dPt>
            <c:idx val="3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E4-4D5F-AD3E-60D5AF33956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E4-4D5F-AD3E-60D5AF33956A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4-4D5F-AD3E-60D5AF33956A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E4-4D5F-AD3E-60D5AF33956A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2E4-4D5F-AD3E-60D5AF3395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COMPONENT_RISK!$D$3:$D$6</c:f>
              <c:numCache>
                <c:formatCode>0.0%</c:formatCode>
                <c:ptCount val="4"/>
                <c:pt idx="0">
                  <c:v>0.47094610472146697</c:v>
                </c:pt>
                <c:pt idx="1">
                  <c:v>0.2156492560020257</c:v>
                </c:pt>
                <c:pt idx="2">
                  <c:v>0.17609554414258105</c:v>
                </c:pt>
                <c:pt idx="3">
                  <c:v>0.13730909513392642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E4-4D5F-AD3E-60D5AF33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>
        <c:manualLayout>
          <c:xMode val="edge"/>
          <c:yMode val="edge"/>
          <c:x val="0.34124989639452968"/>
          <c:y val="1.777777333388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6298620567166"/>
          <c:y val="0.15851636966431831"/>
          <c:w val="0.71274051269907046"/>
          <c:h val="0.71274051269907046"/>
        </c:manualLayout>
      </c:layout>
      <c:pieChart>
        <c:varyColors val="1"/>
        <c:ser>
          <c:idx val="0"/>
          <c:order val="0"/>
          <c:tx>
            <c:strRef>
              <c:f>COMPONENT_RISK!$E$1</c:f>
              <c:strCache>
                <c:ptCount val="1"/>
                <c:pt idx="0">
                  <c:v>ActualWeights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AE-4300-B2BE-F4E8622D8338}"/>
              </c:ext>
            </c:extLst>
          </c:dPt>
          <c:dPt>
            <c:idx val="1"/>
            <c:bubble3D val="0"/>
            <c:spPr>
              <a:solidFill>
                <a:schemeClr val="accent3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AE-4300-B2BE-F4E8622D8338}"/>
              </c:ext>
            </c:extLst>
          </c:dPt>
          <c:dPt>
            <c:idx val="2"/>
            <c:bubble3D val="0"/>
            <c:spPr>
              <a:solidFill>
                <a:schemeClr val="accent3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AE-4300-B2BE-F4E8622D8338}"/>
              </c:ext>
            </c:extLst>
          </c:dPt>
          <c:dPt>
            <c:idx val="3"/>
            <c:bubble3D val="0"/>
            <c:spPr>
              <a:solidFill>
                <a:schemeClr val="accent3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AE-4300-B2BE-F4E8622D8338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AE-4300-B2BE-F4E8622D8338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AE-4300-B2BE-F4E8622D8338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AE-4300-B2BE-F4E8622D8338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AE-4300-B2BE-F4E8622D83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COMPONENT_RISK!$A$3:$A$6</c:f>
              <c:strCache>
                <c:ptCount val="4"/>
                <c:pt idx="0">
                  <c:v>Apis</c:v>
                </c:pt>
                <c:pt idx="1">
                  <c:v>ISF</c:v>
                </c:pt>
                <c:pt idx="2">
                  <c:v>BoardmanBay</c:v>
                </c:pt>
                <c:pt idx="3">
                  <c:v>Coe</c:v>
                </c:pt>
              </c:strCache>
            </c:strRef>
          </c:cat>
          <c:val>
            <c:numRef>
              <c:f>COMPONENT_RISK!$E$3:$E$6</c:f>
              <c:numCache>
                <c:formatCode>0.0%</c:formatCode>
                <c:ptCount val="4"/>
                <c:pt idx="0">
                  <c:v>0.41654013347452401</c:v>
                </c:pt>
                <c:pt idx="1">
                  <c:v>0.3522785726412333</c:v>
                </c:pt>
                <c:pt idx="2">
                  <c:v>9.0093633648305887E-2</c:v>
                </c:pt>
                <c:pt idx="3">
                  <c:v>0.14108766023593683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AE-4300-B2BE-F4E8622D8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Since July</a:t>
            </a:r>
            <a:r>
              <a:rPr lang="en-US" sz="2400" baseline="0"/>
              <a:t> 2009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BOXPLOTS!$B$7:$D$7</c:f>
              <c:numCache>
                <c:formatCode>0.00%</c:formatCode>
                <c:ptCount val="3"/>
                <c:pt idx="0">
                  <c:v>-2.6869555000000002E-3</c:v>
                </c:pt>
                <c:pt idx="1">
                  <c:v>-1.7210090999999999E-3</c:v>
                </c:pt>
                <c:pt idx="2">
                  <c:v>-4.0276616999999999E-3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5-42EE-8180-CBFDD832B8C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BOXPLOTS!$B$11:$D$11</c:f>
                <c:numCache>
                  <c:formatCode>General</c:formatCode>
                  <c:ptCount val="3"/>
                  <c:pt idx="0">
                    <c:v>2.5853343099999999E-2</c:v>
                  </c:pt>
                  <c:pt idx="1">
                    <c:v>1.42339526E-2</c:v>
                  </c:pt>
                  <c:pt idx="2">
                    <c:v>4.68217467E-2</c:v>
                  </c:pt>
                </c:numCache>
              </c:numRef>
            </c:plus>
            <c:minus>
              <c:numRef>
                <c:f>BOXPLOTS!$B$10:$D$10</c:f>
                <c:numCache>
                  <c:formatCode>General</c:formatCode>
                  <c:ptCount val="3"/>
                  <c:pt idx="0">
                    <c:v>3.4418871000000004E-2</c:v>
                  </c:pt>
                  <c:pt idx="1">
                    <c:v>2.7391714400000003E-2</c:v>
                  </c:pt>
                  <c:pt idx="2">
                    <c:v>6.7099899399999996E-2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BOXPLOTS!$B$8:$D$8</c:f>
              <c:numCache>
                <c:formatCode>0.00%</c:formatCode>
                <c:ptCount val="3"/>
                <c:pt idx="0">
                  <c:v>2.8171439999999999E-4</c:v>
                </c:pt>
                <c:pt idx="1">
                  <c:v>2.6886379999999999E-4</c:v>
                </c:pt>
                <c:pt idx="2">
                  <c:v>6.1269690000000001E-4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5-42EE-8180-CBFDD832B8C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BOXPLOTS!$B$1:$D$1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BOXPLOTS!$B$9:$D$9</c:f>
              <c:numCache>
                <c:formatCode>0.00%</c:formatCode>
                <c:ptCount val="3"/>
                <c:pt idx="0">
                  <c:v>2.7287130000000002E-3</c:v>
                </c:pt>
                <c:pt idx="1">
                  <c:v>1.6840747000000001E-3</c:v>
                </c:pt>
                <c:pt idx="2">
                  <c:v>4.8166802999999999E-3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5-42EE-8180-CBFDD832B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ax val="5.000000000000001E-3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  <c:majorUnit val="1.0000000000000002E-3"/>
        <c:minorUnit val="1.0000000000000002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Prev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BOXPLOTS!$G$7:$I$7</c:f>
              <c:numCache>
                <c:formatCode>0.00%</c:formatCode>
                <c:ptCount val="3"/>
                <c:pt idx="0">
                  <c:v>-2.1558274000000001E-3</c:v>
                </c:pt>
                <c:pt idx="1">
                  <c:v>-2.3001497999999999E-3</c:v>
                </c:pt>
                <c:pt idx="2">
                  <c:v>-4.6964529000000001E-3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6-4A22-B2ED-9A67360108D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BOXPLOTS!$G$11:$I$11</c:f>
                <c:numCache>
                  <c:formatCode>General</c:formatCode>
                  <c:ptCount val="3"/>
                  <c:pt idx="0">
                    <c:v>2.15202439E-2</c:v>
                  </c:pt>
                  <c:pt idx="1">
                    <c:v>1.46333885E-2</c:v>
                  </c:pt>
                  <c:pt idx="2">
                    <c:v>3.8977191600000002E-2</c:v>
                  </c:pt>
                </c:numCache>
              </c:numRef>
            </c:plus>
            <c:minus>
              <c:numRef>
                <c:f>BOXPLOTS!$G$10:$I$10</c:f>
                <c:numCache>
                  <c:formatCode>General</c:formatCode>
                  <c:ptCount val="3"/>
                  <c:pt idx="0">
                    <c:v>2.2813188599999999E-2</c:v>
                  </c:pt>
                  <c:pt idx="1">
                    <c:v>1.99323772E-2</c:v>
                  </c:pt>
                  <c:pt idx="2">
                    <c:v>3.95231261E-2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BOXPLOTS!$G$8:$I$8</c:f>
              <c:numCache>
                <c:formatCode>0.00%</c:formatCode>
                <c:ptCount val="3"/>
                <c:pt idx="0">
                  <c:v>2.3100085999999999E-3</c:v>
                </c:pt>
                <c:pt idx="1">
                  <c:v>2.1695777E-3</c:v>
                </c:pt>
                <c:pt idx="2">
                  <c:v>4.8340114999999998E-3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6-4A22-B2ED-9A67360108D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BOXPLOTS!$G$1:$I$1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BOXPLOTS!$G$9:$I$9</c:f>
              <c:numCache>
                <c:formatCode>0.00%</c:formatCode>
                <c:ptCount val="3"/>
                <c:pt idx="0">
                  <c:v>2.3824994000000003E-3</c:v>
                </c:pt>
                <c:pt idx="1">
                  <c:v>2.3802454999999998E-3</c:v>
                </c:pt>
                <c:pt idx="2">
                  <c:v>5.1169971999999999E-3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6-4A22-B2ED-9A6736010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Previous</a:t>
            </a:r>
            <a:r>
              <a:rPr lang="en-US" sz="2400" baseline="0"/>
              <a:t> Quarter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187815996684623E-2"/>
          <c:y val="0.10447887323943662"/>
          <c:w val="0.89265428926647328"/>
          <c:h val="0.6983380281690141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BOXPLOTS!$L$7:$N$7</c:f>
              <c:numCache>
                <c:formatCode>0.00%</c:formatCode>
                <c:ptCount val="3"/>
                <c:pt idx="0">
                  <c:v>-4.5671770000000004E-3</c:v>
                </c:pt>
                <c:pt idx="1">
                  <c:v>-4.220054E-3</c:v>
                </c:pt>
                <c:pt idx="2">
                  <c:v>-8.7194442000000007E-3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B-48BB-9E71-D703558D947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BOXPLOTS!$L$11:$N$11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7.7202629999999998E-3</c:v>
                  </c:pt>
                  <c:pt idx="2">
                    <c:v>2.4244716699999998E-2</c:v>
                  </c:pt>
                </c:numCache>
              </c:numRef>
            </c:plus>
            <c:minus>
              <c:numRef>
                <c:f>BOXPLOTS!$L$10:$N$10</c:f>
                <c:numCache>
                  <c:formatCode>General</c:formatCode>
                  <c:ptCount val="3"/>
                  <c:pt idx="0">
                    <c:v>1.8091829999999996E-2</c:v>
                  </c:pt>
                  <c:pt idx="1">
                    <c:v>9.9838359999999994E-3</c:v>
                  </c:pt>
                  <c:pt idx="2">
                    <c:v>1.6132677200000001E-2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BOXPLOTS!$L$8:$N$8</c:f>
              <c:numCache>
                <c:formatCode>0.00%</c:formatCode>
                <c:ptCount val="3"/>
                <c:pt idx="0">
                  <c:v>5.6788900000000007E-3</c:v>
                </c:pt>
                <c:pt idx="1">
                  <c:v>4.0812050000000001E-3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CB-48BB-9E71-D703558D947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BOXPLOTS!$L$1:$N$1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BOXPLOTS!$L$9:$N$9</c:f>
              <c:numCache>
                <c:formatCode>0.00%</c:formatCode>
                <c:ptCount val="3"/>
                <c:pt idx="0">
                  <c:v>3.4508379999999995E-3</c:v>
                </c:pt>
                <c:pt idx="1">
                  <c:v>2.6916800000000001E-3</c:v>
                </c:pt>
                <c:pt idx="2">
                  <c:v>4.9399448000000002E-3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CB-48BB-9E71-D703558D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2010432"/>
        <c:axId val="982010848"/>
      </c:barChart>
      <c:catAx>
        <c:axId val="9820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848"/>
        <c:crosses val="autoZero"/>
        <c:auto val="1"/>
        <c:lblAlgn val="ctr"/>
        <c:lblOffset val="100"/>
        <c:noMultiLvlLbl val="0"/>
      </c:catAx>
      <c:valAx>
        <c:axId val="982010848"/>
        <c:scaling>
          <c:orientation val="minMax"/>
          <c:max val="6.0000000000000012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0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1" i="0" u="none" strike="noStrike" kern="1200" cap="none" spc="0" normalizeH="0" baseline="0">
                <a:solidFill>
                  <a:schemeClr val="tx1"/>
                </a:solidFill>
                <a:latin typeface="+mn-lt"/>
                <a:ea typeface="+mj-ea"/>
                <a:cs typeface="+mj-cs"/>
              </a:defRPr>
            </a:pPr>
            <a:r>
              <a:rPr lang="en-US" sz="4000" b="1">
                <a:solidFill>
                  <a:schemeClr val="tx1"/>
                </a:solidFill>
                <a:latin typeface="+mn-lt"/>
              </a:rPr>
              <a:t>DAILY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cap="none" spc="0" normalizeH="0" baseline="0">
              <a:solidFill>
                <a:schemeClr val="tx1"/>
              </a:solidFill>
              <a:latin typeface="+mn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51431519767357E-2"/>
          <c:y val="0.1059534940944882"/>
          <c:w val="0.79590069560270471"/>
          <c:h val="0.702774524278215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RISKSTATS!$D$1</c:f>
              <c:strCache>
                <c:ptCount val="1"/>
                <c:pt idx="0">
                  <c:v>Daily.Return</c:v>
                </c:pt>
              </c:strCache>
            </c:strRef>
          </c:tx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  <c:invertIfNegative val="0"/>
          <c:val>
            <c:numRef>
              <c:f>RISKSTATS!$D$2:$D$3000</c:f>
              <c:numCache>
                <c:formatCode>0.0%</c:formatCode>
                <c:ptCount val="2999"/>
                <c:pt idx="1187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17390688"/>
        <c:axId val="93571568"/>
      </c:barChart>
      <c:barChart>
        <c:barDir val="col"/>
        <c:grouping val="clustered"/>
        <c:varyColors val="0"/>
        <c:ser>
          <c:idx val="1"/>
          <c:order val="3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solidFill>
              <a:schemeClr val="accent1"/>
            </a:solidFill>
            <a:ln w="76200" cmpd="sng">
              <a:solidFill>
                <a:schemeClr val="accent1"/>
              </a:solidFill>
              <a:prstDash val="solid"/>
            </a:ln>
            <a:effectLst/>
          </c:spPr>
          <c:invertIfNegative val="0"/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2"/>
        <c:overlap val="20"/>
        <c:axId val="55121344"/>
        <c:axId val="93569904"/>
      </c:barChart>
      <c:lineChart>
        <c:grouping val="standard"/>
        <c:varyColors val="0"/>
        <c:ser>
          <c:idx val="3"/>
          <c:order val="1"/>
          <c:tx>
            <c:strRef>
              <c:f>RISKSTATS!$R$1</c:f>
              <c:strCache>
                <c:ptCount val="1"/>
                <c:pt idx="0">
                  <c:v>VaR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RISKSTATS!$R$2:$R$3000</c:f>
              <c:numCache>
                <c:formatCode>0.0%</c:formatCode>
                <c:ptCount val="2999"/>
                <c:pt idx="1187">
                  <c:v>-63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7670-46BD-9FC9-CC8BFFF03D71}"/>
            </c:ext>
          </c:extLst>
        </c:ser>
        <c:ser>
          <c:idx val="2"/>
          <c:order val="2"/>
          <c:tx>
            <c:strRef>
              <c:f>RISKSTATS!$Q$1</c:f>
              <c:strCache>
                <c:ptCount val="1"/>
                <c:pt idx="0">
                  <c:v>ETL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RISKSTATS!$Q$2:$Q$3000</c:f>
              <c:numCache>
                <c:formatCode>0.0%</c:formatCode>
                <c:ptCount val="2999"/>
                <c:pt idx="1187">
                  <c:v>-21</c:v>
                </c:pt>
                <c:pt idx="118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7670-46BD-9FC9-CC8BFFF0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390688"/>
        <c:axId val="93571568"/>
      </c:lineChart>
      <c:dateAx>
        <c:axId val="8173906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71568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935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0688"/>
        <c:crosses val="autoZero"/>
        <c:crossBetween val="between"/>
      </c:valAx>
      <c:valAx>
        <c:axId val="93569904"/>
        <c:scaling>
          <c:orientation val="minMax"/>
          <c:max val="1"/>
          <c:min val="0"/>
        </c:scaling>
        <c:delete val="0"/>
        <c:axPos val="r"/>
        <c:numFmt formatCode="0.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1344"/>
        <c:crosses val="max"/>
        <c:crossBetween val="between"/>
      </c:valAx>
      <c:catAx>
        <c:axId val="55121344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extTo"/>
        <c:crossAx val="93569904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73575501338196"/>
          <c:y val="0.35493927534206154"/>
          <c:w val="0.13484131229697197"/>
          <c:h val="0.28127296587926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000">
                <a:solidFill>
                  <a:schemeClr val="tx1"/>
                </a:solidFill>
              </a:rPr>
              <a:t>Last 63 days</a:t>
            </a:r>
          </a:p>
        </c:rich>
      </c:tx>
      <c:layout>
        <c:manualLayout>
          <c:xMode val="edge"/>
          <c:yMode val="edge"/>
          <c:x val="0.4289374453193350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07534352323608"/>
          <c:y val="0.12507336322543017"/>
          <c:w val="0.72469883326627971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BOXPLOTS!$L$26:$N$26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6-4952-82F6-87868120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BOXPLOTS!$L$21:$N$21</c:f>
              <c:numCache>
                <c:formatCode>0.00%</c:formatCode>
                <c:ptCount val="3"/>
                <c:pt idx="0">
                  <c:v>4.7340993000000012E-2</c:v>
                </c:pt>
                <c:pt idx="1">
                  <c:v>5.579611000000001E-2</c:v>
                </c:pt>
                <c:pt idx="2">
                  <c:v>4.514787860000001E-2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6-4952-82F6-878681201AF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BOXPLOTS!$L$27:$N$27</c:f>
                <c:numCache>
                  <c:formatCode>General</c:formatCode>
                  <c:ptCount val="3"/>
                  <c:pt idx="0">
                    <c:v>1.8091829999999989E-2</c:v>
                  </c:pt>
                  <c:pt idx="1">
                    <c:v>9.9838359999999959E-3</c:v>
                  </c:pt>
                  <c:pt idx="2">
                    <c:v>1.6132677199999994E-2</c:v>
                  </c:pt>
                </c:numCache>
              </c:numRef>
            </c:minus>
            <c:spPr>
              <a:noFill/>
              <a:ln w="603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BOXPLOTS!$L$22:$N$22</c:f>
              <c:numCache>
                <c:formatCode>0.00%</c:formatCode>
                <c:ptCount val="3"/>
                <c:pt idx="0">
                  <c:v>1.8091829999999989E-2</c:v>
                </c:pt>
                <c:pt idx="1">
                  <c:v>9.9838359999999959E-3</c:v>
                </c:pt>
                <c:pt idx="2">
                  <c:v>1.6132677199999994E-2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76-4952-82F6-878681201AF0}"/>
            </c:ext>
          </c:extLst>
        </c:ser>
        <c:ser>
          <c:idx val="2"/>
          <c:order val="2"/>
          <c:spPr>
            <a:solidFill>
              <a:schemeClr val="accent3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BOXPLOTS!$L$23:$N$23</c:f>
              <c:numCache>
                <c:formatCode>0.00%</c:formatCode>
                <c:ptCount val="3"/>
                <c:pt idx="0">
                  <c:v>5.6788900000000059E-3</c:v>
                </c:pt>
                <c:pt idx="1">
                  <c:v>4.0812050000000044E-3</c:v>
                </c:pt>
                <c:pt idx="2">
                  <c:v>9.2565727E-3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76-4952-82F6-878681201AF0}"/>
            </c:ext>
          </c:extLst>
        </c:ser>
        <c:ser>
          <c:idx val="3"/>
          <c:order val="3"/>
          <c:spPr>
            <a:solidFill>
              <a:schemeClr val="accent3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BOXPLOTS!$L$28:$N$28</c:f>
                <c:numCache>
                  <c:formatCode>General</c:formatCode>
                  <c:ptCount val="3"/>
                  <c:pt idx="0">
                    <c:v>1.7111873999999999E-2</c:v>
                  </c:pt>
                  <c:pt idx="1">
                    <c:v>7.7202629999999911E-3</c:v>
                  </c:pt>
                  <c:pt idx="2">
                    <c:v>1.9304771900000003E-2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BOXPLOTS!$L$24:$N$24</c:f>
              <c:numCache>
                <c:formatCode>0.00%</c:formatCode>
                <c:ptCount val="3"/>
                <c:pt idx="0">
                  <c:v>3.4508379999999977E-3</c:v>
                </c:pt>
                <c:pt idx="1">
                  <c:v>2.6916800000000018E-3</c:v>
                </c:pt>
                <c:pt idx="2">
                  <c:v>4.9399447999999985E-3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6-4952-82F6-878681201AF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BOXPLOTS!$L$20:$N$20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BOXPLOTS!$L$25:$N$25</c:f>
              <c:numCache>
                <c:formatCode>0.00%</c:formatCode>
                <c:ptCount val="3"/>
                <c:pt idx="0">
                  <c:v>1.7111873999999999E-2</c:v>
                </c:pt>
                <c:pt idx="1">
                  <c:v>7.7202629999999911E-3</c:v>
                </c:pt>
                <c:pt idx="2">
                  <c:v>1.9304771900000003E-2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76-4952-82F6-878681201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  <c:minorUnit val="1.0000000000000002E-3"/>
      </c:valAx>
      <c:valAx>
        <c:axId val="699880112"/>
        <c:scaling>
          <c:orientation val="minMax"/>
          <c:max val="0.14000000000000001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Last 252 days</a:t>
            </a:r>
          </a:p>
        </c:rich>
      </c:tx>
      <c:layout>
        <c:manualLayout>
          <c:xMode val="edge"/>
          <c:yMode val="edge"/>
          <c:x val="0.3231173881042647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259259259259262E-2"/>
          <c:y val="0.12507336322543017"/>
          <c:w val="0.75137270341207363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BOXPLOTS!$G$26:$I$26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D-4B1B-947B-17D715EC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BOXPLOTS!$G$21:$I$21</c:f>
              <c:numCache>
                <c:formatCode>0.00%</c:formatCode>
                <c:ptCount val="3"/>
                <c:pt idx="0">
                  <c:v>4.7340992600000006E-2</c:v>
                </c:pt>
                <c:pt idx="1">
                  <c:v>4.9937050700000006E-2</c:v>
                </c:pt>
                <c:pt idx="2">
                  <c:v>3.0614432500000004E-2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D-4B1B-947B-17D715ECD4C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BOXPLOTS!$G$27:$I$27</c:f>
                <c:numCache>
                  <c:formatCode>General</c:formatCode>
                  <c:ptCount val="3"/>
                  <c:pt idx="0">
                    <c:v>2.0503179999999996E-2</c:v>
                  </c:pt>
                  <c:pt idx="1">
                    <c:v>1.7762799500000002E-2</c:v>
                  </c:pt>
                  <c:pt idx="2">
                    <c:v>3.4689114600000008E-2</c:v>
                  </c:pt>
                </c:numCache>
              </c:numRef>
            </c:minus>
            <c:spPr>
              <a:noFill/>
              <a:ln w="571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BOXPLOTS!$G$22:$I$22</c:f>
              <c:numCache>
                <c:formatCode>0.00%</c:formatCode>
                <c:ptCount val="3"/>
                <c:pt idx="0">
                  <c:v>2.0503179999999996E-2</c:v>
                </c:pt>
                <c:pt idx="1">
                  <c:v>1.7762799500000002E-2</c:v>
                </c:pt>
                <c:pt idx="2">
                  <c:v>3.4689114600000008E-2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D-4B1B-947B-17D715ECD4C6}"/>
            </c:ext>
          </c:extLst>
        </c:ser>
        <c:ser>
          <c:idx val="2"/>
          <c:order val="2"/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BOXPLOTS!$G$23:$I$23</c:f>
              <c:numCache>
                <c:formatCode>0.00%</c:formatCode>
                <c:ptCount val="3"/>
                <c:pt idx="0">
                  <c:v>2.3100086000000103E-3</c:v>
                </c:pt>
                <c:pt idx="1">
                  <c:v>2.1695776999999944E-3</c:v>
                </c:pt>
                <c:pt idx="2">
                  <c:v>4.8340114999999989E-3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D-4B1B-947B-17D715ECD4C6}"/>
            </c:ext>
          </c:extLst>
        </c:ser>
        <c:ser>
          <c:idx val="3"/>
          <c:order val="3"/>
          <c:spPr>
            <a:solidFill>
              <a:schemeClr val="accent2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BOXPLOTS!$G$28:$I$28</c:f>
                <c:numCache>
                  <c:formatCode>General</c:formatCode>
                  <c:ptCount val="3"/>
                  <c:pt idx="0">
                    <c:v>1.9137744500000012E-2</c:v>
                  </c:pt>
                  <c:pt idx="1">
                    <c:v>1.2253143000000008E-2</c:v>
                  </c:pt>
                  <c:pt idx="2">
                    <c:v>3.3860194399999988E-2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BOXPLOTS!$G$24:$I$24</c:f>
              <c:numCache>
                <c:formatCode>0.00%</c:formatCode>
                <c:ptCount val="3"/>
                <c:pt idx="0">
                  <c:v>2.3824993999999877E-3</c:v>
                </c:pt>
                <c:pt idx="1">
                  <c:v>2.3802455000000028E-3</c:v>
                </c:pt>
                <c:pt idx="2">
                  <c:v>5.1169972000000008E-3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D-4B1B-947B-17D715ECD4C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BOXPLOTS!$G$20:$I$20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BOXPLOTS!$G$25:$I$25</c:f>
              <c:numCache>
                <c:formatCode>0.00%</c:formatCode>
                <c:ptCount val="3"/>
                <c:pt idx="0">
                  <c:v>1.9137744500000012E-2</c:v>
                </c:pt>
                <c:pt idx="1">
                  <c:v>1.2253143000000008E-2</c:v>
                </c:pt>
                <c:pt idx="2">
                  <c:v>3.3860194399999988E-2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D-4B1B-947B-17D715ECD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</c:valAx>
      <c:valAx>
        <c:axId val="699880112"/>
        <c:scaling>
          <c:orientation val="minMax"/>
          <c:max val="0.14000000000000001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Since </a:t>
            </a:r>
            <a:r>
              <a:rPr lang="en-US" baseline="0">
                <a:solidFill>
                  <a:schemeClr val="tx1"/>
                </a:solidFill>
              </a:rPr>
              <a:t> Inception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524364617466294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568510457931895E-2"/>
          <c:y val="0.12507336322543017"/>
          <c:w val="0.6083526515707276"/>
          <c:h val="0.76181712962962966"/>
        </c:manualLayout>
      </c:layout>
      <c:barChart>
        <c:barDir val="col"/>
        <c:grouping val="stacked"/>
        <c:varyColors val="0"/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BOXPLOTS!$B$26:$D$26</c:f>
              <c:numCache>
                <c:formatCode>0.00%</c:formatCode>
                <c:ptCount val="3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8-43D0-9579-3016B84C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258576"/>
        <c:axId val="1552255664"/>
      </c:barChar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BOXPLOTS!$B$21:$D$21</c:f>
              <c:numCache>
                <c:formatCode>0.00%</c:formatCode>
                <c:ptCount val="3"/>
                <c:pt idx="0">
                  <c:v>3.5862843400000004E-2</c:v>
                </c:pt>
                <c:pt idx="1">
                  <c:v>4.2877149400000009E-2</c:v>
                </c:pt>
                <c:pt idx="2">
                  <c:v>3.5127975000000117E-3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A8-43D0-9579-3016B84C7D60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BOXPLOTS!$B$27:$D$27</c:f>
                <c:numCache>
                  <c:formatCode>General</c:formatCode>
                  <c:ptCount val="3"/>
                  <c:pt idx="0">
                    <c:v>3.1450201099999998E-2</c:v>
                  </c:pt>
                  <c:pt idx="1">
                    <c:v>2.5401841499999994E-2</c:v>
                  </c:pt>
                  <c:pt idx="2">
                    <c:v>6.2459540799999991E-2</c:v>
                  </c:pt>
                </c:numCache>
              </c:numRef>
            </c:minus>
            <c:spPr>
              <a:noFill/>
              <a:ln w="635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BOXPLOTS!$B$22:$D$22</c:f>
              <c:numCache>
                <c:formatCode>0.00%</c:formatCode>
                <c:ptCount val="3"/>
                <c:pt idx="0">
                  <c:v>3.1450201099999998E-2</c:v>
                </c:pt>
                <c:pt idx="1">
                  <c:v>2.5401841499999994E-2</c:v>
                </c:pt>
                <c:pt idx="2">
                  <c:v>6.2459540799999991E-2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A8-43D0-9579-3016B84C7D60}"/>
            </c:ext>
          </c:extLst>
        </c:ser>
        <c:ser>
          <c:idx val="2"/>
          <c:order val="2"/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BOXPLOTS!$B$23:$D$23</c:f>
              <c:numCache>
                <c:formatCode>0.00%</c:formatCode>
                <c:ptCount val="3"/>
                <c:pt idx="0">
                  <c:v>2.9686698999999983E-3</c:v>
                </c:pt>
                <c:pt idx="1">
                  <c:v>1.9898729000000087E-3</c:v>
                </c:pt>
                <c:pt idx="2">
                  <c:v>4.6403586000000052E-3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A8-43D0-9579-3016B84C7D60}"/>
            </c:ext>
          </c:extLst>
        </c:ser>
        <c:ser>
          <c:idx val="3"/>
          <c:order val="3"/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BOXPLOTS!$B$28:$D$28</c:f>
                <c:numCache>
                  <c:formatCode>General</c:formatCode>
                  <c:ptCount val="3"/>
                  <c:pt idx="0">
                    <c:v>2.3124630100000002E-2</c:v>
                  </c:pt>
                  <c:pt idx="1">
                    <c:v>1.2549877900000006E-2</c:v>
                  </c:pt>
                  <c:pt idx="2">
                    <c:v>4.2005066399999999E-2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03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BOXPLOTS!$B$24:$D$24</c:f>
              <c:numCache>
                <c:formatCode>0.00%</c:formatCode>
                <c:ptCount val="3"/>
                <c:pt idx="0">
                  <c:v>2.7287130000000076E-3</c:v>
                </c:pt>
                <c:pt idx="1">
                  <c:v>1.6840746999999961E-3</c:v>
                </c:pt>
                <c:pt idx="2">
                  <c:v>4.8166803000000008E-3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A8-43D0-9579-3016B84C7D60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cat>
            <c:strRef>
              <c:f>BOXPLOTS!$B$20:$D$20</c:f>
              <c:strCache>
                <c:ptCount val="3"/>
                <c:pt idx="0">
                  <c:v>Coe</c:v>
                </c:pt>
                <c:pt idx="1">
                  <c:v>HFRXEH</c:v>
                </c:pt>
                <c:pt idx="2">
                  <c:v>SPTR</c:v>
                </c:pt>
              </c:strCache>
            </c:strRef>
          </c:cat>
          <c:val>
            <c:numRef>
              <c:f>BOXPLOTS!$B$25:$D$25</c:f>
              <c:numCache>
                <c:formatCode>0.00%</c:formatCode>
                <c:ptCount val="3"/>
                <c:pt idx="0">
                  <c:v>2.3124630100000002E-2</c:v>
                </c:pt>
                <c:pt idx="1">
                  <c:v>1.2549877900000006E-2</c:v>
                </c:pt>
                <c:pt idx="2">
                  <c:v>4.2005066399999999E-2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A8-43D0-9579-3016B84C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99881360"/>
        <c:axId val="699880112"/>
      </c:barChart>
      <c:catAx>
        <c:axId val="15522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5664"/>
        <c:crosses val="autoZero"/>
        <c:auto val="1"/>
        <c:lblAlgn val="ctr"/>
        <c:lblOffset val="100"/>
        <c:noMultiLvlLbl val="0"/>
      </c:catAx>
      <c:valAx>
        <c:axId val="1552255664"/>
        <c:scaling>
          <c:orientation val="minMax"/>
          <c:max val="7.0000000000000007E-2"/>
          <c:min val="-7.0000000000000007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258576"/>
        <c:crosses val="autoZero"/>
        <c:crossBetween val="between"/>
        <c:majorUnit val="1.0000000000000002E-2"/>
      </c:valAx>
      <c:valAx>
        <c:axId val="699880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881360"/>
        <c:crosses val="max"/>
        <c:crossBetween val="between"/>
      </c:valAx>
      <c:catAx>
        <c:axId val="69988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98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VOLATILITY CONTRIBUTION - BY SECTOR</a:t>
            </a:r>
          </a:p>
        </c:rich>
      </c:tx>
      <c:layout>
        <c:manualLayout>
          <c:xMode val="edge"/>
          <c:yMode val="edge"/>
          <c:x val="0.34679185575940935"/>
          <c:y val="1.079913606911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3496631886532E-2"/>
          <c:y val="6.456624887331848E-2"/>
          <c:w val="0.73351200425100238"/>
          <c:h val="0.806407203959116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RISKSTATS!$AS$1</c:f>
              <c:strCache>
                <c:ptCount val="1"/>
                <c:pt idx="0">
                  <c:v>Consumer.Discretionary.1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RISKSTATS!$AS$2:$AS$3000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38D2-4B1D-8713-AFABFDCB9946}"/>
            </c:ext>
          </c:extLst>
        </c:ser>
        <c:ser>
          <c:idx val="1"/>
          <c:order val="1"/>
          <c:tx>
            <c:strRef>
              <c:f>RISKSTATS!$AT$1</c:f>
              <c:strCache>
                <c:ptCount val="1"/>
                <c:pt idx="0">
                  <c:v>Consumer.Staples.1</c:v>
                </c:pt>
              </c:strCache>
            </c:strRef>
          </c:tx>
          <c:spPr>
            <a:ln w="603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RISKSTATS!$AT$2:$AT$3000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38D2-4B1D-8713-AFABFDCB9946}"/>
            </c:ext>
          </c:extLst>
        </c:ser>
        <c:ser>
          <c:idx val="2"/>
          <c:order val="2"/>
          <c:tx>
            <c:strRef>
              <c:f>RISKSTATS!$AU$1</c:f>
              <c:strCache>
                <c:ptCount val="1"/>
                <c:pt idx="0">
                  <c:v>Energy.1</c:v>
                </c:pt>
              </c:strCache>
            </c:strRef>
          </c:tx>
          <c:spPr>
            <a:ln w="635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RISKSTATS!$AU$2:$AU$3000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38D2-4B1D-8713-AFABFDCB9946}"/>
            </c:ext>
          </c:extLst>
        </c:ser>
        <c:ser>
          <c:idx val="3"/>
          <c:order val="3"/>
          <c:tx>
            <c:strRef>
              <c:f>RISKSTATS!$AV$1</c:f>
              <c:strCache>
                <c:ptCount val="1"/>
                <c:pt idx="0">
                  <c:v>Financials.1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RISKSTATS!$AV$2:$AV$3000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38D2-4B1D-8713-AFABFDCB9946}"/>
            </c:ext>
          </c:extLst>
        </c:ser>
        <c:ser>
          <c:idx val="4"/>
          <c:order val="4"/>
          <c:tx>
            <c:strRef>
              <c:f>RISKSTATS!$AW$1</c:f>
              <c:strCache>
                <c:ptCount val="1"/>
                <c:pt idx="0">
                  <c:v>Health.Care.1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RISKSTATS!$AW$2:$AW$3000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38D2-4B1D-8713-AFABFDCB9946}"/>
            </c:ext>
          </c:extLst>
        </c:ser>
        <c:ser>
          <c:idx val="5"/>
          <c:order val="5"/>
          <c:tx>
            <c:strRef>
              <c:f>RISKSTATS!$AX$1</c:f>
              <c:strCache>
                <c:ptCount val="1"/>
                <c:pt idx="0">
                  <c:v>Industrials.1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RISKSTATS!$AX$2:$AX$3000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38D2-4B1D-8713-AFABFDCB9946}"/>
            </c:ext>
          </c:extLst>
        </c:ser>
        <c:ser>
          <c:idx val="6"/>
          <c:order val="6"/>
          <c:tx>
            <c:strRef>
              <c:f>RISKSTATS!$AY$1</c:f>
              <c:strCache>
                <c:ptCount val="1"/>
                <c:pt idx="0">
                  <c:v>Information.Technology.1</c:v>
                </c:pt>
              </c:strCache>
            </c:strRef>
          </c:tx>
          <c:spPr>
            <a:ln w="635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RISKSTATS!$AY$2:$AY$3000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38D2-4B1D-8713-AFABFDCB9946}"/>
            </c:ext>
          </c:extLst>
        </c:ser>
        <c:ser>
          <c:idx val="7"/>
          <c:order val="7"/>
          <c:tx>
            <c:strRef>
              <c:f>RISKSTATS!$AZ$1</c:f>
              <c:strCache>
                <c:ptCount val="1"/>
                <c:pt idx="0">
                  <c:v>Materials.1</c:v>
                </c:pt>
              </c:strCache>
            </c:strRef>
          </c:tx>
          <c:spPr>
            <a:ln w="635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RISKSTATS!$AZ$2:$AZ$3000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1-38D2-4B1D-8713-AFABFDCB9946}"/>
            </c:ext>
          </c:extLst>
        </c:ser>
        <c:ser>
          <c:idx val="8"/>
          <c:order val="8"/>
          <c:tx>
            <c:strRef>
              <c:f>RISKSTATS!$BA$1</c:f>
              <c:strCache>
                <c:ptCount val="1"/>
                <c:pt idx="0">
                  <c:v>No.GIC.1</c:v>
                </c:pt>
              </c:strCache>
            </c:strRef>
          </c:tx>
          <c:spPr>
            <a:ln w="635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RISKSTATS!$BA$2:$BA$3000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2-38D2-4B1D-8713-AFABFDCB9946}"/>
            </c:ext>
          </c:extLst>
        </c:ser>
        <c:ser>
          <c:idx val="9"/>
          <c:order val="9"/>
          <c:tx>
            <c:strRef>
              <c:f>RISKSTATS!$BB$1</c:f>
              <c:strCache>
                <c:ptCount val="1"/>
                <c:pt idx="0">
                  <c:v>Telecommunication.Services.1</c:v>
                </c:pt>
              </c:strCache>
            </c:strRef>
          </c:tx>
          <c:spPr>
            <a:ln w="635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RISKSTATS!$BB$2:$BB$3000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3-38D2-4B1D-8713-AFABFDCB9946}"/>
            </c:ext>
          </c:extLst>
        </c:ser>
        <c:ser>
          <c:idx val="10"/>
          <c:order val="10"/>
          <c:tx>
            <c:strRef>
              <c:f>RISKSTATS!$BC$1</c:f>
              <c:strCache>
                <c:ptCount val="1"/>
                <c:pt idx="0">
                  <c:v>Utilities.1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RISKSTATS!$BC$2:$BC$3000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4-38D2-4B1D-8713-AFABFDCB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2125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10149268151288"/>
          <c:y val="7.9607376291786408E-2"/>
          <c:w val="0.19489850731848704"/>
          <c:h val="0.84273623464453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VOLATILITY CONTRIBUTION - BY MKT CAP</a:t>
            </a:r>
          </a:p>
        </c:rich>
      </c:tx>
      <c:layout>
        <c:manualLayout>
          <c:xMode val="edge"/>
          <c:yMode val="edge"/>
          <c:x val="0.34679185575940935"/>
          <c:y val="1.0799136069114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3496631886532E-2"/>
          <c:y val="6.456624887331848E-2"/>
          <c:w val="0.73235068961967986"/>
          <c:h val="0.806407203959116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RISKSTATS!$BD$1</c:f>
              <c:strCache>
                <c:ptCount val="1"/>
                <c:pt idx="0">
                  <c:v>LARGE.CAP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RISKSTATS!$BD$2:$BD$3000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54A-4440-A4E0-16BF57673CB7}"/>
            </c:ext>
          </c:extLst>
        </c:ser>
        <c:ser>
          <c:idx val="1"/>
          <c:order val="1"/>
          <c:tx>
            <c:strRef>
              <c:f>RISKSTATS!$BE$1</c:f>
              <c:strCache>
                <c:ptCount val="1"/>
                <c:pt idx="0">
                  <c:v>MEGA.CAP</c:v>
                </c:pt>
              </c:strCache>
            </c:strRef>
          </c:tx>
          <c:spPr>
            <a:ln w="635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RISKSTATS!$BE$2:$BE$3000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454A-4440-A4E0-16BF57673CB7}"/>
            </c:ext>
          </c:extLst>
        </c:ser>
        <c:ser>
          <c:idx val="2"/>
          <c:order val="2"/>
          <c:tx>
            <c:strRef>
              <c:f>RISKSTATS!$BF$1</c:f>
              <c:strCache>
                <c:ptCount val="1"/>
                <c:pt idx="0">
                  <c:v>MICRO.CAP</c:v>
                </c:pt>
              </c:strCache>
            </c:strRef>
          </c:tx>
          <c:spPr>
            <a:ln w="635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RISKSTATS!$BF$2:$BF$3000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C-454A-4440-A4E0-16BF57673CB7}"/>
            </c:ext>
          </c:extLst>
        </c:ser>
        <c:ser>
          <c:idx val="3"/>
          <c:order val="3"/>
          <c:tx>
            <c:strRef>
              <c:f>RISKSTATS!$BG$1</c:f>
              <c:strCache>
                <c:ptCount val="1"/>
                <c:pt idx="0">
                  <c:v>MID.CAP</c:v>
                </c:pt>
              </c:strCache>
            </c:strRef>
          </c:tx>
          <c:spPr>
            <a:ln w="635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RISKSTATS!$BG$2:$BG$3000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D-454A-4440-A4E0-16BF57673CB7}"/>
            </c:ext>
          </c:extLst>
        </c:ser>
        <c:ser>
          <c:idx val="4"/>
          <c:order val="4"/>
          <c:tx>
            <c:strRef>
              <c:f>RISKSTATS!$BH$1</c:f>
              <c:strCache>
                <c:ptCount val="1"/>
                <c:pt idx="0">
                  <c:v>N.A</c:v>
                </c:pt>
              </c:strCache>
            </c:strRef>
          </c:tx>
          <c:spPr>
            <a:ln w="635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RISKSTATS!$BH$2:$BH$3000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E-454A-4440-A4E0-16BF57673CB7}"/>
            </c:ext>
          </c:extLst>
        </c:ser>
        <c:ser>
          <c:idx val="5"/>
          <c:order val="5"/>
          <c:tx>
            <c:strRef>
              <c:f>RISKSTATS!$BI$1</c:f>
              <c:strCache>
                <c:ptCount val="1"/>
                <c:pt idx="0">
                  <c:v>SMALL.CAP</c:v>
                </c:pt>
              </c:strCache>
            </c:strRef>
          </c:tx>
          <c:spPr>
            <a:ln w="635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RISKSTATS!$BI$2:$BI$3000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F-454A-4440-A4E0-16BF57673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2125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18889880144291"/>
          <c:h val="0.76589297994511463"/>
        </c:manualLayout>
      </c:layout>
      <c:overlay val="0"/>
      <c:spPr>
        <a:noFill/>
        <a:ln w="1587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ACTIV</a:t>
            </a:r>
            <a:r>
              <a:rPr lang="en-US" sz="4400" baseline="0">
                <a:solidFill>
                  <a:schemeClr val="tx1"/>
                </a:solidFill>
              </a:rPr>
              <a:t>E PREMIUM - Rolling 126 day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6403524008028409"/>
          <c:y val="8.112787984835239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3823180956547103E-2"/>
          <c:w val="0.79898088106633725"/>
          <c:h val="0.7185701006124234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RISKSTATS!$S$1</c:f>
              <c:strCache>
                <c:ptCount val="1"/>
                <c:pt idx="0">
                  <c:v>GeomActivePremium</c:v>
                </c:pt>
              </c:strCache>
            </c:strRef>
          </c:tx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RISKSTATS!$S$2:$S$3000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ED63-4F46-B70A-A590897A4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66314986488758"/>
          <c:h val="0.63561651567747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TRACKING ERROR </a:t>
            </a:r>
            <a:r>
              <a:rPr lang="en-US" sz="4400" b="1" i="0" u="none" strike="noStrike" cap="all" baseline="0">
                <a:solidFill>
                  <a:schemeClr val="tx1"/>
                </a:solidFill>
                <a:effectLst/>
              </a:rPr>
              <a:t>- Rolling 126 day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4102863980237763"/>
          <c:y val="1.802302937939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6071646958108719E-2"/>
          <c:w val="0.79893565693994129"/>
          <c:h val="0.68812763995898363"/>
        </c:manualLayout>
      </c:layout>
      <c:lineChart>
        <c:grouping val="standard"/>
        <c:varyColors val="0"/>
        <c:ser>
          <c:idx val="1"/>
          <c:order val="0"/>
          <c:tx>
            <c:strRef>
              <c:f>RISKSTATS!$T$1</c:f>
              <c:strCache>
                <c:ptCount val="1"/>
                <c:pt idx="0">
                  <c:v>GeomTrackingError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RISKSTATS!$T$2:$T$3000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133-4326-B262-3AF7D36D5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INFORMATION</a:t>
            </a:r>
            <a:r>
              <a:rPr lang="en-US" sz="4400" baseline="0">
                <a:solidFill>
                  <a:schemeClr val="tx1"/>
                </a:solidFill>
              </a:rPr>
              <a:t> RATIO  </a:t>
            </a:r>
            <a:r>
              <a:rPr lang="en-US" sz="4400" b="1" i="0" u="none" strike="noStrike" cap="all" baseline="0">
                <a:solidFill>
                  <a:schemeClr val="tx1"/>
                </a:solidFill>
                <a:effectLst/>
              </a:rPr>
              <a:t>- Rolling 126 day</a:t>
            </a:r>
          </a:p>
        </c:rich>
      </c:tx>
      <c:layout>
        <c:manualLayout>
          <c:xMode val="edge"/>
          <c:yMode val="edge"/>
          <c:x val="0.3404993952961762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77288231212477754"/>
        </c:manualLayout>
      </c:layout>
      <c:lineChart>
        <c:grouping val="standard"/>
        <c:varyColors val="0"/>
        <c:ser>
          <c:idx val="2"/>
          <c:order val="0"/>
          <c:tx>
            <c:strRef>
              <c:f>RISKSTATS!$U$1</c:f>
              <c:strCache>
                <c:ptCount val="1"/>
                <c:pt idx="0">
                  <c:v>GeomInformationRatio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RISKSTATS!$U$2:$U$3000</c:f>
              <c:numCache>
                <c:formatCode>0.00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DFA-4F98-A37F-39687766F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ALPHA VS S&amp;P 500 - Rolling 63d</a:t>
            </a:r>
          </a:p>
        </c:rich>
      </c:tx>
      <c:layout>
        <c:manualLayout>
          <c:xMode val="edge"/>
          <c:yMode val="edge"/>
          <c:x val="0.34606138387113378"/>
          <c:y val="7.0255686789151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3823180956547103E-2"/>
          <c:w val="0.79898088106633725"/>
          <c:h val="0.7185701006124234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635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E2-482C-8AA3-3ED3C9845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3685013511242"/>
          <c:y val="7.9607376291786408E-2"/>
          <c:w val="0.13066314986488758"/>
          <c:h val="0.63561651567747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BETA vs s&amp;p500</a:t>
            </a:r>
            <a:r>
              <a:rPr lang="en-US" sz="4400" baseline="0">
                <a:solidFill>
                  <a:schemeClr val="tx1"/>
                </a:solidFill>
              </a:rPr>
              <a:t> - Rolling 63d</a:t>
            </a:r>
            <a:endParaRPr lang="en-US" sz="4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4102863980237763"/>
          <c:y val="1.802302937939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8.6071646958108719E-2"/>
          <c:w val="0.79893565693994129"/>
          <c:h val="0.68812763995898363"/>
        </c:manualLayout>
      </c:layout>
      <c:lineChart>
        <c:grouping val="standard"/>
        <c:varyColors val="0"/>
        <c:ser>
          <c:idx val="1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3AE-4A5C-8D7B-259D8613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R-squared</a:t>
            </a:r>
            <a:endParaRPr lang="en-US" sz="4400" b="1" i="0" u="none" strike="noStrike" cap="all" baseline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42138174823735264"/>
          <c:y val="5.747126436781609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68136187664041992"/>
        </c:manualLayout>
      </c:layout>
      <c:lineChart>
        <c:grouping val="standard"/>
        <c:varyColors val="0"/>
        <c:ser>
          <c:idx val="2"/>
          <c:order val="0"/>
          <c:tx>
            <c:strRef>
              <c:f>RISKSTATS!$H$1</c:f>
              <c:strCache>
                <c:ptCount val="1"/>
                <c:pt idx="0">
                  <c:v>r2_SPTR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RISKSTATS!$H$2:$H$3000</c:f>
              <c:numCache>
                <c:formatCode>0.00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0E-4B79-9EC8-FF20412A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4400">
                <a:solidFill>
                  <a:schemeClr val="tx1"/>
                </a:solidFill>
              </a:rPr>
              <a:t>RESIDUAL volatility</a:t>
            </a:r>
            <a:r>
              <a:rPr lang="en-US" sz="4400" baseline="0">
                <a:solidFill>
                  <a:schemeClr val="tx1"/>
                </a:solidFill>
              </a:rPr>
              <a:t> - Rolling 63 day</a:t>
            </a:r>
            <a:endParaRPr lang="en-US" sz="4400" b="1" i="0" u="none" strike="noStrike" cap="all" baseline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42996017960990168"/>
          <c:y val="1.9160104986876644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15001801245439E-2"/>
          <c:y val="6.8691661387154199E-2"/>
          <c:w val="0.79897412639596521"/>
          <c:h val="0.68136187664041992"/>
        </c:manualLayout>
      </c:layout>
      <c:lineChart>
        <c:grouping val="standard"/>
        <c:varyColors val="0"/>
        <c:ser>
          <c:idx val="2"/>
          <c:order val="0"/>
          <c:tx>
            <c:strRef>
              <c:f>RISKSTATS!$I$1</c:f>
              <c:strCache>
                <c:ptCount val="1"/>
                <c:pt idx="0">
                  <c:v>resid.sd_SPTR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RISKSTATS!$I$2:$I$3000</c:f>
              <c:numCache>
                <c:formatCode>0.0%</c:formatCode>
                <c:ptCount val="2999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[0]!DATE_RANGE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7BC-4ABF-A65E-7BFE5FB6D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772496"/>
        <c:axId val="819772080"/>
      </c:lineChart>
      <c:dateAx>
        <c:axId val="819772496"/>
        <c:scaling>
          <c:orientation val="minMax"/>
          <c:max val="42460"/>
          <c:min val="40909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Offset val="100"/>
        <c:baseTimeUnit val="days"/>
      </c:date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17921466713199"/>
          <c:y val="7.9607376291786408E-2"/>
          <c:w val="0.13682078533286787"/>
          <c:h val="0.17743911043377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Correlation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24538296349320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RISKSTATS!$BH$1</c:f>
              <c:strCache>
                <c:ptCount val="1"/>
                <c:pt idx="0">
                  <c:v>N.A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RISKSTATS!$BH$2:$BH$1194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4-4255-B89E-DC5E9702A0A3}"/>
            </c:ext>
          </c:extLst>
        </c:ser>
        <c:ser>
          <c:idx val="1"/>
          <c:order val="1"/>
          <c:tx>
            <c:strRef>
              <c:f>RISKSTATS!$BI$1</c:f>
              <c:strCache>
                <c:ptCount val="1"/>
                <c:pt idx="0">
                  <c:v>SMALL.CAP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RISKSTATS!$BI$2:$BI$1194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04-4255-B89E-DC5E9702A0A3}"/>
            </c:ext>
          </c:extLst>
        </c:ser>
        <c:ser>
          <c:idx val="2"/>
          <c:order val="2"/>
          <c:tx>
            <c:strRef>
              <c:f>RISKSTATS!$BJ$1</c:f>
              <c:strCache>
                <c:ptCount val="1"/>
                <c:pt idx="0">
                  <c:v>Top_Long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RISKSTATS!$BJ$2:$BJ$1194</c:f>
              <c:numCache>
                <c:formatCode>General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04-4255-B89E-DC5E9702A0A3}"/>
            </c:ext>
          </c:extLst>
        </c:ser>
        <c:ser>
          <c:idx val="3"/>
          <c:order val="3"/>
          <c:tx>
            <c:strRef>
              <c:f>RISKSTATS!$BK$1</c:f>
              <c:strCache>
                <c:ptCount val="1"/>
                <c:pt idx="0">
                  <c:v>Type_long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RISKSTATS!$BK$2:$BK$1194</c:f>
              <c:numCache>
                <c:formatCode>General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04-4255-B89E-DC5E9702A0A3}"/>
            </c:ext>
          </c:extLst>
        </c:ser>
        <c:ser>
          <c:idx val="4"/>
          <c:order val="4"/>
          <c:tx>
            <c:strRef>
              <c:f>RISKSTATS!$BL$1</c:f>
              <c:strCache>
                <c:ptCount val="1"/>
                <c:pt idx="0">
                  <c:v>Long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RISKSTATS!$BL$2:$BL$1194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04-4255-B89E-DC5E9702A0A3}"/>
            </c:ext>
          </c:extLst>
        </c:ser>
        <c:ser>
          <c:idx val="5"/>
          <c:order val="5"/>
          <c:tx>
            <c:strRef>
              <c:f>RISKSTATS!$BM$1</c:f>
              <c:strCache>
                <c:ptCount val="1"/>
                <c:pt idx="0">
                  <c:v>Top_Short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RISKSTATS!$BM$2:$BM$1194</c:f>
              <c:numCache>
                <c:formatCode>0.0%</c:formatCode>
                <c:ptCount val="119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04-4255-B89E-DC5E9702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21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60039806554117"/>
          <c:y val="3.8003178296442997E-4"/>
          <c:w val="8.4399601934458862E-2"/>
          <c:h val="0.98603840566272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7353960166743865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RISKSTATS!$CA$1</c:f>
              <c:strCache>
                <c:ptCount val="1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RISKSTATS!$CA$2:$CA$1708</c:f>
              <c:numCache>
                <c:formatCode>0.0%</c:formatCode>
                <c:ptCount val="170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4-4241-BE8D-8D1B05969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41821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COE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698487689038867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RISKSTATS!$CB$1:$CB$1255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RISKSTATS!$CB$1256:$CB$1708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296-4CB6-8403-E0DF94A71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ISF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8698487689038867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RISKSTATS!$CC$1:$CC$1255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RISKSTATS!$CC$1256:$CC$1708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60E-4233-9BDE-7B0A3B0DF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EWMA</a:t>
            </a:r>
            <a:r>
              <a:rPr lang="en-US" sz="2000" baseline="0"/>
              <a:t> Volatility - BOARDMAN BAY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901587024460078"/>
          <c:h val="0.66764863482973724"/>
        </c:manualLayout>
      </c:layout>
      <c:lineChart>
        <c:grouping val="standard"/>
        <c:varyColors val="0"/>
        <c:ser>
          <c:idx val="0"/>
          <c:order val="0"/>
          <c:tx>
            <c:strRef>
              <c:f>RISKSTATS!$CD$1:$CD$1255</c:f>
              <c:strCache>
                <c:ptCount val="1255"/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RISKSTATS!$CD$1256:$CD$1708</c:f>
              <c:numCache>
                <c:formatCode>0.0%</c:formatCode>
                <c:ptCount val="453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RISKSTATS_LSE!#REF!</c15:sqref>
                        </c15:formulaRef>
                      </c:ext>
                    </c:extLst>
                    <c:numCache>
                      <c:formatCode>m/d/yyyy</c:formatCode>
                      <c:ptCount val="445"/>
                      <c:pt idx="0">
                        <c:v>41815.833333333336</c:v>
                      </c:pt>
                      <c:pt idx="1">
                        <c:v>41816.833333333336</c:v>
                      </c:pt>
                      <c:pt idx="2">
                        <c:v>41817.833333333336</c:v>
                      </c:pt>
                      <c:pt idx="3">
                        <c:v>41820.833333333336</c:v>
                      </c:pt>
                      <c:pt idx="4">
                        <c:v>41821.833333333336</c:v>
                      </c:pt>
                      <c:pt idx="5">
                        <c:v>41822.833333333336</c:v>
                      </c:pt>
                      <c:pt idx="6">
                        <c:v>41823.833333333336</c:v>
                      </c:pt>
                      <c:pt idx="7">
                        <c:v>41827.833333333336</c:v>
                      </c:pt>
                      <c:pt idx="8">
                        <c:v>41828.833333333336</c:v>
                      </c:pt>
                      <c:pt idx="9">
                        <c:v>41829.833333333336</c:v>
                      </c:pt>
                      <c:pt idx="10">
                        <c:v>41830.833333333336</c:v>
                      </c:pt>
                      <c:pt idx="11">
                        <c:v>41831.833333333336</c:v>
                      </c:pt>
                      <c:pt idx="12">
                        <c:v>41834.833333333336</c:v>
                      </c:pt>
                      <c:pt idx="13">
                        <c:v>41835.833333333336</c:v>
                      </c:pt>
                      <c:pt idx="14">
                        <c:v>41836.833333333336</c:v>
                      </c:pt>
                      <c:pt idx="15">
                        <c:v>41837.833333333336</c:v>
                      </c:pt>
                      <c:pt idx="16">
                        <c:v>41838.833333333336</c:v>
                      </c:pt>
                      <c:pt idx="17">
                        <c:v>41841.833333333336</c:v>
                      </c:pt>
                      <c:pt idx="18">
                        <c:v>41842.833333333336</c:v>
                      </c:pt>
                      <c:pt idx="19">
                        <c:v>41843.833333333336</c:v>
                      </c:pt>
                      <c:pt idx="20">
                        <c:v>41844.833333333336</c:v>
                      </c:pt>
                      <c:pt idx="21">
                        <c:v>41845.833333333336</c:v>
                      </c:pt>
                      <c:pt idx="22">
                        <c:v>41848.833333333336</c:v>
                      </c:pt>
                      <c:pt idx="23">
                        <c:v>41849.833333333336</c:v>
                      </c:pt>
                      <c:pt idx="24">
                        <c:v>41850.833333333336</c:v>
                      </c:pt>
                      <c:pt idx="25">
                        <c:v>41851.833333333336</c:v>
                      </c:pt>
                      <c:pt idx="26">
                        <c:v>41852.833333333336</c:v>
                      </c:pt>
                      <c:pt idx="27">
                        <c:v>41855.833333333336</c:v>
                      </c:pt>
                      <c:pt idx="28">
                        <c:v>41856.833333333336</c:v>
                      </c:pt>
                      <c:pt idx="29">
                        <c:v>41857.833333333336</c:v>
                      </c:pt>
                      <c:pt idx="30">
                        <c:v>41858.833333333336</c:v>
                      </c:pt>
                      <c:pt idx="31">
                        <c:v>41859.833333333336</c:v>
                      </c:pt>
                      <c:pt idx="32">
                        <c:v>41862.833333333336</c:v>
                      </c:pt>
                      <c:pt idx="33">
                        <c:v>41863.833333333336</c:v>
                      </c:pt>
                      <c:pt idx="34">
                        <c:v>41864.833333333336</c:v>
                      </c:pt>
                      <c:pt idx="35">
                        <c:v>41865.833333333336</c:v>
                      </c:pt>
                      <c:pt idx="36">
                        <c:v>41866.833333333336</c:v>
                      </c:pt>
                      <c:pt idx="37">
                        <c:v>41869.833333333336</c:v>
                      </c:pt>
                      <c:pt idx="38">
                        <c:v>41870.833333333336</c:v>
                      </c:pt>
                      <c:pt idx="39">
                        <c:v>41871.833333333336</c:v>
                      </c:pt>
                      <c:pt idx="40">
                        <c:v>41872.833333333336</c:v>
                      </c:pt>
                      <c:pt idx="41">
                        <c:v>41873.833333333336</c:v>
                      </c:pt>
                      <c:pt idx="42">
                        <c:v>41876.833333333336</c:v>
                      </c:pt>
                      <c:pt idx="43">
                        <c:v>41877.833333333336</c:v>
                      </c:pt>
                      <c:pt idx="44">
                        <c:v>41878.833333333336</c:v>
                      </c:pt>
                      <c:pt idx="45">
                        <c:v>41879.833333333336</c:v>
                      </c:pt>
                      <c:pt idx="46">
                        <c:v>41880.833333333336</c:v>
                      </c:pt>
                      <c:pt idx="47">
                        <c:v>41884.833333333336</c:v>
                      </c:pt>
                      <c:pt idx="48">
                        <c:v>41885.833333333336</c:v>
                      </c:pt>
                      <c:pt idx="49">
                        <c:v>41886.833333333336</c:v>
                      </c:pt>
                      <c:pt idx="50">
                        <c:v>41887.833333333336</c:v>
                      </c:pt>
                      <c:pt idx="51">
                        <c:v>41890.833333333336</c:v>
                      </c:pt>
                      <c:pt idx="52">
                        <c:v>41891.833333333336</c:v>
                      </c:pt>
                      <c:pt idx="53">
                        <c:v>41892.833333333336</c:v>
                      </c:pt>
                      <c:pt idx="54">
                        <c:v>41893.833333333336</c:v>
                      </c:pt>
                      <c:pt idx="55">
                        <c:v>41894.833333333336</c:v>
                      </c:pt>
                      <c:pt idx="56">
                        <c:v>41897.833333333336</c:v>
                      </c:pt>
                      <c:pt idx="57">
                        <c:v>41898.833333333336</c:v>
                      </c:pt>
                      <c:pt idx="58">
                        <c:v>41899.833333333336</c:v>
                      </c:pt>
                      <c:pt idx="59">
                        <c:v>41900.833333333336</c:v>
                      </c:pt>
                      <c:pt idx="60">
                        <c:v>41901.833333333336</c:v>
                      </c:pt>
                      <c:pt idx="61">
                        <c:v>41904.833333333336</c:v>
                      </c:pt>
                      <c:pt idx="62">
                        <c:v>41905.833333333336</c:v>
                      </c:pt>
                      <c:pt idx="63">
                        <c:v>41906.833333333336</c:v>
                      </c:pt>
                      <c:pt idx="64">
                        <c:v>41907.833333333336</c:v>
                      </c:pt>
                      <c:pt idx="65">
                        <c:v>41908.833333333336</c:v>
                      </c:pt>
                      <c:pt idx="66">
                        <c:v>41911.833333333336</c:v>
                      </c:pt>
                      <c:pt idx="67">
                        <c:v>41912.833333333336</c:v>
                      </c:pt>
                      <c:pt idx="68">
                        <c:v>41913.833333333336</c:v>
                      </c:pt>
                      <c:pt idx="69">
                        <c:v>41914.833333333336</c:v>
                      </c:pt>
                      <c:pt idx="70">
                        <c:v>41915.833333333336</c:v>
                      </c:pt>
                      <c:pt idx="71">
                        <c:v>41918.833333333336</c:v>
                      </c:pt>
                      <c:pt idx="72">
                        <c:v>41919.833333333336</c:v>
                      </c:pt>
                      <c:pt idx="73">
                        <c:v>41920.833333333336</c:v>
                      </c:pt>
                      <c:pt idx="74">
                        <c:v>41921.833333333336</c:v>
                      </c:pt>
                      <c:pt idx="75">
                        <c:v>41922.833333333336</c:v>
                      </c:pt>
                      <c:pt idx="76">
                        <c:v>41925.833333333336</c:v>
                      </c:pt>
                      <c:pt idx="77">
                        <c:v>41926.833333333336</c:v>
                      </c:pt>
                      <c:pt idx="78">
                        <c:v>41927.833333333336</c:v>
                      </c:pt>
                      <c:pt idx="79">
                        <c:v>41928.833333333336</c:v>
                      </c:pt>
                      <c:pt idx="80">
                        <c:v>41929.833333333336</c:v>
                      </c:pt>
                      <c:pt idx="81">
                        <c:v>41932.833333333336</c:v>
                      </c:pt>
                      <c:pt idx="82">
                        <c:v>41933.833333333336</c:v>
                      </c:pt>
                      <c:pt idx="83">
                        <c:v>41934.833333333336</c:v>
                      </c:pt>
                      <c:pt idx="84">
                        <c:v>41935.833333333336</c:v>
                      </c:pt>
                      <c:pt idx="85">
                        <c:v>41936.833333333336</c:v>
                      </c:pt>
                      <c:pt idx="86">
                        <c:v>41939.833333333336</c:v>
                      </c:pt>
                      <c:pt idx="87">
                        <c:v>41940.833333333336</c:v>
                      </c:pt>
                      <c:pt idx="88">
                        <c:v>41941.833333333336</c:v>
                      </c:pt>
                      <c:pt idx="89">
                        <c:v>41942.833333333336</c:v>
                      </c:pt>
                      <c:pt idx="90">
                        <c:v>41943.833333333336</c:v>
                      </c:pt>
                      <c:pt idx="91">
                        <c:v>41946.791666666664</c:v>
                      </c:pt>
                      <c:pt idx="92">
                        <c:v>41947.791666666664</c:v>
                      </c:pt>
                      <c:pt idx="93">
                        <c:v>41948.791666666664</c:v>
                      </c:pt>
                      <c:pt idx="94">
                        <c:v>41949.791666666664</c:v>
                      </c:pt>
                      <c:pt idx="95">
                        <c:v>41950.791666666664</c:v>
                      </c:pt>
                      <c:pt idx="96">
                        <c:v>41953.791666666664</c:v>
                      </c:pt>
                      <c:pt idx="97">
                        <c:v>41954.791666666664</c:v>
                      </c:pt>
                      <c:pt idx="98">
                        <c:v>41955.791666666664</c:v>
                      </c:pt>
                      <c:pt idx="99">
                        <c:v>41956.791666666664</c:v>
                      </c:pt>
                      <c:pt idx="100">
                        <c:v>41957.791666666664</c:v>
                      </c:pt>
                      <c:pt idx="101">
                        <c:v>41960.791666666664</c:v>
                      </c:pt>
                      <c:pt idx="102">
                        <c:v>41961.791666666664</c:v>
                      </c:pt>
                      <c:pt idx="103">
                        <c:v>41962.791666666664</c:v>
                      </c:pt>
                      <c:pt idx="104">
                        <c:v>41963.791666666664</c:v>
                      </c:pt>
                      <c:pt idx="105">
                        <c:v>41964.791666666664</c:v>
                      </c:pt>
                      <c:pt idx="106">
                        <c:v>41967.791666666664</c:v>
                      </c:pt>
                      <c:pt idx="107">
                        <c:v>41968.791666666664</c:v>
                      </c:pt>
                      <c:pt idx="108">
                        <c:v>41969.791666666664</c:v>
                      </c:pt>
                      <c:pt idx="109">
                        <c:v>41971.791666666664</c:v>
                      </c:pt>
                      <c:pt idx="110">
                        <c:v>41974.791666666664</c:v>
                      </c:pt>
                      <c:pt idx="111">
                        <c:v>41975.791666666664</c:v>
                      </c:pt>
                      <c:pt idx="112">
                        <c:v>41976.791666666664</c:v>
                      </c:pt>
                      <c:pt idx="113">
                        <c:v>41977.791666666664</c:v>
                      </c:pt>
                      <c:pt idx="114">
                        <c:v>41978.791666666664</c:v>
                      </c:pt>
                      <c:pt idx="115">
                        <c:v>41981.791666666664</c:v>
                      </c:pt>
                      <c:pt idx="116">
                        <c:v>41982.791666666664</c:v>
                      </c:pt>
                      <c:pt idx="117">
                        <c:v>41983.791666666664</c:v>
                      </c:pt>
                      <c:pt idx="118">
                        <c:v>41984.791666666664</c:v>
                      </c:pt>
                      <c:pt idx="119">
                        <c:v>41985.791666666664</c:v>
                      </c:pt>
                      <c:pt idx="120">
                        <c:v>41988.791666666664</c:v>
                      </c:pt>
                      <c:pt idx="121">
                        <c:v>41989.791666666664</c:v>
                      </c:pt>
                      <c:pt idx="122">
                        <c:v>41990.791666666664</c:v>
                      </c:pt>
                      <c:pt idx="123">
                        <c:v>41991.791666666664</c:v>
                      </c:pt>
                      <c:pt idx="124">
                        <c:v>41992.791666666664</c:v>
                      </c:pt>
                      <c:pt idx="125">
                        <c:v>41995.791666666664</c:v>
                      </c:pt>
                      <c:pt idx="126">
                        <c:v>41996.791666666664</c:v>
                      </c:pt>
                      <c:pt idx="127">
                        <c:v>41997.791666666664</c:v>
                      </c:pt>
                      <c:pt idx="128">
                        <c:v>41999.791666666664</c:v>
                      </c:pt>
                      <c:pt idx="129">
                        <c:v>42002.791666666664</c:v>
                      </c:pt>
                      <c:pt idx="130">
                        <c:v>42003.791666666664</c:v>
                      </c:pt>
                      <c:pt idx="131">
                        <c:v>42004.791666666664</c:v>
                      </c:pt>
                      <c:pt idx="132">
                        <c:v>42006.791666666664</c:v>
                      </c:pt>
                      <c:pt idx="133">
                        <c:v>42009.791666666664</c:v>
                      </c:pt>
                      <c:pt idx="134">
                        <c:v>42010.791666666664</c:v>
                      </c:pt>
                      <c:pt idx="135">
                        <c:v>42011.791666666664</c:v>
                      </c:pt>
                      <c:pt idx="136">
                        <c:v>42012.791666666664</c:v>
                      </c:pt>
                      <c:pt idx="137">
                        <c:v>42013.791666666664</c:v>
                      </c:pt>
                      <c:pt idx="138">
                        <c:v>42016.791666666664</c:v>
                      </c:pt>
                      <c:pt idx="139">
                        <c:v>42017.791666666664</c:v>
                      </c:pt>
                      <c:pt idx="140">
                        <c:v>42018.791666666664</c:v>
                      </c:pt>
                      <c:pt idx="141">
                        <c:v>42019.791666666664</c:v>
                      </c:pt>
                      <c:pt idx="142">
                        <c:v>42020.791666666664</c:v>
                      </c:pt>
                      <c:pt idx="143">
                        <c:v>42024.791666666664</c:v>
                      </c:pt>
                      <c:pt idx="144">
                        <c:v>42025.791666666664</c:v>
                      </c:pt>
                      <c:pt idx="145">
                        <c:v>42026.791666666664</c:v>
                      </c:pt>
                      <c:pt idx="146">
                        <c:v>42027.791666666664</c:v>
                      </c:pt>
                      <c:pt idx="147">
                        <c:v>42030.791666666664</c:v>
                      </c:pt>
                      <c:pt idx="148">
                        <c:v>42031.791666666664</c:v>
                      </c:pt>
                      <c:pt idx="149">
                        <c:v>42032.791666666664</c:v>
                      </c:pt>
                      <c:pt idx="150">
                        <c:v>42033.791666666664</c:v>
                      </c:pt>
                      <c:pt idx="151">
                        <c:v>42034.791666666664</c:v>
                      </c:pt>
                      <c:pt idx="152">
                        <c:v>42037.791666666664</c:v>
                      </c:pt>
                      <c:pt idx="153">
                        <c:v>42038.791666666664</c:v>
                      </c:pt>
                      <c:pt idx="154">
                        <c:v>42039.791666666664</c:v>
                      </c:pt>
                      <c:pt idx="155">
                        <c:v>42040.791666666664</c:v>
                      </c:pt>
                      <c:pt idx="156">
                        <c:v>42041.791666666664</c:v>
                      </c:pt>
                      <c:pt idx="157">
                        <c:v>42044.791666666664</c:v>
                      </c:pt>
                      <c:pt idx="158">
                        <c:v>42045.791666666664</c:v>
                      </c:pt>
                      <c:pt idx="159">
                        <c:v>42046.791666666664</c:v>
                      </c:pt>
                      <c:pt idx="160">
                        <c:v>42047.791666666664</c:v>
                      </c:pt>
                      <c:pt idx="161">
                        <c:v>42048.791666666664</c:v>
                      </c:pt>
                      <c:pt idx="162">
                        <c:v>42052.791666666664</c:v>
                      </c:pt>
                      <c:pt idx="163">
                        <c:v>42053.791666666664</c:v>
                      </c:pt>
                      <c:pt idx="164">
                        <c:v>42054.791666666664</c:v>
                      </c:pt>
                      <c:pt idx="165">
                        <c:v>42055.791666666664</c:v>
                      </c:pt>
                      <c:pt idx="166">
                        <c:v>42058.791666666664</c:v>
                      </c:pt>
                      <c:pt idx="167">
                        <c:v>42059.791666666664</c:v>
                      </c:pt>
                      <c:pt idx="168">
                        <c:v>42060.791666666664</c:v>
                      </c:pt>
                      <c:pt idx="169">
                        <c:v>42061.791666666664</c:v>
                      </c:pt>
                      <c:pt idx="170">
                        <c:v>42062.791666666664</c:v>
                      </c:pt>
                      <c:pt idx="171">
                        <c:v>42065.791666666664</c:v>
                      </c:pt>
                      <c:pt idx="172">
                        <c:v>42066.791666666664</c:v>
                      </c:pt>
                      <c:pt idx="173">
                        <c:v>42067.791666666664</c:v>
                      </c:pt>
                      <c:pt idx="174">
                        <c:v>42068.791666666664</c:v>
                      </c:pt>
                      <c:pt idx="175">
                        <c:v>42069.791666666664</c:v>
                      </c:pt>
                      <c:pt idx="176">
                        <c:v>42072.833333333336</c:v>
                      </c:pt>
                      <c:pt idx="177">
                        <c:v>42073.833333333336</c:v>
                      </c:pt>
                      <c:pt idx="178">
                        <c:v>42074.833333333336</c:v>
                      </c:pt>
                      <c:pt idx="179">
                        <c:v>42075.833333333336</c:v>
                      </c:pt>
                      <c:pt idx="180">
                        <c:v>42076.833333333336</c:v>
                      </c:pt>
                      <c:pt idx="181">
                        <c:v>42079.833333333336</c:v>
                      </c:pt>
                      <c:pt idx="182">
                        <c:v>42080.833333333336</c:v>
                      </c:pt>
                      <c:pt idx="183">
                        <c:v>42081.833333333336</c:v>
                      </c:pt>
                      <c:pt idx="184">
                        <c:v>42082.833333333336</c:v>
                      </c:pt>
                      <c:pt idx="185">
                        <c:v>42083.833333333336</c:v>
                      </c:pt>
                      <c:pt idx="186">
                        <c:v>42086.833333333336</c:v>
                      </c:pt>
                      <c:pt idx="187">
                        <c:v>42087.833333333336</c:v>
                      </c:pt>
                      <c:pt idx="188">
                        <c:v>42088.833333333336</c:v>
                      </c:pt>
                      <c:pt idx="189">
                        <c:v>42089.833333333336</c:v>
                      </c:pt>
                      <c:pt idx="190">
                        <c:v>42090.833333333336</c:v>
                      </c:pt>
                      <c:pt idx="191">
                        <c:v>42093.833333333336</c:v>
                      </c:pt>
                      <c:pt idx="192">
                        <c:v>42094.833333333336</c:v>
                      </c:pt>
                      <c:pt idx="193">
                        <c:v>42095.833333333336</c:v>
                      </c:pt>
                      <c:pt idx="194">
                        <c:v>42096.833333333336</c:v>
                      </c:pt>
                      <c:pt idx="195">
                        <c:v>42100.833333333336</c:v>
                      </c:pt>
                      <c:pt idx="196">
                        <c:v>42101.833333333336</c:v>
                      </c:pt>
                      <c:pt idx="197">
                        <c:v>42102.833333333336</c:v>
                      </c:pt>
                      <c:pt idx="198">
                        <c:v>42103.833333333336</c:v>
                      </c:pt>
                      <c:pt idx="199">
                        <c:v>42104.833333333336</c:v>
                      </c:pt>
                      <c:pt idx="200">
                        <c:v>42107.833333333336</c:v>
                      </c:pt>
                      <c:pt idx="201">
                        <c:v>42108.833333333336</c:v>
                      </c:pt>
                      <c:pt idx="202">
                        <c:v>42109.833333333336</c:v>
                      </c:pt>
                      <c:pt idx="203">
                        <c:v>42110.833333333336</c:v>
                      </c:pt>
                      <c:pt idx="204">
                        <c:v>42111.833333333336</c:v>
                      </c:pt>
                      <c:pt idx="205">
                        <c:v>42114.833333333336</c:v>
                      </c:pt>
                      <c:pt idx="206">
                        <c:v>42115.833333333336</c:v>
                      </c:pt>
                      <c:pt idx="207">
                        <c:v>42116.833333333336</c:v>
                      </c:pt>
                      <c:pt idx="208">
                        <c:v>42117.833333333336</c:v>
                      </c:pt>
                      <c:pt idx="209">
                        <c:v>42118.833333333336</c:v>
                      </c:pt>
                      <c:pt idx="210">
                        <c:v>42121.833333333336</c:v>
                      </c:pt>
                      <c:pt idx="211">
                        <c:v>42122.833333333336</c:v>
                      </c:pt>
                      <c:pt idx="212">
                        <c:v>42123.833333333336</c:v>
                      </c:pt>
                      <c:pt idx="213">
                        <c:v>42124.833333333336</c:v>
                      </c:pt>
                      <c:pt idx="214">
                        <c:v>42125.833333333336</c:v>
                      </c:pt>
                      <c:pt idx="215">
                        <c:v>42128.833333333336</c:v>
                      </c:pt>
                      <c:pt idx="216">
                        <c:v>42129.833333333336</c:v>
                      </c:pt>
                      <c:pt idx="217">
                        <c:v>42130.833333333336</c:v>
                      </c:pt>
                      <c:pt idx="218">
                        <c:v>42131.833333333336</c:v>
                      </c:pt>
                      <c:pt idx="219">
                        <c:v>42132.833333333336</c:v>
                      </c:pt>
                      <c:pt idx="220">
                        <c:v>42135.833333333336</c:v>
                      </c:pt>
                      <c:pt idx="221">
                        <c:v>42136.833333333336</c:v>
                      </c:pt>
                      <c:pt idx="222">
                        <c:v>42137.833333333336</c:v>
                      </c:pt>
                      <c:pt idx="223">
                        <c:v>42138.833333333336</c:v>
                      </c:pt>
                      <c:pt idx="224">
                        <c:v>42139.833333333336</c:v>
                      </c:pt>
                      <c:pt idx="225">
                        <c:v>42142.833333333336</c:v>
                      </c:pt>
                      <c:pt idx="226">
                        <c:v>42143.833333333336</c:v>
                      </c:pt>
                      <c:pt idx="227">
                        <c:v>42144.833333333336</c:v>
                      </c:pt>
                      <c:pt idx="228">
                        <c:v>42145.833333333336</c:v>
                      </c:pt>
                      <c:pt idx="229">
                        <c:v>42146.833333333336</c:v>
                      </c:pt>
                      <c:pt idx="230">
                        <c:v>42150.833333333336</c:v>
                      </c:pt>
                      <c:pt idx="231">
                        <c:v>42151.833333333336</c:v>
                      </c:pt>
                      <c:pt idx="232">
                        <c:v>42152.833333333336</c:v>
                      </c:pt>
                      <c:pt idx="233">
                        <c:v>42153.833333333336</c:v>
                      </c:pt>
                      <c:pt idx="234">
                        <c:v>42156.833333333336</c:v>
                      </c:pt>
                      <c:pt idx="235">
                        <c:v>42157.833333333336</c:v>
                      </c:pt>
                      <c:pt idx="236">
                        <c:v>42158.833333333336</c:v>
                      </c:pt>
                      <c:pt idx="237">
                        <c:v>42159.833333333336</c:v>
                      </c:pt>
                      <c:pt idx="238">
                        <c:v>42160.833333333336</c:v>
                      </c:pt>
                      <c:pt idx="239">
                        <c:v>42163.833333333336</c:v>
                      </c:pt>
                      <c:pt idx="240">
                        <c:v>42164.833333333336</c:v>
                      </c:pt>
                      <c:pt idx="241">
                        <c:v>42165.833333333336</c:v>
                      </c:pt>
                      <c:pt idx="242">
                        <c:v>42166.833333333336</c:v>
                      </c:pt>
                      <c:pt idx="243">
                        <c:v>42167.833333333336</c:v>
                      </c:pt>
                      <c:pt idx="244">
                        <c:v>42170.833333333336</c:v>
                      </c:pt>
                      <c:pt idx="245">
                        <c:v>42171.833333333336</c:v>
                      </c:pt>
                      <c:pt idx="246">
                        <c:v>42172.833333333336</c:v>
                      </c:pt>
                      <c:pt idx="247">
                        <c:v>42173.833333333336</c:v>
                      </c:pt>
                      <c:pt idx="248">
                        <c:v>42174.833333333336</c:v>
                      </c:pt>
                      <c:pt idx="249">
                        <c:v>42177.833333333336</c:v>
                      </c:pt>
                      <c:pt idx="250">
                        <c:v>42178.833333333336</c:v>
                      </c:pt>
                      <c:pt idx="251">
                        <c:v>42179.833333333336</c:v>
                      </c:pt>
                      <c:pt idx="252">
                        <c:v>42180.833333333336</c:v>
                      </c:pt>
                      <c:pt idx="253">
                        <c:v>42181.833333333336</c:v>
                      </c:pt>
                      <c:pt idx="254">
                        <c:v>42184.833333333336</c:v>
                      </c:pt>
                      <c:pt idx="255">
                        <c:v>42185.833333333336</c:v>
                      </c:pt>
                      <c:pt idx="256">
                        <c:v>42186.833333333336</c:v>
                      </c:pt>
                      <c:pt idx="257">
                        <c:v>42187.833333333336</c:v>
                      </c:pt>
                      <c:pt idx="258">
                        <c:v>42191.833333333336</c:v>
                      </c:pt>
                      <c:pt idx="259">
                        <c:v>42192.833333333336</c:v>
                      </c:pt>
                      <c:pt idx="260">
                        <c:v>42193.833333333336</c:v>
                      </c:pt>
                      <c:pt idx="261">
                        <c:v>42194.833333333336</c:v>
                      </c:pt>
                      <c:pt idx="262">
                        <c:v>42195.833333333336</c:v>
                      </c:pt>
                      <c:pt idx="263">
                        <c:v>42198.833333333336</c:v>
                      </c:pt>
                      <c:pt idx="264">
                        <c:v>42199.833333333336</c:v>
                      </c:pt>
                      <c:pt idx="265">
                        <c:v>42200.833333333336</c:v>
                      </c:pt>
                      <c:pt idx="266">
                        <c:v>42201.833333333336</c:v>
                      </c:pt>
                      <c:pt idx="267">
                        <c:v>42202.833333333336</c:v>
                      </c:pt>
                      <c:pt idx="268">
                        <c:v>42205.833333333336</c:v>
                      </c:pt>
                      <c:pt idx="269">
                        <c:v>42206.833333333336</c:v>
                      </c:pt>
                      <c:pt idx="270">
                        <c:v>42207.833333333336</c:v>
                      </c:pt>
                      <c:pt idx="271">
                        <c:v>42208.833333333336</c:v>
                      </c:pt>
                      <c:pt idx="272">
                        <c:v>42209.833333333336</c:v>
                      </c:pt>
                      <c:pt idx="273">
                        <c:v>42212.833333333336</c:v>
                      </c:pt>
                      <c:pt idx="274">
                        <c:v>42213.833333333336</c:v>
                      </c:pt>
                      <c:pt idx="275">
                        <c:v>42214.833333333336</c:v>
                      </c:pt>
                      <c:pt idx="276">
                        <c:v>42215.833333333336</c:v>
                      </c:pt>
                      <c:pt idx="277">
                        <c:v>42216.833333333336</c:v>
                      </c:pt>
                      <c:pt idx="278">
                        <c:v>42219.833333333336</c:v>
                      </c:pt>
                      <c:pt idx="279">
                        <c:v>42220.833333333336</c:v>
                      </c:pt>
                      <c:pt idx="280">
                        <c:v>42221.833333333336</c:v>
                      </c:pt>
                      <c:pt idx="281">
                        <c:v>42222.833333333336</c:v>
                      </c:pt>
                      <c:pt idx="282">
                        <c:v>42223.833333333336</c:v>
                      </c:pt>
                      <c:pt idx="283">
                        <c:v>42226.833333333336</c:v>
                      </c:pt>
                      <c:pt idx="284">
                        <c:v>42227.833333333336</c:v>
                      </c:pt>
                      <c:pt idx="285">
                        <c:v>42228.833333333336</c:v>
                      </c:pt>
                      <c:pt idx="286">
                        <c:v>42229.833333333336</c:v>
                      </c:pt>
                      <c:pt idx="287">
                        <c:v>42230.833333333336</c:v>
                      </c:pt>
                      <c:pt idx="288">
                        <c:v>42233.833333333336</c:v>
                      </c:pt>
                      <c:pt idx="289">
                        <c:v>42234.833333333336</c:v>
                      </c:pt>
                      <c:pt idx="290">
                        <c:v>42235.833333333336</c:v>
                      </c:pt>
                      <c:pt idx="291">
                        <c:v>42236.833333333336</c:v>
                      </c:pt>
                      <c:pt idx="292">
                        <c:v>42237.833333333336</c:v>
                      </c:pt>
                      <c:pt idx="293">
                        <c:v>42240.833333333336</c:v>
                      </c:pt>
                      <c:pt idx="294">
                        <c:v>42241.833333333336</c:v>
                      </c:pt>
                      <c:pt idx="295">
                        <c:v>42242.833333333336</c:v>
                      </c:pt>
                      <c:pt idx="296">
                        <c:v>42243.833333333336</c:v>
                      </c:pt>
                      <c:pt idx="297">
                        <c:v>42244.833333333336</c:v>
                      </c:pt>
                      <c:pt idx="298">
                        <c:v>42247.833333333336</c:v>
                      </c:pt>
                      <c:pt idx="299">
                        <c:v>42248.833333333336</c:v>
                      </c:pt>
                      <c:pt idx="300">
                        <c:v>42249.833333333336</c:v>
                      </c:pt>
                      <c:pt idx="301">
                        <c:v>42250.833333333336</c:v>
                      </c:pt>
                      <c:pt idx="302">
                        <c:v>42251.833333333336</c:v>
                      </c:pt>
                      <c:pt idx="303">
                        <c:v>42255.833333333336</c:v>
                      </c:pt>
                      <c:pt idx="304">
                        <c:v>42256.833333333336</c:v>
                      </c:pt>
                      <c:pt idx="305">
                        <c:v>42257.833333333336</c:v>
                      </c:pt>
                      <c:pt idx="306">
                        <c:v>42258.833333333336</c:v>
                      </c:pt>
                      <c:pt idx="307">
                        <c:v>42261.833333333336</c:v>
                      </c:pt>
                      <c:pt idx="308">
                        <c:v>42262.833333333336</c:v>
                      </c:pt>
                      <c:pt idx="309">
                        <c:v>42263.833333333336</c:v>
                      </c:pt>
                      <c:pt idx="310">
                        <c:v>42264.833333333336</c:v>
                      </c:pt>
                      <c:pt idx="311">
                        <c:v>42265.833333333336</c:v>
                      </c:pt>
                      <c:pt idx="312">
                        <c:v>42268.833333333336</c:v>
                      </c:pt>
                      <c:pt idx="313">
                        <c:v>42269.833333333336</c:v>
                      </c:pt>
                      <c:pt idx="314">
                        <c:v>42270.833333333336</c:v>
                      </c:pt>
                      <c:pt idx="315">
                        <c:v>42271.833333333336</c:v>
                      </c:pt>
                      <c:pt idx="316">
                        <c:v>42272.833333333336</c:v>
                      </c:pt>
                      <c:pt idx="317">
                        <c:v>42275.833333333336</c:v>
                      </c:pt>
                      <c:pt idx="318">
                        <c:v>42276.833333333336</c:v>
                      </c:pt>
                      <c:pt idx="319">
                        <c:v>42277.833333333336</c:v>
                      </c:pt>
                      <c:pt idx="320">
                        <c:v>42278.833333333336</c:v>
                      </c:pt>
                      <c:pt idx="321">
                        <c:v>42279.833333333336</c:v>
                      </c:pt>
                      <c:pt idx="322">
                        <c:v>42282.833333333336</c:v>
                      </c:pt>
                      <c:pt idx="323">
                        <c:v>42283.833333333336</c:v>
                      </c:pt>
                      <c:pt idx="324">
                        <c:v>42284.833333333336</c:v>
                      </c:pt>
                      <c:pt idx="325">
                        <c:v>42285.833333333336</c:v>
                      </c:pt>
                      <c:pt idx="326">
                        <c:v>42286.833333333336</c:v>
                      </c:pt>
                      <c:pt idx="327">
                        <c:v>42289.833333333336</c:v>
                      </c:pt>
                      <c:pt idx="328">
                        <c:v>42290.833333333336</c:v>
                      </c:pt>
                      <c:pt idx="329">
                        <c:v>42291.833333333336</c:v>
                      </c:pt>
                      <c:pt idx="330">
                        <c:v>42292.833333333336</c:v>
                      </c:pt>
                      <c:pt idx="331">
                        <c:v>42293.833333333336</c:v>
                      </c:pt>
                      <c:pt idx="332">
                        <c:v>42296.833333333336</c:v>
                      </c:pt>
                      <c:pt idx="333">
                        <c:v>42297.833333333336</c:v>
                      </c:pt>
                      <c:pt idx="334">
                        <c:v>42298.833333333336</c:v>
                      </c:pt>
                      <c:pt idx="335">
                        <c:v>42299.833333333336</c:v>
                      </c:pt>
                      <c:pt idx="336">
                        <c:v>42300.833333333336</c:v>
                      </c:pt>
                      <c:pt idx="337">
                        <c:v>42303.833333333336</c:v>
                      </c:pt>
                      <c:pt idx="338">
                        <c:v>42304.833333333336</c:v>
                      </c:pt>
                      <c:pt idx="339">
                        <c:v>42305.833333333336</c:v>
                      </c:pt>
                      <c:pt idx="340">
                        <c:v>42306.833333333336</c:v>
                      </c:pt>
                      <c:pt idx="341">
                        <c:v>42307.833333333336</c:v>
                      </c:pt>
                      <c:pt idx="342">
                        <c:v>42310.791666666664</c:v>
                      </c:pt>
                      <c:pt idx="343">
                        <c:v>42311.791666666664</c:v>
                      </c:pt>
                      <c:pt idx="344">
                        <c:v>42312.791666666664</c:v>
                      </c:pt>
                      <c:pt idx="345">
                        <c:v>42313.791666666664</c:v>
                      </c:pt>
                      <c:pt idx="346">
                        <c:v>42314.791666666664</c:v>
                      </c:pt>
                      <c:pt idx="347">
                        <c:v>42317.791666666664</c:v>
                      </c:pt>
                      <c:pt idx="348">
                        <c:v>42318.791666666664</c:v>
                      </c:pt>
                      <c:pt idx="349">
                        <c:v>42319.791666666664</c:v>
                      </c:pt>
                      <c:pt idx="350">
                        <c:v>42320.791666666664</c:v>
                      </c:pt>
                      <c:pt idx="351">
                        <c:v>42321.791666666664</c:v>
                      </c:pt>
                      <c:pt idx="352">
                        <c:v>42324.791666666664</c:v>
                      </c:pt>
                      <c:pt idx="353">
                        <c:v>42325.791666666664</c:v>
                      </c:pt>
                      <c:pt idx="354">
                        <c:v>42326.791666666664</c:v>
                      </c:pt>
                      <c:pt idx="355">
                        <c:v>42327.791666666664</c:v>
                      </c:pt>
                      <c:pt idx="356">
                        <c:v>42328.791666666664</c:v>
                      </c:pt>
                      <c:pt idx="357">
                        <c:v>42331.791666666664</c:v>
                      </c:pt>
                      <c:pt idx="358">
                        <c:v>42332.791666666664</c:v>
                      </c:pt>
                      <c:pt idx="359">
                        <c:v>42333.791666666664</c:v>
                      </c:pt>
                      <c:pt idx="360">
                        <c:v>42335.791666666664</c:v>
                      </c:pt>
                      <c:pt idx="361">
                        <c:v>42338.791666666664</c:v>
                      </c:pt>
                      <c:pt idx="362">
                        <c:v>42339.791666666664</c:v>
                      </c:pt>
                      <c:pt idx="363">
                        <c:v>42340.791666666664</c:v>
                      </c:pt>
                      <c:pt idx="364">
                        <c:v>42341.791666666664</c:v>
                      </c:pt>
                      <c:pt idx="365">
                        <c:v>42342.791666666664</c:v>
                      </c:pt>
                      <c:pt idx="366">
                        <c:v>42345.791666666664</c:v>
                      </c:pt>
                      <c:pt idx="367">
                        <c:v>42346.791666666664</c:v>
                      </c:pt>
                      <c:pt idx="368">
                        <c:v>42347.791666666664</c:v>
                      </c:pt>
                      <c:pt idx="369">
                        <c:v>42348.791666666664</c:v>
                      </c:pt>
                      <c:pt idx="370">
                        <c:v>42349.791666666664</c:v>
                      </c:pt>
                      <c:pt idx="371">
                        <c:v>42352.791666666664</c:v>
                      </c:pt>
                      <c:pt idx="372">
                        <c:v>42353.791666666664</c:v>
                      </c:pt>
                      <c:pt idx="373">
                        <c:v>42354.791666666664</c:v>
                      </c:pt>
                      <c:pt idx="374">
                        <c:v>42355.791666666664</c:v>
                      </c:pt>
                      <c:pt idx="375">
                        <c:v>42356.791666666664</c:v>
                      </c:pt>
                      <c:pt idx="376">
                        <c:v>42359.791666666664</c:v>
                      </c:pt>
                      <c:pt idx="377">
                        <c:v>42360.791666666664</c:v>
                      </c:pt>
                      <c:pt idx="378">
                        <c:v>42361.791666666664</c:v>
                      </c:pt>
                      <c:pt idx="379">
                        <c:v>42362.791666666664</c:v>
                      </c:pt>
                      <c:pt idx="380">
                        <c:v>42366.791666666664</c:v>
                      </c:pt>
                      <c:pt idx="381">
                        <c:v>42367.791666666664</c:v>
                      </c:pt>
                      <c:pt idx="382">
                        <c:v>42368.791666666664</c:v>
                      </c:pt>
                      <c:pt idx="383">
                        <c:v>42369.791666666664</c:v>
                      </c:pt>
                      <c:pt idx="384">
                        <c:v>42373.791666666664</c:v>
                      </c:pt>
                      <c:pt idx="385">
                        <c:v>42374.791666666664</c:v>
                      </c:pt>
                      <c:pt idx="386">
                        <c:v>42375.791666666664</c:v>
                      </c:pt>
                      <c:pt idx="387">
                        <c:v>42376.791666666664</c:v>
                      </c:pt>
                      <c:pt idx="388">
                        <c:v>42377.791666666664</c:v>
                      </c:pt>
                      <c:pt idx="389">
                        <c:v>42380.791666666664</c:v>
                      </c:pt>
                      <c:pt idx="390">
                        <c:v>42381.791666666664</c:v>
                      </c:pt>
                      <c:pt idx="391">
                        <c:v>42382.791666666664</c:v>
                      </c:pt>
                      <c:pt idx="392">
                        <c:v>42383.791666666664</c:v>
                      </c:pt>
                      <c:pt idx="393">
                        <c:v>42384.791666666664</c:v>
                      </c:pt>
                      <c:pt idx="394">
                        <c:v>42388.791666666664</c:v>
                      </c:pt>
                      <c:pt idx="395">
                        <c:v>42389.791666666664</c:v>
                      </c:pt>
                      <c:pt idx="396">
                        <c:v>42390.791666666664</c:v>
                      </c:pt>
                      <c:pt idx="397">
                        <c:v>42391.791666666664</c:v>
                      </c:pt>
                      <c:pt idx="398">
                        <c:v>42394.791666666664</c:v>
                      </c:pt>
                      <c:pt idx="399">
                        <c:v>42395.791666666664</c:v>
                      </c:pt>
                      <c:pt idx="400">
                        <c:v>42396.791666666664</c:v>
                      </c:pt>
                      <c:pt idx="401">
                        <c:v>42397.791666666664</c:v>
                      </c:pt>
                      <c:pt idx="402">
                        <c:v>42398.791666666664</c:v>
                      </c:pt>
                      <c:pt idx="403">
                        <c:v>42401.791666666664</c:v>
                      </c:pt>
                      <c:pt idx="404">
                        <c:v>42402.791666666664</c:v>
                      </c:pt>
                      <c:pt idx="405">
                        <c:v>42403.791666666664</c:v>
                      </c:pt>
                      <c:pt idx="406">
                        <c:v>42404.791666666664</c:v>
                      </c:pt>
                      <c:pt idx="407">
                        <c:v>42405.791666666664</c:v>
                      </c:pt>
                      <c:pt idx="408">
                        <c:v>42408.791666666664</c:v>
                      </c:pt>
                      <c:pt idx="409">
                        <c:v>42409.791666666664</c:v>
                      </c:pt>
                      <c:pt idx="410">
                        <c:v>42410.791666666664</c:v>
                      </c:pt>
                      <c:pt idx="411">
                        <c:v>42411.791666666664</c:v>
                      </c:pt>
                      <c:pt idx="412">
                        <c:v>42412.791666666664</c:v>
                      </c:pt>
                      <c:pt idx="413">
                        <c:v>42416.791666666664</c:v>
                      </c:pt>
                      <c:pt idx="414">
                        <c:v>42417.791666666664</c:v>
                      </c:pt>
                      <c:pt idx="415">
                        <c:v>42418.791666666664</c:v>
                      </c:pt>
                      <c:pt idx="416">
                        <c:v>42419.791666666664</c:v>
                      </c:pt>
                      <c:pt idx="417">
                        <c:v>42422.791666666664</c:v>
                      </c:pt>
                      <c:pt idx="418">
                        <c:v>42423.791666666664</c:v>
                      </c:pt>
                      <c:pt idx="419">
                        <c:v>42424.791666666664</c:v>
                      </c:pt>
                      <c:pt idx="420">
                        <c:v>42425.791666666664</c:v>
                      </c:pt>
                      <c:pt idx="421">
                        <c:v>42426.791666666664</c:v>
                      </c:pt>
                      <c:pt idx="422">
                        <c:v>42429.791666666664</c:v>
                      </c:pt>
                      <c:pt idx="423">
                        <c:v>42430.791666666664</c:v>
                      </c:pt>
                      <c:pt idx="424">
                        <c:v>42431.791666666664</c:v>
                      </c:pt>
                      <c:pt idx="425">
                        <c:v>42432.791666666664</c:v>
                      </c:pt>
                      <c:pt idx="426">
                        <c:v>42433.791666666664</c:v>
                      </c:pt>
                      <c:pt idx="427">
                        <c:v>42436.791666666664</c:v>
                      </c:pt>
                      <c:pt idx="428">
                        <c:v>42437.791666666664</c:v>
                      </c:pt>
                      <c:pt idx="429">
                        <c:v>42438.791666666664</c:v>
                      </c:pt>
                      <c:pt idx="430">
                        <c:v>42439.791666666664</c:v>
                      </c:pt>
                      <c:pt idx="431">
                        <c:v>42440.791666666664</c:v>
                      </c:pt>
                      <c:pt idx="432">
                        <c:v>42443.833333333336</c:v>
                      </c:pt>
                      <c:pt idx="433">
                        <c:v>42444.833333333336</c:v>
                      </c:pt>
                      <c:pt idx="434">
                        <c:v>42445.833333333336</c:v>
                      </c:pt>
                      <c:pt idx="435">
                        <c:v>42446.833333333336</c:v>
                      </c:pt>
                      <c:pt idx="436">
                        <c:v>42447.833333333336</c:v>
                      </c:pt>
                      <c:pt idx="437">
                        <c:v>42450.833333333336</c:v>
                      </c:pt>
                      <c:pt idx="438">
                        <c:v>42451.833333333336</c:v>
                      </c:pt>
                      <c:pt idx="439">
                        <c:v>42452.833333333336</c:v>
                      </c:pt>
                      <c:pt idx="440">
                        <c:v>42453.833333333336</c:v>
                      </c:pt>
                      <c:pt idx="441">
                        <c:v>42457.833333333336</c:v>
                      </c:pt>
                      <c:pt idx="442">
                        <c:v>42458.833333333336</c:v>
                      </c:pt>
                      <c:pt idx="443">
                        <c:v>42459.833333333336</c:v>
                      </c:pt>
                      <c:pt idx="444">
                        <c:v>42460.833333333336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3D9-4D9D-A9AA-E2F724D7A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8"/>
        </c:scaling>
        <c:delete val="0"/>
        <c:axPos val="b"/>
        <c:numFmt formatCode="m/d/yyyy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month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9.7572757950710701E-2"/>
          <c:w val="8.8611402741324008E-2"/>
          <c:h val="0.131608548931383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3959661564043622"/>
        </c:manualLayout>
      </c:layout>
      <c:lineChart>
        <c:grouping val="standard"/>
        <c:varyColors val="0"/>
        <c:ser>
          <c:idx val="0"/>
          <c:order val="0"/>
          <c:tx>
            <c:strRef>
              <c:f>RISKSTATS!$E$1</c:f>
              <c:strCache>
                <c:ptCount val="1"/>
                <c:pt idx="0">
                  <c:v>Cumulative.Return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RISKSTATS!$E$2:$E$3000</c:f>
              <c:numCache>
                <c:formatCode>0.0%</c:formatCode>
                <c:ptCount val="2999"/>
                <c:pt idx="118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367-4A58-B2FC-24BD3BED9ED6}"/>
            </c:ext>
          </c:extLst>
        </c:ser>
        <c:ser>
          <c:idx val="1"/>
          <c:order val="1"/>
          <c:tx>
            <c:strRef>
              <c:f>RISKSTATS!$Y$1</c:f>
              <c:strCache>
                <c:ptCount val="1"/>
                <c:pt idx="0">
                  <c:v>Coe.to.SPTR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RISKSTATS!$Y$2:$Y$3000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367-4A58-B2FC-24BD3BED9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69193994228982236"/>
        </c:manualLayout>
      </c:layout>
      <c:lineChart>
        <c:grouping val="standard"/>
        <c:varyColors val="0"/>
        <c:ser>
          <c:idx val="0"/>
          <c:order val="0"/>
          <c:tx>
            <c:strRef>
              <c:f>RISKSTATS!$F$1</c:f>
              <c:strCache>
                <c:ptCount val="1"/>
                <c:pt idx="0">
                  <c:v>alpha_SPTR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RISKSTATS!$F$2:$F$3000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739-8113-1C53CEF58F72}"/>
            </c:ext>
          </c:extLst>
        </c:ser>
        <c:ser>
          <c:idx val="1"/>
          <c:order val="1"/>
          <c:tx>
            <c:strRef>
              <c:f>RISKSTATS!$Z$1</c:f>
              <c:strCache>
                <c:ptCount val="1"/>
                <c:pt idx="0">
                  <c:v>Coe.to.HFRXEH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RISKSTATS!$Z$2:$Z$3000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B-4739-8113-1C53CEF5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86249635462234E-2"/>
          <c:y val="8.9933326516003678E-2"/>
          <c:w val="0.83546821230679502"/>
          <c:h val="0.72920707638817861"/>
        </c:manualLayout>
      </c:layout>
      <c:lineChart>
        <c:grouping val="standard"/>
        <c:varyColors val="0"/>
        <c:ser>
          <c:idx val="0"/>
          <c:order val="0"/>
          <c:tx>
            <c:strRef>
              <c:f>RISKSTATS!$G$1</c:f>
              <c:strCache>
                <c:ptCount val="1"/>
                <c:pt idx="0">
                  <c:v>beta_SPTR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RISKSTATS!$G$2:$G$3000</c:f>
              <c:numCache>
                <c:formatCode>General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7-40A6-937C-63A1A68FAF8F}"/>
            </c:ext>
          </c:extLst>
        </c:ser>
        <c:ser>
          <c:idx val="1"/>
          <c:order val="1"/>
          <c:tx>
            <c:strRef>
              <c:f>RISKSTATS!$AA$1</c:f>
              <c:strCache>
                <c:ptCount val="1"/>
                <c:pt idx="0">
                  <c:v>Changepoints..vol.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RISKSTATS!$AA$2:$AA$3000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7-40A6-937C-63A1A68FA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574112"/>
        <c:axId val="692022464"/>
      </c:lineChart>
      <c:dateAx>
        <c:axId val="1870574112"/>
        <c:scaling>
          <c:orientation val="minMax"/>
          <c:min val="39995"/>
        </c:scaling>
        <c:delete val="0"/>
        <c:axPos val="b"/>
        <c:numFmt formatCode="m/d/yy;@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2464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6920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7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38859725867605"/>
          <c:y val="0.32094938132733403"/>
          <c:w val="8.2800306211723532E-2"/>
          <c:h val="0.35810123734533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ETL - Current Allocations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3181628361825"/>
          <c:y val="0.12412836841609938"/>
          <c:w val="0.88966818371638179"/>
          <c:h val="0.692654892242055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[1]ES_Components!$B$1</c:f>
              <c:strCache>
                <c:ptCount val="1"/>
                <c:pt idx="0">
                  <c:v>SPTR</c:v>
                </c:pt>
              </c:strCache>
            </c:strRef>
          </c:tx>
          <c:spPr>
            <a:solidFill>
              <a:schemeClr val="accent2">
                <a:shade val="6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358853C-5629-4E90-A053-DDCE53188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58C-458F-B86D-09B871F360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7B75C71-DC79-4D0E-B273-F3C98B7D15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8C-458F-B86D-09B871F360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BE8E1E-3EB3-46B6-9693-956E5CA463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8C-458F-B86D-09B871F360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B004F4-CDFD-4454-ADC9-AEDAC7A6C4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58C-458F-B86D-09B871F360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[1]ES_Components!$A$2:$A$5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[1]ES_Components!$B$2:$B$5</c:f>
              <c:numCache>
                <c:formatCode>General</c:formatCode>
                <c:ptCount val="4"/>
                <c:pt idx="0">
                  <c:v>-4.6944029999999998E-3</c:v>
                </c:pt>
                <c:pt idx="1">
                  <c:v>-1.196286E-3</c:v>
                </c:pt>
                <c:pt idx="2">
                  <c:v>-7.1942389999999998E-3</c:v>
                </c:pt>
                <c:pt idx="3">
                  <c:v>-7.936874E-3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[1]ES_Components!$E$2:$E$5</c15:f>
                <c15:dlblRangeCache>
                  <c:ptCount val="4"/>
                  <c:pt idx="0">
                    <c:v>0.459715974</c:v>
                  </c:pt>
                  <c:pt idx="1">
                    <c:v>0.151524471</c:v>
                  </c:pt>
                  <c:pt idx="2">
                    <c:v>0.428747041</c:v>
                  </c:pt>
                  <c:pt idx="3">
                    <c:v>0.473005031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58C-458F-B86D-09B871F360CA}"/>
            </c:ext>
          </c:extLst>
        </c:ser>
        <c:ser>
          <c:idx val="1"/>
          <c:order val="1"/>
          <c:tx>
            <c:strRef>
              <c:f>[1]ES_Components!$C$1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F924715-129E-42F0-AE24-7BAA7BC168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58C-458F-B86D-09B871F360C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669F06-DC3D-4CFE-B514-71920D357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58C-458F-B86D-09B871F360C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566CD1C-8A45-4D59-82AC-4370D7563E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8C-458F-B86D-09B871F360C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A71986D-143C-41F9-93FB-B0EDF69F60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8C-458F-B86D-09B871F360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[1]ES_Components!$A$2:$A$5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[1]ES_Components!$C$2:$C$5</c:f>
              <c:numCache>
                <c:formatCode>General</c:formatCode>
                <c:ptCount val="4"/>
                <c:pt idx="0">
                  <c:v>-5.5171259999999998E-3</c:v>
                </c:pt>
                <c:pt idx="1">
                  <c:v>-6.6987160000000004E-3</c:v>
                </c:pt>
                <c:pt idx="2">
                  <c:v>-9.5854430000000008E-3</c:v>
                </c:pt>
                <c:pt idx="3">
                  <c:v>-8.8428080000000006E-3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[1]ES_Components!$F$2:$F$5</c15:f>
                <c15:dlblRangeCache>
                  <c:ptCount val="4"/>
                  <c:pt idx="0">
                    <c:v>0.540284026</c:v>
                  </c:pt>
                  <c:pt idx="1">
                    <c:v>0.848475529</c:v>
                  </c:pt>
                  <c:pt idx="2">
                    <c:v>0.571252959</c:v>
                  </c:pt>
                  <c:pt idx="3">
                    <c:v>0.526994969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558C-458F-B86D-09B871F3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19772496"/>
        <c:axId val="81977208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[1]ES_Components!$D$1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2">
                      <a:tint val="65000"/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[1]ES_Components!$A$2:$A$5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42090</c:v>
                      </c:pt>
                      <c:pt idx="1">
                        <c:v>42369</c:v>
                      </c:pt>
                      <c:pt idx="2">
                        <c:v>42426</c:v>
                      </c:pt>
                      <c:pt idx="3">
                        <c:v>42461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[1]ES_Components!$D$2:$D$5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-1.0211529E-2</c:v>
                      </c:pt>
                      <c:pt idx="1">
                        <c:v>-7.8950019999999999E-3</c:v>
                      </c:pt>
                      <c:pt idx="2">
                        <c:v>-1.6779682000000001E-2</c:v>
                      </c:pt>
                      <c:pt idx="3">
                        <c:v>-1.6779682000000001E-2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58C-458F-B86D-09B871F360CA}"/>
                  </c:ext>
                </c:extLst>
              </c15:ser>
            </c15:filteredBarSeries>
          </c:ext>
        </c:extLst>
      </c:barChart>
      <c:catAx>
        <c:axId val="8197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Algn val="ctr"/>
        <c:lblOffset val="100"/>
        <c:noMultiLvlLbl val="0"/>
      </c:catAx>
      <c:valAx>
        <c:axId val="819772080"/>
        <c:scaling>
          <c:orientation val="minMax"/>
          <c:min val="-2.5000000000000005E-2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ETL - HISTORICAL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4064247573112"/>
          <c:y val="0.12130225721784779"/>
          <c:w val="0.89159357524268879"/>
          <c:h val="0.695480944881889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[1]ES_Components!$B$7</c:f>
              <c:strCache>
                <c:ptCount val="1"/>
                <c:pt idx="0">
                  <c:v>SPTR</c:v>
                </c:pt>
              </c:strCache>
            </c:strRef>
          </c:tx>
          <c:spPr>
            <a:solidFill>
              <a:schemeClr val="accent1">
                <a:shade val="76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CD6BE25-BD82-4333-9F9B-36B4FA575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3E8-41FE-81FB-2A290FAD2B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96F7DC-084C-476F-9E22-4DA2B49E98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3E8-41FE-81FB-2A290FAD2B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F58B17-0B3F-41E0-935D-092E6FEACF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E8-41FE-81FB-2A290FAD2B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B09C2F-5623-4469-B0AC-3A2F3B054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E8-41FE-81FB-2A290FAD2B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[1]ES_Components!$A$8:$A$11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[1]ES_Components!$B$8:$B$11</c:f>
              <c:numCache>
                <c:formatCode>General</c:formatCode>
                <c:ptCount val="4"/>
                <c:pt idx="0">
                  <c:v>-3.9663349999999997E-3</c:v>
                </c:pt>
                <c:pt idx="1">
                  <c:v>-3.6329309999999998E-3</c:v>
                </c:pt>
                <c:pt idx="2">
                  <c:v>-9.7107789999999992E-3</c:v>
                </c:pt>
                <c:pt idx="3">
                  <c:v>-1.0257695000000001E-2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[1]ES_Components!$E$8:$E$11</c15:f>
                <c15:dlblRangeCache>
                  <c:ptCount val="4"/>
                  <c:pt idx="0">
                    <c:v>0.341171207</c:v>
                  </c:pt>
                  <c:pt idx="1">
                    <c:v>0.42695138</c:v>
                  </c:pt>
                  <c:pt idx="2">
                    <c:v>0.412355113</c:v>
                  </c:pt>
                  <c:pt idx="3">
                    <c:v>0.435579162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3E8-41FE-81FB-2A290FAD2B6E}"/>
            </c:ext>
          </c:extLst>
        </c:ser>
        <c:ser>
          <c:idx val="1"/>
          <c:order val="1"/>
          <c:tx>
            <c:strRef>
              <c:f>[1]ES_Components!$C$7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1">
                <a:tint val="77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088CD06-4386-4396-BC6D-1F02FAAD7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3E8-41FE-81FB-2A290FAD2B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2D8FD60-43CB-45A2-892B-BF9F0CB6B7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3E8-41FE-81FB-2A290FAD2B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788A20-617F-469A-8E18-76F3506FC4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3E8-41FE-81FB-2A290FAD2B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CE43ADD-DCDF-46D1-B952-E0DCBB60AC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3E8-41FE-81FB-2A290FAD2B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[1]ES_Components!$A$8:$A$11</c:f>
              <c:numCache>
                <c:formatCode>General</c:formatCode>
                <c:ptCount val="4"/>
                <c:pt idx="0">
                  <c:v>42090</c:v>
                </c:pt>
                <c:pt idx="1">
                  <c:v>42369</c:v>
                </c:pt>
                <c:pt idx="2">
                  <c:v>42426</c:v>
                </c:pt>
                <c:pt idx="3">
                  <c:v>42461</c:v>
                </c:pt>
              </c:numCache>
            </c:numRef>
          </c:cat>
          <c:val>
            <c:numRef>
              <c:f>[1]ES_Components!$C$8:$C$11</c:f>
              <c:numCache>
                <c:formatCode>General</c:formatCode>
                <c:ptCount val="4"/>
                <c:pt idx="0">
                  <c:v>-7.6593090000000004E-3</c:v>
                </c:pt>
                <c:pt idx="1">
                  <c:v>-4.8760729999999999E-3</c:v>
                </c:pt>
                <c:pt idx="2">
                  <c:v>-1.3838774999999999E-2</c:v>
                </c:pt>
                <c:pt idx="3">
                  <c:v>-1.3291859E-2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[1]ES_Components!$F$8:$F$11</c15:f>
                <c15:dlblRangeCache>
                  <c:ptCount val="4"/>
                  <c:pt idx="0">
                    <c:v>0.658828793</c:v>
                  </c:pt>
                  <c:pt idx="1">
                    <c:v>0.57304862</c:v>
                  </c:pt>
                  <c:pt idx="2">
                    <c:v>0.587644887</c:v>
                  </c:pt>
                  <c:pt idx="3">
                    <c:v>0.564420838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A3E8-41FE-81FB-2A290FAD2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19772496"/>
        <c:axId val="819772080"/>
        <c:extLst/>
      </c:barChart>
      <c:catAx>
        <c:axId val="81977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080"/>
        <c:crosses val="autoZero"/>
        <c:auto val="0"/>
        <c:lblAlgn val="ctr"/>
        <c:lblOffset val="100"/>
        <c:noMultiLvlLbl val="0"/>
      </c:catAx>
      <c:valAx>
        <c:axId val="8197720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7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Volatility - 63d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[1]STATS_Hist!$B$1</c:f>
              <c:strCache>
                <c:ptCount val="1"/>
                <c:pt idx="0">
                  <c:v>vol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[1]STATS_Hist!$A$2:$A$2502</c:f>
              <c:numCache>
                <c:formatCode>General</c:formatCode>
                <c:ptCount val="2501"/>
                <c:pt idx="0">
                  <c:v>38838.833333333336</c:v>
                </c:pt>
                <c:pt idx="1">
                  <c:v>38839.833333333336</c:v>
                </c:pt>
                <c:pt idx="2">
                  <c:v>38840.833333333336</c:v>
                </c:pt>
                <c:pt idx="3">
                  <c:v>38841.833333333336</c:v>
                </c:pt>
                <c:pt idx="4">
                  <c:v>38844.833333333336</c:v>
                </c:pt>
                <c:pt idx="5">
                  <c:v>38845.833333333336</c:v>
                </c:pt>
                <c:pt idx="6">
                  <c:v>38846.833333333336</c:v>
                </c:pt>
                <c:pt idx="7">
                  <c:v>38847.833333333336</c:v>
                </c:pt>
                <c:pt idx="8">
                  <c:v>38848.833333333336</c:v>
                </c:pt>
                <c:pt idx="9">
                  <c:v>38851.833333333336</c:v>
                </c:pt>
                <c:pt idx="10">
                  <c:v>38852.833333333336</c:v>
                </c:pt>
                <c:pt idx="11">
                  <c:v>38853.833333333336</c:v>
                </c:pt>
                <c:pt idx="12">
                  <c:v>38854.833333333336</c:v>
                </c:pt>
                <c:pt idx="13">
                  <c:v>38855.833333333336</c:v>
                </c:pt>
                <c:pt idx="14">
                  <c:v>38858.833333333336</c:v>
                </c:pt>
                <c:pt idx="15">
                  <c:v>38859.833333333336</c:v>
                </c:pt>
                <c:pt idx="16">
                  <c:v>38860.833333333336</c:v>
                </c:pt>
                <c:pt idx="17">
                  <c:v>38861.833333333336</c:v>
                </c:pt>
                <c:pt idx="18">
                  <c:v>38862.833333333336</c:v>
                </c:pt>
                <c:pt idx="19">
                  <c:v>38866.833333333336</c:v>
                </c:pt>
                <c:pt idx="20">
                  <c:v>38867.833333333336</c:v>
                </c:pt>
                <c:pt idx="21">
                  <c:v>38868.833333333336</c:v>
                </c:pt>
                <c:pt idx="22">
                  <c:v>38869.833333333336</c:v>
                </c:pt>
                <c:pt idx="23">
                  <c:v>38872.833333333336</c:v>
                </c:pt>
                <c:pt idx="24">
                  <c:v>38873.833333333336</c:v>
                </c:pt>
                <c:pt idx="25">
                  <c:v>38874.833333333336</c:v>
                </c:pt>
                <c:pt idx="26">
                  <c:v>38875.833333333336</c:v>
                </c:pt>
                <c:pt idx="27">
                  <c:v>38876.833333333336</c:v>
                </c:pt>
                <c:pt idx="28">
                  <c:v>38879.833333333336</c:v>
                </c:pt>
                <c:pt idx="29">
                  <c:v>38880.833333333336</c:v>
                </c:pt>
                <c:pt idx="30">
                  <c:v>38881.833333333336</c:v>
                </c:pt>
                <c:pt idx="31">
                  <c:v>38882.833333333336</c:v>
                </c:pt>
                <c:pt idx="32">
                  <c:v>38883.833333333336</c:v>
                </c:pt>
                <c:pt idx="33">
                  <c:v>38886.833333333336</c:v>
                </c:pt>
                <c:pt idx="34">
                  <c:v>38887.833333333336</c:v>
                </c:pt>
                <c:pt idx="35">
                  <c:v>38888.833333333336</c:v>
                </c:pt>
                <c:pt idx="36">
                  <c:v>38889.833333333336</c:v>
                </c:pt>
                <c:pt idx="37">
                  <c:v>38890.833333333336</c:v>
                </c:pt>
                <c:pt idx="38">
                  <c:v>38893.833333333336</c:v>
                </c:pt>
                <c:pt idx="39">
                  <c:v>38894.833333333336</c:v>
                </c:pt>
                <c:pt idx="40">
                  <c:v>38895.833333333336</c:v>
                </c:pt>
                <c:pt idx="41">
                  <c:v>38896.833333333336</c:v>
                </c:pt>
                <c:pt idx="42">
                  <c:v>38897.833333333336</c:v>
                </c:pt>
                <c:pt idx="43">
                  <c:v>38900.833333333336</c:v>
                </c:pt>
                <c:pt idx="44">
                  <c:v>38902.833333333336</c:v>
                </c:pt>
                <c:pt idx="45">
                  <c:v>38903.833333333336</c:v>
                </c:pt>
                <c:pt idx="46">
                  <c:v>38904.833333333336</c:v>
                </c:pt>
                <c:pt idx="47">
                  <c:v>38907.833333333336</c:v>
                </c:pt>
                <c:pt idx="48">
                  <c:v>38908.833333333336</c:v>
                </c:pt>
                <c:pt idx="49">
                  <c:v>38909.833333333336</c:v>
                </c:pt>
                <c:pt idx="50">
                  <c:v>38910.833333333336</c:v>
                </c:pt>
                <c:pt idx="51">
                  <c:v>38911.833333333336</c:v>
                </c:pt>
                <c:pt idx="52">
                  <c:v>38914.833333333336</c:v>
                </c:pt>
                <c:pt idx="53">
                  <c:v>38915.833333333336</c:v>
                </c:pt>
                <c:pt idx="54">
                  <c:v>38916.833333333336</c:v>
                </c:pt>
                <c:pt idx="55">
                  <c:v>38917.833333333336</c:v>
                </c:pt>
                <c:pt idx="56">
                  <c:v>38918.833333333336</c:v>
                </c:pt>
                <c:pt idx="57">
                  <c:v>38921.833333333336</c:v>
                </c:pt>
                <c:pt idx="58">
                  <c:v>38922.833333333336</c:v>
                </c:pt>
                <c:pt idx="59">
                  <c:v>38923.833333333336</c:v>
                </c:pt>
                <c:pt idx="60">
                  <c:v>38924.833333333336</c:v>
                </c:pt>
                <c:pt idx="61">
                  <c:v>38925.833333333336</c:v>
                </c:pt>
                <c:pt idx="62">
                  <c:v>38928.833333333336</c:v>
                </c:pt>
                <c:pt idx="63">
                  <c:v>38929.833333333336</c:v>
                </c:pt>
                <c:pt idx="64">
                  <c:v>38930.833333333336</c:v>
                </c:pt>
                <c:pt idx="65">
                  <c:v>38931.833333333336</c:v>
                </c:pt>
                <c:pt idx="66">
                  <c:v>38932.833333333336</c:v>
                </c:pt>
                <c:pt idx="67">
                  <c:v>38935.833333333336</c:v>
                </c:pt>
                <c:pt idx="68">
                  <c:v>38936.833333333336</c:v>
                </c:pt>
                <c:pt idx="69">
                  <c:v>38937.833333333336</c:v>
                </c:pt>
                <c:pt idx="70">
                  <c:v>38938.833333333336</c:v>
                </c:pt>
                <c:pt idx="71">
                  <c:v>38939.833333333336</c:v>
                </c:pt>
                <c:pt idx="72">
                  <c:v>38942.833333333336</c:v>
                </c:pt>
                <c:pt idx="73">
                  <c:v>38943.833333333336</c:v>
                </c:pt>
                <c:pt idx="74">
                  <c:v>38944.833333333336</c:v>
                </c:pt>
                <c:pt idx="75">
                  <c:v>38945.833333333336</c:v>
                </c:pt>
                <c:pt idx="76">
                  <c:v>38946.833333333336</c:v>
                </c:pt>
                <c:pt idx="77">
                  <c:v>38949.833333333336</c:v>
                </c:pt>
                <c:pt idx="78">
                  <c:v>38950.833333333336</c:v>
                </c:pt>
                <c:pt idx="79">
                  <c:v>38951.833333333336</c:v>
                </c:pt>
                <c:pt idx="80">
                  <c:v>38952.833333333336</c:v>
                </c:pt>
                <c:pt idx="81">
                  <c:v>38953.833333333336</c:v>
                </c:pt>
                <c:pt idx="82">
                  <c:v>38956.833333333336</c:v>
                </c:pt>
                <c:pt idx="83">
                  <c:v>38957.833333333336</c:v>
                </c:pt>
                <c:pt idx="84">
                  <c:v>38958.833333333336</c:v>
                </c:pt>
                <c:pt idx="85">
                  <c:v>38959.833333333336</c:v>
                </c:pt>
                <c:pt idx="86">
                  <c:v>38960.833333333336</c:v>
                </c:pt>
                <c:pt idx="87">
                  <c:v>38964.833333333336</c:v>
                </c:pt>
                <c:pt idx="88">
                  <c:v>38965.833333333336</c:v>
                </c:pt>
                <c:pt idx="89">
                  <c:v>38966.833333333336</c:v>
                </c:pt>
                <c:pt idx="90">
                  <c:v>38967.833333333336</c:v>
                </c:pt>
                <c:pt idx="91">
                  <c:v>38970.833333333336</c:v>
                </c:pt>
                <c:pt idx="92">
                  <c:v>38971.833333333336</c:v>
                </c:pt>
                <c:pt idx="93">
                  <c:v>38972.833333333336</c:v>
                </c:pt>
                <c:pt idx="94">
                  <c:v>38973.833333333336</c:v>
                </c:pt>
                <c:pt idx="95">
                  <c:v>38974.833333333336</c:v>
                </c:pt>
                <c:pt idx="96">
                  <c:v>38977.833333333336</c:v>
                </c:pt>
                <c:pt idx="97">
                  <c:v>38978.833333333336</c:v>
                </c:pt>
                <c:pt idx="98">
                  <c:v>38979.833333333336</c:v>
                </c:pt>
                <c:pt idx="99">
                  <c:v>38980.833333333336</c:v>
                </c:pt>
                <c:pt idx="100">
                  <c:v>38981.833333333336</c:v>
                </c:pt>
                <c:pt idx="101">
                  <c:v>38984.833333333336</c:v>
                </c:pt>
                <c:pt idx="102">
                  <c:v>38985.833333333336</c:v>
                </c:pt>
                <c:pt idx="103">
                  <c:v>38986.833333333336</c:v>
                </c:pt>
                <c:pt idx="104">
                  <c:v>38987.833333333336</c:v>
                </c:pt>
                <c:pt idx="105">
                  <c:v>38988.833333333336</c:v>
                </c:pt>
                <c:pt idx="106">
                  <c:v>38991.833333333336</c:v>
                </c:pt>
                <c:pt idx="107">
                  <c:v>38992.833333333336</c:v>
                </c:pt>
                <c:pt idx="108">
                  <c:v>38993.833333333336</c:v>
                </c:pt>
                <c:pt idx="109">
                  <c:v>38994.833333333336</c:v>
                </c:pt>
                <c:pt idx="110">
                  <c:v>38995.833333333336</c:v>
                </c:pt>
                <c:pt idx="111">
                  <c:v>38998.833333333336</c:v>
                </c:pt>
                <c:pt idx="112">
                  <c:v>38999.833333333336</c:v>
                </c:pt>
                <c:pt idx="113">
                  <c:v>39000.833333333336</c:v>
                </c:pt>
                <c:pt idx="114">
                  <c:v>39001.833333333336</c:v>
                </c:pt>
                <c:pt idx="115">
                  <c:v>39002.833333333336</c:v>
                </c:pt>
                <c:pt idx="116">
                  <c:v>39005.833333333336</c:v>
                </c:pt>
                <c:pt idx="117">
                  <c:v>39006.833333333336</c:v>
                </c:pt>
                <c:pt idx="118">
                  <c:v>39007.833333333336</c:v>
                </c:pt>
                <c:pt idx="119">
                  <c:v>39008.833333333336</c:v>
                </c:pt>
                <c:pt idx="120">
                  <c:v>39009.833333333336</c:v>
                </c:pt>
                <c:pt idx="121">
                  <c:v>39012.833333333336</c:v>
                </c:pt>
                <c:pt idx="122">
                  <c:v>39013.833333333336</c:v>
                </c:pt>
                <c:pt idx="123">
                  <c:v>39014.833333333336</c:v>
                </c:pt>
                <c:pt idx="124">
                  <c:v>39015.833333333336</c:v>
                </c:pt>
                <c:pt idx="125">
                  <c:v>39016.833333333336</c:v>
                </c:pt>
                <c:pt idx="126">
                  <c:v>39019.791666666664</c:v>
                </c:pt>
                <c:pt idx="127">
                  <c:v>39020.791666666664</c:v>
                </c:pt>
                <c:pt idx="128">
                  <c:v>39021.791666666664</c:v>
                </c:pt>
                <c:pt idx="129">
                  <c:v>39022.791666666664</c:v>
                </c:pt>
                <c:pt idx="130">
                  <c:v>39023.791666666664</c:v>
                </c:pt>
                <c:pt idx="131">
                  <c:v>39026.791666666664</c:v>
                </c:pt>
                <c:pt idx="132">
                  <c:v>39027.791666666664</c:v>
                </c:pt>
                <c:pt idx="133">
                  <c:v>39028.791666666664</c:v>
                </c:pt>
                <c:pt idx="134">
                  <c:v>39029.791666666664</c:v>
                </c:pt>
                <c:pt idx="135">
                  <c:v>39030.791666666664</c:v>
                </c:pt>
                <c:pt idx="136">
                  <c:v>39033.791666666664</c:v>
                </c:pt>
                <c:pt idx="137">
                  <c:v>39034.791666666664</c:v>
                </c:pt>
                <c:pt idx="138">
                  <c:v>39035.791666666664</c:v>
                </c:pt>
                <c:pt idx="139">
                  <c:v>39036.791666666664</c:v>
                </c:pt>
                <c:pt idx="140">
                  <c:v>39037.791666666664</c:v>
                </c:pt>
                <c:pt idx="141">
                  <c:v>39040.791666666664</c:v>
                </c:pt>
                <c:pt idx="142">
                  <c:v>39041.791666666664</c:v>
                </c:pt>
                <c:pt idx="143">
                  <c:v>39042.791666666664</c:v>
                </c:pt>
                <c:pt idx="144">
                  <c:v>39044.791666666664</c:v>
                </c:pt>
                <c:pt idx="145">
                  <c:v>39047.791666666664</c:v>
                </c:pt>
                <c:pt idx="146">
                  <c:v>39048.791666666664</c:v>
                </c:pt>
                <c:pt idx="147">
                  <c:v>39049.791666666664</c:v>
                </c:pt>
                <c:pt idx="148">
                  <c:v>39050.791666666664</c:v>
                </c:pt>
                <c:pt idx="149">
                  <c:v>39051.791666666664</c:v>
                </c:pt>
                <c:pt idx="150">
                  <c:v>39054.791666666664</c:v>
                </c:pt>
                <c:pt idx="151">
                  <c:v>39055.791666666664</c:v>
                </c:pt>
                <c:pt idx="152">
                  <c:v>39056.791666666664</c:v>
                </c:pt>
                <c:pt idx="153">
                  <c:v>39057.791666666664</c:v>
                </c:pt>
                <c:pt idx="154">
                  <c:v>39058.791666666664</c:v>
                </c:pt>
                <c:pt idx="155">
                  <c:v>39061.791666666664</c:v>
                </c:pt>
                <c:pt idx="156">
                  <c:v>39062.791666666664</c:v>
                </c:pt>
                <c:pt idx="157">
                  <c:v>39063.791666666664</c:v>
                </c:pt>
                <c:pt idx="158">
                  <c:v>39064.791666666664</c:v>
                </c:pt>
                <c:pt idx="159">
                  <c:v>39065.791666666664</c:v>
                </c:pt>
                <c:pt idx="160">
                  <c:v>39068.791666666664</c:v>
                </c:pt>
                <c:pt idx="161">
                  <c:v>39069.791666666664</c:v>
                </c:pt>
                <c:pt idx="162">
                  <c:v>39070.791666666664</c:v>
                </c:pt>
                <c:pt idx="163">
                  <c:v>39071.791666666664</c:v>
                </c:pt>
                <c:pt idx="164">
                  <c:v>39072.791666666664</c:v>
                </c:pt>
                <c:pt idx="165">
                  <c:v>39076.791666666664</c:v>
                </c:pt>
                <c:pt idx="166">
                  <c:v>39077.791666666664</c:v>
                </c:pt>
                <c:pt idx="167">
                  <c:v>39078.791666666664</c:v>
                </c:pt>
                <c:pt idx="168">
                  <c:v>39079.791666666664</c:v>
                </c:pt>
                <c:pt idx="169">
                  <c:v>39083.791666666664</c:v>
                </c:pt>
                <c:pt idx="170">
                  <c:v>39084.791666666664</c:v>
                </c:pt>
                <c:pt idx="171">
                  <c:v>39085.791666666664</c:v>
                </c:pt>
                <c:pt idx="172">
                  <c:v>39086.791666666664</c:v>
                </c:pt>
                <c:pt idx="173">
                  <c:v>39089.791666666664</c:v>
                </c:pt>
                <c:pt idx="174">
                  <c:v>39090.791666666664</c:v>
                </c:pt>
                <c:pt idx="175">
                  <c:v>39091.791666666664</c:v>
                </c:pt>
                <c:pt idx="176">
                  <c:v>39092.791666666664</c:v>
                </c:pt>
                <c:pt idx="177">
                  <c:v>39093.791666666664</c:v>
                </c:pt>
                <c:pt idx="178">
                  <c:v>39097.791666666664</c:v>
                </c:pt>
                <c:pt idx="179">
                  <c:v>39098.791666666664</c:v>
                </c:pt>
                <c:pt idx="180">
                  <c:v>39099.791666666664</c:v>
                </c:pt>
                <c:pt idx="181">
                  <c:v>39100.791666666664</c:v>
                </c:pt>
                <c:pt idx="182">
                  <c:v>39103.791666666664</c:v>
                </c:pt>
                <c:pt idx="183">
                  <c:v>39104.791666666664</c:v>
                </c:pt>
                <c:pt idx="184">
                  <c:v>39105.791666666664</c:v>
                </c:pt>
                <c:pt idx="185">
                  <c:v>39106.791666666664</c:v>
                </c:pt>
                <c:pt idx="186">
                  <c:v>39107.791666666664</c:v>
                </c:pt>
                <c:pt idx="187">
                  <c:v>39110.791666666664</c:v>
                </c:pt>
                <c:pt idx="188">
                  <c:v>39111.791666666664</c:v>
                </c:pt>
                <c:pt idx="189">
                  <c:v>39112.791666666664</c:v>
                </c:pt>
                <c:pt idx="190">
                  <c:v>39113.791666666664</c:v>
                </c:pt>
                <c:pt idx="191">
                  <c:v>39114.791666666664</c:v>
                </c:pt>
                <c:pt idx="192">
                  <c:v>39117.791666666664</c:v>
                </c:pt>
                <c:pt idx="193">
                  <c:v>39118.791666666664</c:v>
                </c:pt>
                <c:pt idx="194">
                  <c:v>39119.791666666664</c:v>
                </c:pt>
                <c:pt idx="195">
                  <c:v>39120.791666666664</c:v>
                </c:pt>
                <c:pt idx="196">
                  <c:v>39121.791666666664</c:v>
                </c:pt>
                <c:pt idx="197">
                  <c:v>39124.791666666664</c:v>
                </c:pt>
                <c:pt idx="198">
                  <c:v>39125.791666666664</c:v>
                </c:pt>
                <c:pt idx="199">
                  <c:v>39126.791666666664</c:v>
                </c:pt>
                <c:pt idx="200">
                  <c:v>39127.791666666664</c:v>
                </c:pt>
                <c:pt idx="201">
                  <c:v>39128.791666666664</c:v>
                </c:pt>
                <c:pt idx="202">
                  <c:v>39132.791666666664</c:v>
                </c:pt>
                <c:pt idx="203">
                  <c:v>39133.791666666664</c:v>
                </c:pt>
                <c:pt idx="204">
                  <c:v>39134.791666666664</c:v>
                </c:pt>
                <c:pt idx="205">
                  <c:v>39135.791666666664</c:v>
                </c:pt>
                <c:pt idx="206">
                  <c:v>39138.791666666664</c:v>
                </c:pt>
                <c:pt idx="207">
                  <c:v>39139.791666666664</c:v>
                </c:pt>
                <c:pt idx="208">
                  <c:v>39140.791666666664</c:v>
                </c:pt>
                <c:pt idx="209">
                  <c:v>39141.791666666664</c:v>
                </c:pt>
                <c:pt idx="210">
                  <c:v>39142.791666666664</c:v>
                </c:pt>
                <c:pt idx="211">
                  <c:v>39145.791666666664</c:v>
                </c:pt>
                <c:pt idx="212">
                  <c:v>39146.791666666664</c:v>
                </c:pt>
                <c:pt idx="213">
                  <c:v>39147.791666666664</c:v>
                </c:pt>
                <c:pt idx="214">
                  <c:v>39148.791666666664</c:v>
                </c:pt>
                <c:pt idx="215">
                  <c:v>39149.791666666664</c:v>
                </c:pt>
                <c:pt idx="216">
                  <c:v>39152.833333333336</c:v>
                </c:pt>
                <c:pt idx="217">
                  <c:v>39153.833333333336</c:v>
                </c:pt>
                <c:pt idx="218">
                  <c:v>39154.833333333336</c:v>
                </c:pt>
                <c:pt idx="219">
                  <c:v>39155.833333333336</c:v>
                </c:pt>
                <c:pt idx="220">
                  <c:v>39156.833333333336</c:v>
                </c:pt>
                <c:pt idx="221">
                  <c:v>39159.833333333336</c:v>
                </c:pt>
                <c:pt idx="222">
                  <c:v>39160.833333333336</c:v>
                </c:pt>
                <c:pt idx="223">
                  <c:v>39161.833333333336</c:v>
                </c:pt>
                <c:pt idx="224">
                  <c:v>39162.833333333336</c:v>
                </c:pt>
                <c:pt idx="225">
                  <c:v>39163.833333333336</c:v>
                </c:pt>
                <c:pt idx="226">
                  <c:v>39166.833333333336</c:v>
                </c:pt>
                <c:pt idx="227">
                  <c:v>39167.833333333336</c:v>
                </c:pt>
                <c:pt idx="228">
                  <c:v>39168.833333333336</c:v>
                </c:pt>
                <c:pt idx="229">
                  <c:v>39169.833333333336</c:v>
                </c:pt>
                <c:pt idx="230">
                  <c:v>39170.833333333336</c:v>
                </c:pt>
                <c:pt idx="231">
                  <c:v>39173.833333333336</c:v>
                </c:pt>
                <c:pt idx="232">
                  <c:v>39174.833333333336</c:v>
                </c:pt>
                <c:pt idx="233">
                  <c:v>39175.833333333336</c:v>
                </c:pt>
                <c:pt idx="234">
                  <c:v>39176.833333333336</c:v>
                </c:pt>
                <c:pt idx="235">
                  <c:v>39177.833333333336</c:v>
                </c:pt>
                <c:pt idx="236">
                  <c:v>39180.833333333336</c:v>
                </c:pt>
                <c:pt idx="237">
                  <c:v>39181.833333333336</c:v>
                </c:pt>
                <c:pt idx="238">
                  <c:v>39182.833333333336</c:v>
                </c:pt>
                <c:pt idx="239">
                  <c:v>39183.833333333336</c:v>
                </c:pt>
                <c:pt idx="240">
                  <c:v>39184.833333333336</c:v>
                </c:pt>
                <c:pt idx="241">
                  <c:v>39187.833333333336</c:v>
                </c:pt>
                <c:pt idx="242">
                  <c:v>39188.833333333336</c:v>
                </c:pt>
                <c:pt idx="243">
                  <c:v>39189.833333333336</c:v>
                </c:pt>
                <c:pt idx="244">
                  <c:v>39190.833333333336</c:v>
                </c:pt>
                <c:pt idx="245">
                  <c:v>39191.833333333336</c:v>
                </c:pt>
                <c:pt idx="246">
                  <c:v>39194.833333333336</c:v>
                </c:pt>
                <c:pt idx="247">
                  <c:v>39195.833333333336</c:v>
                </c:pt>
                <c:pt idx="248">
                  <c:v>39196.833333333336</c:v>
                </c:pt>
                <c:pt idx="249">
                  <c:v>39197.833333333336</c:v>
                </c:pt>
                <c:pt idx="250">
                  <c:v>39198.833333333336</c:v>
                </c:pt>
                <c:pt idx="251">
                  <c:v>39201.833333333336</c:v>
                </c:pt>
                <c:pt idx="252">
                  <c:v>39202.833333333336</c:v>
                </c:pt>
                <c:pt idx="253">
                  <c:v>39203.833333333336</c:v>
                </c:pt>
                <c:pt idx="254">
                  <c:v>39204.833333333336</c:v>
                </c:pt>
                <c:pt idx="255">
                  <c:v>39205.833333333336</c:v>
                </c:pt>
                <c:pt idx="256">
                  <c:v>39208.833333333336</c:v>
                </c:pt>
                <c:pt idx="257">
                  <c:v>39209.833333333336</c:v>
                </c:pt>
                <c:pt idx="258">
                  <c:v>39210.833333333336</c:v>
                </c:pt>
                <c:pt idx="259">
                  <c:v>39211.833333333336</c:v>
                </c:pt>
                <c:pt idx="260">
                  <c:v>39212.833333333336</c:v>
                </c:pt>
                <c:pt idx="261">
                  <c:v>39215.833333333336</c:v>
                </c:pt>
                <c:pt idx="262">
                  <c:v>39216.833333333336</c:v>
                </c:pt>
                <c:pt idx="263">
                  <c:v>39217.833333333336</c:v>
                </c:pt>
                <c:pt idx="264">
                  <c:v>39218.833333333336</c:v>
                </c:pt>
                <c:pt idx="265">
                  <c:v>39219.833333333336</c:v>
                </c:pt>
                <c:pt idx="266">
                  <c:v>39222.833333333336</c:v>
                </c:pt>
                <c:pt idx="267">
                  <c:v>39223.833333333336</c:v>
                </c:pt>
                <c:pt idx="268">
                  <c:v>39224.833333333336</c:v>
                </c:pt>
                <c:pt idx="269">
                  <c:v>39225.833333333336</c:v>
                </c:pt>
                <c:pt idx="270">
                  <c:v>39226.833333333336</c:v>
                </c:pt>
                <c:pt idx="271">
                  <c:v>39230.833333333336</c:v>
                </c:pt>
                <c:pt idx="272">
                  <c:v>39231.833333333336</c:v>
                </c:pt>
                <c:pt idx="273">
                  <c:v>39232.833333333336</c:v>
                </c:pt>
                <c:pt idx="274">
                  <c:v>39233.833333333336</c:v>
                </c:pt>
                <c:pt idx="275">
                  <c:v>39236.833333333336</c:v>
                </c:pt>
                <c:pt idx="276">
                  <c:v>39237.833333333336</c:v>
                </c:pt>
                <c:pt idx="277">
                  <c:v>39238.833333333336</c:v>
                </c:pt>
                <c:pt idx="278">
                  <c:v>39239.833333333336</c:v>
                </c:pt>
                <c:pt idx="279">
                  <c:v>39240.833333333336</c:v>
                </c:pt>
                <c:pt idx="280">
                  <c:v>39243.833333333336</c:v>
                </c:pt>
                <c:pt idx="281">
                  <c:v>39244.833333333336</c:v>
                </c:pt>
                <c:pt idx="282">
                  <c:v>39245.833333333336</c:v>
                </c:pt>
                <c:pt idx="283">
                  <c:v>39246.833333333336</c:v>
                </c:pt>
                <c:pt idx="284">
                  <c:v>39247.833333333336</c:v>
                </c:pt>
                <c:pt idx="285">
                  <c:v>39250.833333333336</c:v>
                </c:pt>
                <c:pt idx="286">
                  <c:v>39251.833333333336</c:v>
                </c:pt>
                <c:pt idx="287">
                  <c:v>39252.833333333336</c:v>
                </c:pt>
                <c:pt idx="288">
                  <c:v>39253.833333333336</c:v>
                </c:pt>
                <c:pt idx="289">
                  <c:v>39254.833333333336</c:v>
                </c:pt>
                <c:pt idx="290">
                  <c:v>39257.833333333336</c:v>
                </c:pt>
                <c:pt idx="291">
                  <c:v>39258.833333333336</c:v>
                </c:pt>
                <c:pt idx="292">
                  <c:v>39259.833333333336</c:v>
                </c:pt>
                <c:pt idx="293">
                  <c:v>39260.833333333336</c:v>
                </c:pt>
                <c:pt idx="294">
                  <c:v>39261.833333333336</c:v>
                </c:pt>
                <c:pt idx="295">
                  <c:v>39264.833333333336</c:v>
                </c:pt>
                <c:pt idx="296">
                  <c:v>39265.833333333336</c:v>
                </c:pt>
                <c:pt idx="297">
                  <c:v>39267.833333333336</c:v>
                </c:pt>
                <c:pt idx="298">
                  <c:v>39268.833333333336</c:v>
                </c:pt>
                <c:pt idx="299">
                  <c:v>39271.833333333336</c:v>
                </c:pt>
                <c:pt idx="300">
                  <c:v>39272.833333333336</c:v>
                </c:pt>
                <c:pt idx="301">
                  <c:v>39273.833333333336</c:v>
                </c:pt>
                <c:pt idx="302">
                  <c:v>39274.833333333336</c:v>
                </c:pt>
                <c:pt idx="303">
                  <c:v>39275.833333333336</c:v>
                </c:pt>
                <c:pt idx="304">
                  <c:v>39278.833333333336</c:v>
                </c:pt>
                <c:pt idx="305">
                  <c:v>39279.833333333336</c:v>
                </c:pt>
                <c:pt idx="306">
                  <c:v>39280.833333333336</c:v>
                </c:pt>
                <c:pt idx="307">
                  <c:v>39281.833333333336</c:v>
                </c:pt>
                <c:pt idx="308">
                  <c:v>39282.833333333336</c:v>
                </c:pt>
                <c:pt idx="309">
                  <c:v>39285.833333333336</c:v>
                </c:pt>
                <c:pt idx="310">
                  <c:v>39286.833333333336</c:v>
                </c:pt>
                <c:pt idx="311">
                  <c:v>39287.833333333336</c:v>
                </c:pt>
                <c:pt idx="312">
                  <c:v>39288.833333333336</c:v>
                </c:pt>
                <c:pt idx="313">
                  <c:v>39289.833333333336</c:v>
                </c:pt>
                <c:pt idx="314">
                  <c:v>39292.833333333336</c:v>
                </c:pt>
                <c:pt idx="315">
                  <c:v>39293.833333333336</c:v>
                </c:pt>
                <c:pt idx="316">
                  <c:v>39294.833333333336</c:v>
                </c:pt>
                <c:pt idx="317">
                  <c:v>39295.833333333336</c:v>
                </c:pt>
                <c:pt idx="318">
                  <c:v>39296.833333333336</c:v>
                </c:pt>
                <c:pt idx="319">
                  <c:v>39299.833333333336</c:v>
                </c:pt>
                <c:pt idx="320">
                  <c:v>39300.833333333336</c:v>
                </c:pt>
                <c:pt idx="321">
                  <c:v>39301.833333333336</c:v>
                </c:pt>
                <c:pt idx="322">
                  <c:v>39302.833333333336</c:v>
                </c:pt>
                <c:pt idx="323">
                  <c:v>39303.833333333336</c:v>
                </c:pt>
                <c:pt idx="324">
                  <c:v>39306.833333333336</c:v>
                </c:pt>
                <c:pt idx="325">
                  <c:v>39307.833333333336</c:v>
                </c:pt>
                <c:pt idx="326">
                  <c:v>39308.833333333336</c:v>
                </c:pt>
                <c:pt idx="327">
                  <c:v>39309.833333333336</c:v>
                </c:pt>
                <c:pt idx="328">
                  <c:v>39310.833333333336</c:v>
                </c:pt>
                <c:pt idx="329">
                  <c:v>39313.833333333336</c:v>
                </c:pt>
                <c:pt idx="330">
                  <c:v>39314.833333333336</c:v>
                </c:pt>
                <c:pt idx="331">
                  <c:v>39315.833333333336</c:v>
                </c:pt>
                <c:pt idx="332">
                  <c:v>39316.833333333336</c:v>
                </c:pt>
                <c:pt idx="333">
                  <c:v>39317.833333333336</c:v>
                </c:pt>
                <c:pt idx="334">
                  <c:v>39320.833333333336</c:v>
                </c:pt>
                <c:pt idx="335">
                  <c:v>39321.833333333336</c:v>
                </c:pt>
                <c:pt idx="336">
                  <c:v>39322.833333333336</c:v>
                </c:pt>
                <c:pt idx="337">
                  <c:v>39323.833333333336</c:v>
                </c:pt>
                <c:pt idx="338">
                  <c:v>39324.833333333336</c:v>
                </c:pt>
                <c:pt idx="339">
                  <c:v>39328.833333333336</c:v>
                </c:pt>
                <c:pt idx="340">
                  <c:v>39329.833333333336</c:v>
                </c:pt>
                <c:pt idx="341">
                  <c:v>39330.833333333336</c:v>
                </c:pt>
                <c:pt idx="342">
                  <c:v>39331.833333333336</c:v>
                </c:pt>
                <c:pt idx="343">
                  <c:v>39334.833333333336</c:v>
                </c:pt>
                <c:pt idx="344">
                  <c:v>39335.833333333336</c:v>
                </c:pt>
                <c:pt idx="345">
                  <c:v>39336.833333333336</c:v>
                </c:pt>
                <c:pt idx="346">
                  <c:v>39337.833333333336</c:v>
                </c:pt>
                <c:pt idx="347">
                  <c:v>39338.833333333336</c:v>
                </c:pt>
                <c:pt idx="348">
                  <c:v>39341.833333333336</c:v>
                </c:pt>
                <c:pt idx="349">
                  <c:v>39342.833333333336</c:v>
                </c:pt>
                <c:pt idx="350">
                  <c:v>39343.833333333336</c:v>
                </c:pt>
                <c:pt idx="351">
                  <c:v>39344.833333333336</c:v>
                </c:pt>
                <c:pt idx="352">
                  <c:v>39345.833333333336</c:v>
                </c:pt>
                <c:pt idx="353">
                  <c:v>39348.833333333336</c:v>
                </c:pt>
                <c:pt idx="354">
                  <c:v>39349.833333333336</c:v>
                </c:pt>
                <c:pt idx="355">
                  <c:v>39350.833333333336</c:v>
                </c:pt>
                <c:pt idx="356">
                  <c:v>39351.833333333336</c:v>
                </c:pt>
                <c:pt idx="357">
                  <c:v>39352.833333333336</c:v>
                </c:pt>
                <c:pt idx="358">
                  <c:v>39355.833333333336</c:v>
                </c:pt>
                <c:pt idx="359">
                  <c:v>39356.833333333336</c:v>
                </c:pt>
                <c:pt idx="360">
                  <c:v>39357.833333333336</c:v>
                </c:pt>
                <c:pt idx="361">
                  <c:v>39358.833333333336</c:v>
                </c:pt>
                <c:pt idx="362">
                  <c:v>39359.833333333336</c:v>
                </c:pt>
                <c:pt idx="363">
                  <c:v>39362.833333333336</c:v>
                </c:pt>
                <c:pt idx="364">
                  <c:v>39363.833333333336</c:v>
                </c:pt>
                <c:pt idx="365">
                  <c:v>39364.833333333336</c:v>
                </c:pt>
                <c:pt idx="366">
                  <c:v>39365.833333333336</c:v>
                </c:pt>
                <c:pt idx="367">
                  <c:v>39366.833333333336</c:v>
                </c:pt>
                <c:pt idx="368">
                  <c:v>39369.833333333336</c:v>
                </c:pt>
                <c:pt idx="369">
                  <c:v>39370.833333333336</c:v>
                </c:pt>
                <c:pt idx="370">
                  <c:v>39371.833333333336</c:v>
                </c:pt>
                <c:pt idx="371">
                  <c:v>39372.833333333336</c:v>
                </c:pt>
                <c:pt idx="372">
                  <c:v>39373.833333333336</c:v>
                </c:pt>
                <c:pt idx="373">
                  <c:v>39376.833333333336</c:v>
                </c:pt>
                <c:pt idx="374">
                  <c:v>39377.833333333336</c:v>
                </c:pt>
                <c:pt idx="375">
                  <c:v>39378.833333333336</c:v>
                </c:pt>
                <c:pt idx="376">
                  <c:v>39379.833333333336</c:v>
                </c:pt>
                <c:pt idx="377">
                  <c:v>39380.833333333336</c:v>
                </c:pt>
                <c:pt idx="378">
                  <c:v>39383.833333333336</c:v>
                </c:pt>
                <c:pt idx="379">
                  <c:v>39384.833333333336</c:v>
                </c:pt>
                <c:pt idx="380">
                  <c:v>39385.833333333336</c:v>
                </c:pt>
                <c:pt idx="381">
                  <c:v>39386.833333333336</c:v>
                </c:pt>
                <c:pt idx="382">
                  <c:v>39387.833333333336</c:v>
                </c:pt>
                <c:pt idx="383">
                  <c:v>39390.791666666664</c:v>
                </c:pt>
                <c:pt idx="384">
                  <c:v>39391.791666666664</c:v>
                </c:pt>
                <c:pt idx="385">
                  <c:v>39392.791666666664</c:v>
                </c:pt>
                <c:pt idx="386">
                  <c:v>39393.791666666664</c:v>
                </c:pt>
                <c:pt idx="387">
                  <c:v>39394.791666666664</c:v>
                </c:pt>
                <c:pt idx="388">
                  <c:v>39397.791666666664</c:v>
                </c:pt>
                <c:pt idx="389">
                  <c:v>39398.791666666664</c:v>
                </c:pt>
                <c:pt idx="390">
                  <c:v>39399.791666666664</c:v>
                </c:pt>
                <c:pt idx="391">
                  <c:v>39400.791666666664</c:v>
                </c:pt>
                <c:pt idx="392">
                  <c:v>39401.791666666664</c:v>
                </c:pt>
                <c:pt idx="393">
                  <c:v>39404.791666666664</c:v>
                </c:pt>
                <c:pt idx="394">
                  <c:v>39405.791666666664</c:v>
                </c:pt>
                <c:pt idx="395">
                  <c:v>39406.791666666664</c:v>
                </c:pt>
                <c:pt idx="396">
                  <c:v>39408.791666666664</c:v>
                </c:pt>
                <c:pt idx="397">
                  <c:v>39411.791666666664</c:v>
                </c:pt>
                <c:pt idx="398">
                  <c:v>39412.791666666664</c:v>
                </c:pt>
                <c:pt idx="399">
                  <c:v>39413.791666666664</c:v>
                </c:pt>
                <c:pt idx="400">
                  <c:v>39414.791666666664</c:v>
                </c:pt>
                <c:pt idx="401">
                  <c:v>39415.791666666664</c:v>
                </c:pt>
                <c:pt idx="402">
                  <c:v>39418.791666666664</c:v>
                </c:pt>
                <c:pt idx="403">
                  <c:v>39419.791666666664</c:v>
                </c:pt>
                <c:pt idx="404">
                  <c:v>39420.791666666664</c:v>
                </c:pt>
                <c:pt idx="405">
                  <c:v>39421.791666666664</c:v>
                </c:pt>
                <c:pt idx="406">
                  <c:v>39422.791666666664</c:v>
                </c:pt>
                <c:pt idx="407">
                  <c:v>39425.791666666664</c:v>
                </c:pt>
                <c:pt idx="408">
                  <c:v>39426.791666666664</c:v>
                </c:pt>
                <c:pt idx="409">
                  <c:v>39427.791666666664</c:v>
                </c:pt>
                <c:pt idx="410">
                  <c:v>39428.791666666664</c:v>
                </c:pt>
                <c:pt idx="411">
                  <c:v>39429.791666666664</c:v>
                </c:pt>
                <c:pt idx="412">
                  <c:v>39432.791666666664</c:v>
                </c:pt>
                <c:pt idx="413">
                  <c:v>39433.791666666664</c:v>
                </c:pt>
                <c:pt idx="414">
                  <c:v>39434.791666666664</c:v>
                </c:pt>
                <c:pt idx="415">
                  <c:v>39435.791666666664</c:v>
                </c:pt>
                <c:pt idx="416">
                  <c:v>39436.791666666664</c:v>
                </c:pt>
                <c:pt idx="417">
                  <c:v>39439.791666666664</c:v>
                </c:pt>
                <c:pt idx="418">
                  <c:v>39441.791666666664</c:v>
                </c:pt>
                <c:pt idx="419">
                  <c:v>39442.791666666664</c:v>
                </c:pt>
                <c:pt idx="420">
                  <c:v>39443.791666666664</c:v>
                </c:pt>
                <c:pt idx="421">
                  <c:v>39446.791666666664</c:v>
                </c:pt>
                <c:pt idx="422">
                  <c:v>39448.791666666664</c:v>
                </c:pt>
                <c:pt idx="423">
                  <c:v>39449.791666666664</c:v>
                </c:pt>
                <c:pt idx="424">
                  <c:v>39450.791666666664</c:v>
                </c:pt>
                <c:pt idx="425">
                  <c:v>39453.791666666664</c:v>
                </c:pt>
                <c:pt idx="426">
                  <c:v>39454.791666666664</c:v>
                </c:pt>
                <c:pt idx="427">
                  <c:v>39455.791666666664</c:v>
                </c:pt>
                <c:pt idx="428">
                  <c:v>39456.791666666664</c:v>
                </c:pt>
                <c:pt idx="429">
                  <c:v>39457.791666666664</c:v>
                </c:pt>
                <c:pt idx="430">
                  <c:v>39460.791666666664</c:v>
                </c:pt>
                <c:pt idx="431">
                  <c:v>39461.791666666664</c:v>
                </c:pt>
                <c:pt idx="432">
                  <c:v>39462.791666666664</c:v>
                </c:pt>
                <c:pt idx="433">
                  <c:v>39463.791666666664</c:v>
                </c:pt>
                <c:pt idx="434">
                  <c:v>39464.791666666664</c:v>
                </c:pt>
                <c:pt idx="435">
                  <c:v>39468.791666666664</c:v>
                </c:pt>
                <c:pt idx="436">
                  <c:v>39469.791666666664</c:v>
                </c:pt>
                <c:pt idx="437">
                  <c:v>39470.791666666664</c:v>
                </c:pt>
                <c:pt idx="438">
                  <c:v>39471.791666666664</c:v>
                </c:pt>
                <c:pt idx="439">
                  <c:v>39474.791666666664</c:v>
                </c:pt>
                <c:pt idx="440">
                  <c:v>39475.791666666664</c:v>
                </c:pt>
                <c:pt idx="441">
                  <c:v>39476.791666666664</c:v>
                </c:pt>
                <c:pt idx="442">
                  <c:v>39477.791666666664</c:v>
                </c:pt>
                <c:pt idx="443">
                  <c:v>39478.791666666664</c:v>
                </c:pt>
                <c:pt idx="444">
                  <c:v>39481.791666666664</c:v>
                </c:pt>
                <c:pt idx="445">
                  <c:v>39482.791666666664</c:v>
                </c:pt>
                <c:pt idx="446">
                  <c:v>39483.791666666664</c:v>
                </c:pt>
                <c:pt idx="447">
                  <c:v>39484.791666666664</c:v>
                </c:pt>
                <c:pt idx="448">
                  <c:v>39485.791666666664</c:v>
                </c:pt>
                <c:pt idx="449">
                  <c:v>39488.791666666664</c:v>
                </c:pt>
                <c:pt idx="450">
                  <c:v>39489.791666666664</c:v>
                </c:pt>
                <c:pt idx="451">
                  <c:v>39490.791666666664</c:v>
                </c:pt>
                <c:pt idx="452">
                  <c:v>39491.791666666664</c:v>
                </c:pt>
                <c:pt idx="453">
                  <c:v>39492.791666666664</c:v>
                </c:pt>
                <c:pt idx="454">
                  <c:v>39496.791666666664</c:v>
                </c:pt>
                <c:pt idx="455">
                  <c:v>39497.791666666664</c:v>
                </c:pt>
                <c:pt idx="456">
                  <c:v>39498.791666666664</c:v>
                </c:pt>
                <c:pt idx="457">
                  <c:v>39499.791666666664</c:v>
                </c:pt>
                <c:pt idx="458">
                  <c:v>39502.791666666664</c:v>
                </c:pt>
                <c:pt idx="459">
                  <c:v>39503.791666666664</c:v>
                </c:pt>
                <c:pt idx="460">
                  <c:v>39504.791666666664</c:v>
                </c:pt>
                <c:pt idx="461">
                  <c:v>39505.791666666664</c:v>
                </c:pt>
                <c:pt idx="462">
                  <c:v>39506.791666666664</c:v>
                </c:pt>
                <c:pt idx="463">
                  <c:v>39509.791666666664</c:v>
                </c:pt>
                <c:pt idx="464">
                  <c:v>39510.791666666664</c:v>
                </c:pt>
                <c:pt idx="465">
                  <c:v>39511.791666666664</c:v>
                </c:pt>
                <c:pt idx="466">
                  <c:v>39512.791666666664</c:v>
                </c:pt>
                <c:pt idx="467">
                  <c:v>39513.791666666664</c:v>
                </c:pt>
                <c:pt idx="468">
                  <c:v>39516.833333333336</c:v>
                </c:pt>
                <c:pt idx="469">
                  <c:v>39517.833333333336</c:v>
                </c:pt>
                <c:pt idx="470">
                  <c:v>39518.833333333336</c:v>
                </c:pt>
                <c:pt idx="471">
                  <c:v>39519.833333333336</c:v>
                </c:pt>
                <c:pt idx="472">
                  <c:v>39520.833333333336</c:v>
                </c:pt>
                <c:pt idx="473">
                  <c:v>39523.833333333336</c:v>
                </c:pt>
                <c:pt idx="474">
                  <c:v>39524.833333333336</c:v>
                </c:pt>
                <c:pt idx="475">
                  <c:v>39525.833333333336</c:v>
                </c:pt>
                <c:pt idx="476">
                  <c:v>39526.833333333336</c:v>
                </c:pt>
                <c:pt idx="477">
                  <c:v>39530.833333333336</c:v>
                </c:pt>
                <c:pt idx="478">
                  <c:v>39531.833333333336</c:v>
                </c:pt>
                <c:pt idx="479">
                  <c:v>39532.833333333336</c:v>
                </c:pt>
                <c:pt idx="480">
                  <c:v>39533.833333333336</c:v>
                </c:pt>
                <c:pt idx="481">
                  <c:v>39534.833333333336</c:v>
                </c:pt>
                <c:pt idx="482">
                  <c:v>39537.833333333336</c:v>
                </c:pt>
                <c:pt idx="483">
                  <c:v>39538.833333333336</c:v>
                </c:pt>
                <c:pt idx="484">
                  <c:v>39539.833333333336</c:v>
                </c:pt>
                <c:pt idx="485">
                  <c:v>39540.833333333336</c:v>
                </c:pt>
                <c:pt idx="486">
                  <c:v>39541.833333333336</c:v>
                </c:pt>
                <c:pt idx="487">
                  <c:v>39544.833333333336</c:v>
                </c:pt>
                <c:pt idx="488">
                  <c:v>39545.833333333336</c:v>
                </c:pt>
                <c:pt idx="489">
                  <c:v>39546.833333333336</c:v>
                </c:pt>
                <c:pt idx="490">
                  <c:v>39547.833333333336</c:v>
                </c:pt>
                <c:pt idx="491">
                  <c:v>39548.833333333336</c:v>
                </c:pt>
                <c:pt idx="492">
                  <c:v>39551.833333333336</c:v>
                </c:pt>
                <c:pt idx="493">
                  <c:v>39552.833333333336</c:v>
                </c:pt>
                <c:pt idx="494">
                  <c:v>39553.833333333336</c:v>
                </c:pt>
                <c:pt idx="495">
                  <c:v>39554.833333333336</c:v>
                </c:pt>
                <c:pt idx="496">
                  <c:v>39555.833333333336</c:v>
                </c:pt>
                <c:pt idx="497">
                  <c:v>39558.833333333336</c:v>
                </c:pt>
                <c:pt idx="498">
                  <c:v>39559.833333333336</c:v>
                </c:pt>
                <c:pt idx="499">
                  <c:v>39560.833333333336</c:v>
                </c:pt>
                <c:pt idx="500">
                  <c:v>39561.833333333336</c:v>
                </c:pt>
                <c:pt idx="501">
                  <c:v>39562.833333333336</c:v>
                </c:pt>
                <c:pt idx="502">
                  <c:v>39565.833333333336</c:v>
                </c:pt>
                <c:pt idx="503">
                  <c:v>39566.833333333336</c:v>
                </c:pt>
                <c:pt idx="504">
                  <c:v>39567.833333333336</c:v>
                </c:pt>
                <c:pt idx="505">
                  <c:v>39568.833333333336</c:v>
                </c:pt>
                <c:pt idx="506">
                  <c:v>39569.833333333336</c:v>
                </c:pt>
                <c:pt idx="507">
                  <c:v>39572.833333333336</c:v>
                </c:pt>
                <c:pt idx="508">
                  <c:v>39573.833333333336</c:v>
                </c:pt>
                <c:pt idx="509">
                  <c:v>39574.833333333336</c:v>
                </c:pt>
                <c:pt idx="510">
                  <c:v>39575.833333333336</c:v>
                </c:pt>
                <c:pt idx="511">
                  <c:v>39576.833333333336</c:v>
                </c:pt>
                <c:pt idx="512">
                  <c:v>39579.833333333336</c:v>
                </c:pt>
                <c:pt idx="513">
                  <c:v>39580.833333333336</c:v>
                </c:pt>
                <c:pt idx="514">
                  <c:v>39581.833333333336</c:v>
                </c:pt>
                <c:pt idx="515">
                  <c:v>39582.833333333336</c:v>
                </c:pt>
                <c:pt idx="516">
                  <c:v>39583.833333333336</c:v>
                </c:pt>
                <c:pt idx="517">
                  <c:v>39586.833333333336</c:v>
                </c:pt>
                <c:pt idx="518">
                  <c:v>39587.833333333336</c:v>
                </c:pt>
                <c:pt idx="519">
                  <c:v>39588.833333333336</c:v>
                </c:pt>
                <c:pt idx="520">
                  <c:v>39589.833333333336</c:v>
                </c:pt>
                <c:pt idx="521">
                  <c:v>39590.833333333336</c:v>
                </c:pt>
                <c:pt idx="522">
                  <c:v>39594.833333333336</c:v>
                </c:pt>
                <c:pt idx="523">
                  <c:v>39595.833333333336</c:v>
                </c:pt>
                <c:pt idx="524">
                  <c:v>39596.833333333336</c:v>
                </c:pt>
                <c:pt idx="525">
                  <c:v>39597.833333333336</c:v>
                </c:pt>
                <c:pt idx="526">
                  <c:v>39600.833333333336</c:v>
                </c:pt>
                <c:pt idx="527">
                  <c:v>39601.833333333336</c:v>
                </c:pt>
                <c:pt idx="528">
                  <c:v>39602.833333333336</c:v>
                </c:pt>
                <c:pt idx="529">
                  <c:v>39603.833333333336</c:v>
                </c:pt>
                <c:pt idx="530">
                  <c:v>39604.833333333336</c:v>
                </c:pt>
                <c:pt idx="531">
                  <c:v>39607.833333333336</c:v>
                </c:pt>
                <c:pt idx="532">
                  <c:v>39608.833333333336</c:v>
                </c:pt>
                <c:pt idx="533">
                  <c:v>39609.833333333336</c:v>
                </c:pt>
                <c:pt idx="534">
                  <c:v>39610.833333333336</c:v>
                </c:pt>
                <c:pt idx="535">
                  <c:v>39611.833333333336</c:v>
                </c:pt>
                <c:pt idx="536">
                  <c:v>39614.833333333336</c:v>
                </c:pt>
                <c:pt idx="537">
                  <c:v>39615.833333333336</c:v>
                </c:pt>
                <c:pt idx="538">
                  <c:v>39616.833333333336</c:v>
                </c:pt>
                <c:pt idx="539">
                  <c:v>39617.833333333336</c:v>
                </c:pt>
                <c:pt idx="540">
                  <c:v>39618.833333333336</c:v>
                </c:pt>
                <c:pt idx="541">
                  <c:v>39621.833333333336</c:v>
                </c:pt>
                <c:pt idx="542">
                  <c:v>39622.833333333336</c:v>
                </c:pt>
                <c:pt idx="543">
                  <c:v>39623.833333333336</c:v>
                </c:pt>
                <c:pt idx="544">
                  <c:v>39624.833333333336</c:v>
                </c:pt>
                <c:pt idx="545">
                  <c:v>39625.833333333336</c:v>
                </c:pt>
                <c:pt idx="546">
                  <c:v>39628.833333333336</c:v>
                </c:pt>
                <c:pt idx="547">
                  <c:v>39629.833333333336</c:v>
                </c:pt>
                <c:pt idx="548">
                  <c:v>39630.833333333336</c:v>
                </c:pt>
                <c:pt idx="549">
                  <c:v>39631.833333333336</c:v>
                </c:pt>
                <c:pt idx="550">
                  <c:v>39635.833333333336</c:v>
                </c:pt>
                <c:pt idx="551">
                  <c:v>39636.833333333336</c:v>
                </c:pt>
                <c:pt idx="552">
                  <c:v>39637.833333333336</c:v>
                </c:pt>
                <c:pt idx="553">
                  <c:v>39638.833333333336</c:v>
                </c:pt>
                <c:pt idx="554">
                  <c:v>39639.833333333336</c:v>
                </c:pt>
                <c:pt idx="555">
                  <c:v>39642.833333333336</c:v>
                </c:pt>
                <c:pt idx="556">
                  <c:v>39643.833333333336</c:v>
                </c:pt>
                <c:pt idx="557">
                  <c:v>39644.833333333336</c:v>
                </c:pt>
                <c:pt idx="558">
                  <c:v>39645.833333333336</c:v>
                </c:pt>
                <c:pt idx="559">
                  <c:v>39646.833333333336</c:v>
                </c:pt>
                <c:pt idx="560">
                  <c:v>39649.833333333336</c:v>
                </c:pt>
                <c:pt idx="561">
                  <c:v>39650.833333333336</c:v>
                </c:pt>
                <c:pt idx="562">
                  <c:v>39651.833333333336</c:v>
                </c:pt>
                <c:pt idx="563">
                  <c:v>39652.833333333336</c:v>
                </c:pt>
                <c:pt idx="564">
                  <c:v>39653.833333333336</c:v>
                </c:pt>
                <c:pt idx="565">
                  <c:v>39656.833333333336</c:v>
                </c:pt>
                <c:pt idx="566">
                  <c:v>39657.833333333336</c:v>
                </c:pt>
                <c:pt idx="567">
                  <c:v>39658.833333333336</c:v>
                </c:pt>
                <c:pt idx="568">
                  <c:v>39659.833333333336</c:v>
                </c:pt>
                <c:pt idx="569">
                  <c:v>39660.833333333336</c:v>
                </c:pt>
                <c:pt idx="570">
                  <c:v>39663.833333333336</c:v>
                </c:pt>
                <c:pt idx="571">
                  <c:v>39664.833333333336</c:v>
                </c:pt>
                <c:pt idx="572">
                  <c:v>39665.833333333336</c:v>
                </c:pt>
                <c:pt idx="573">
                  <c:v>39666.833333333336</c:v>
                </c:pt>
                <c:pt idx="574">
                  <c:v>39667.833333333336</c:v>
                </c:pt>
                <c:pt idx="575">
                  <c:v>39670.833333333336</c:v>
                </c:pt>
                <c:pt idx="576">
                  <c:v>39671.833333333336</c:v>
                </c:pt>
                <c:pt idx="577">
                  <c:v>39672.833333333336</c:v>
                </c:pt>
                <c:pt idx="578">
                  <c:v>39673.833333333336</c:v>
                </c:pt>
                <c:pt idx="579">
                  <c:v>39674.833333333336</c:v>
                </c:pt>
                <c:pt idx="580">
                  <c:v>39677.833333333336</c:v>
                </c:pt>
                <c:pt idx="581">
                  <c:v>39678.833333333336</c:v>
                </c:pt>
                <c:pt idx="582">
                  <c:v>39679.833333333336</c:v>
                </c:pt>
                <c:pt idx="583">
                  <c:v>39680.833333333336</c:v>
                </c:pt>
                <c:pt idx="584">
                  <c:v>39681.833333333336</c:v>
                </c:pt>
                <c:pt idx="585">
                  <c:v>39684.833333333336</c:v>
                </c:pt>
                <c:pt idx="586">
                  <c:v>39685.833333333336</c:v>
                </c:pt>
                <c:pt idx="587">
                  <c:v>39686.833333333336</c:v>
                </c:pt>
                <c:pt idx="588">
                  <c:v>39687.833333333336</c:v>
                </c:pt>
                <c:pt idx="589">
                  <c:v>39688.833333333336</c:v>
                </c:pt>
                <c:pt idx="590">
                  <c:v>39692.833333333336</c:v>
                </c:pt>
                <c:pt idx="591">
                  <c:v>39693.833333333336</c:v>
                </c:pt>
                <c:pt idx="592">
                  <c:v>39694.833333333336</c:v>
                </c:pt>
                <c:pt idx="593">
                  <c:v>39695.833333333336</c:v>
                </c:pt>
                <c:pt idx="594">
                  <c:v>39698.833333333336</c:v>
                </c:pt>
                <c:pt idx="595">
                  <c:v>39699.833333333336</c:v>
                </c:pt>
                <c:pt idx="596">
                  <c:v>39700.833333333336</c:v>
                </c:pt>
                <c:pt idx="597">
                  <c:v>39701.833333333336</c:v>
                </c:pt>
                <c:pt idx="598">
                  <c:v>39702.833333333336</c:v>
                </c:pt>
                <c:pt idx="599">
                  <c:v>39705.833333333336</c:v>
                </c:pt>
                <c:pt idx="600">
                  <c:v>39706.833333333336</c:v>
                </c:pt>
                <c:pt idx="601">
                  <c:v>39707.833333333336</c:v>
                </c:pt>
                <c:pt idx="602">
                  <c:v>39708.833333333336</c:v>
                </c:pt>
                <c:pt idx="603">
                  <c:v>39709.833333333336</c:v>
                </c:pt>
                <c:pt idx="604">
                  <c:v>39712.833333333336</c:v>
                </c:pt>
                <c:pt idx="605">
                  <c:v>39713.833333333336</c:v>
                </c:pt>
                <c:pt idx="606">
                  <c:v>39714.833333333336</c:v>
                </c:pt>
                <c:pt idx="607">
                  <c:v>39715.833333333336</c:v>
                </c:pt>
                <c:pt idx="608">
                  <c:v>39716.833333333336</c:v>
                </c:pt>
                <c:pt idx="609">
                  <c:v>39719.833333333336</c:v>
                </c:pt>
                <c:pt idx="610">
                  <c:v>39720.833333333336</c:v>
                </c:pt>
                <c:pt idx="611">
                  <c:v>39721.833333333336</c:v>
                </c:pt>
                <c:pt idx="612">
                  <c:v>39722.833333333336</c:v>
                </c:pt>
                <c:pt idx="613">
                  <c:v>39723.833333333336</c:v>
                </c:pt>
                <c:pt idx="614">
                  <c:v>39726.833333333336</c:v>
                </c:pt>
                <c:pt idx="615">
                  <c:v>39727.833333333336</c:v>
                </c:pt>
                <c:pt idx="616">
                  <c:v>39728.833333333336</c:v>
                </c:pt>
                <c:pt idx="617">
                  <c:v>39729.833333333336</c:v>
                </c:pt>
                <c:pt idx="618">
                  <c:v>39730.833333333336</c:v>
                </c:pt>
                <c:pt idx="619">
                  <c:v>39733.833333333336</c:v>
                </c:pt>
                <c:pt idx="620">
                  <c:v>39734.833333333336</c:v>
                </c:pt>
                <c:pt idx="621">
                  <c:v>39735.833333333336</c:v>
                </c:pt>
                <c:pt idx="622">
                  <c:v>39736.833333333336</c:v>
                </c:pt>
                <c:pt idx="623">
                  <c:v>39737.833333333336</c:v>
                </c:pt>
                <c:pt idx="624">
                  <c:v>39740.833333333336</c:v>
                </c:pt>
                <c:pt idx="625">
                  <c:v>39741.833333333336</c:v>
                </c:pt>
                <c:pt idx="626">
                  <c:v>39742.833333333336</c:v>
                </c:pt>
                <c:pt idx="627">
                  <c:v>39743.833333333336</c:v>
                </c:pt>
                <c:pt idx="628">
                  <c:v>39744.833333333336</c:v>
                </c:pt>
                <c:pt idx="629">
                  <c:v>39747.833333333336</c:v>
                </c:pt>
                <c:pt idx="630">
                  <c:v>39748.833333333336</c:v>
                </c:pt>
                <c:pt idx="631">
                  <c:v>39749.833333333336</c:v>
                </c:pt>
                <c:pt idx="632">
                  <c:v>39750.833333333336</c:v>
                </c:pt>
                <c:pt idx="633">
                  <c:v>39751.833333333336</c:v>
                </c:pt>
                <c:pt idx="634">
                  <c:v>39754.791666666664</c:v>
                </c:pt>
                <c:pt idx="635">
                  <c:v>39755.791666666664</c:v>
                </c:pt>
                <c:pt idx="636">
                  <c:v>39756.791666666664</c:v>
                </c:pt>
                <c:pt idx="637">
                  <c:v>39757.791666666664</c:v>
                </c:pt>
                <c:pt idx="638">
                  <c:v>39758.791666666664</c:v>
                </c:pt>
                <c:pt idx="639">
                  <c:v>39761.791666666664</c:v>
                </c:pt>
                <c:pt idx="640">
                  <c:v>39762.791666666664</c:v>
                </c:pt>
                <c:pt idx="641">
                  <c:v>39763.791666666664</c:v>
                </c:pt>
                <c:pt idx="642">
                  <c:v>39764.791666666664</c:v>
                </c:pt>
                <c:pt idx="643">
                  <c:v>39765.791666666664</c:v>
                </c:pt>
                <c:pt idx="644">
                  <c:v>39768.791666666664</c:v>
                </c:pt>
                <c:pt idx="645">
                  <c:v>39769.791666666664</c:v>
                </c:pt>
                <c:pt idx="646">
                  <c:v>39770.791666666664</c:v>
                </c:pt>
                <c:pt idx="647">
                  <c:v>39771.791666666664</c:v>
                </c:pt>
                <c:pt idx="648">
                  <c:v>39772.791666666664</c:v>
                </c:pt>
                <c:pt idx="649">
                  <c:v>39775.791666666664</c:v>
                </c:pt>
                <c:pt idx="650">
                  <c:v>39776.791666666664</c:v>
                </c:pt>
                <c:pt idx="651">
                  <c:v>39777.791666666664</c:v>
                </c:pt>
                <c:pt idx="652">
                  <c:v>39779.791666666664</c:v>
                </c:pt>
                <c:pt idx="653">
                  <c:v>39782.791666666664</c:v>
                </c:pt>
                <c:pt idx="654">
                  <c:v>39783.791666666664</c:v>
                </c:pt>
                <c:pt idx="655">
                  <c:v>39784.791666666664</c:v>
                </c:pt>
                <c:pt idx="656">
                  <c:v>39785.791666666664</c:v>
                </c:pt>
                <c:pt idx="657">
                  <c:v>39786.791666666664</c:v>
                </c:pt>
                <c:pt idx="658">
                  <c:v>39789.791666666664</c:v>
                </c:pt>
                <c:pt idx="659">
                  <c:v>39790.791666666664</c:v>
                </c:pt>
                <c:pt idx="660">
                  <c:v>39791.791666666664</c:v>
                </c:pt>
                <c:pt idx="661">
                  <c:v>39792.791666666664</c:v>
                </c:pt>
                <c:pt idx="662">
                  <c:v>39793.791666666664</c:v>
                </c:pt>
                <c:pt idx="663">
                  <c:v>39796.791666666664</c:v>
                </c:pt>
                <c:pt idx="664">
                  <c:v>39797.791666666664</c:v>
                </c:pt>
                <c:pt idx="665">
                  <c:v>39798.791666666664</c:v>
                </c:pt>
                <c:pt idx="666">
                  <c:v>39799.791666666664</c:v>
                </c:pt>
                <c:pt idx="667">
                  <c:v>39800.791666666664</c:v>
                </c:pt>
                <c:pt idx="668">
                  <c:v>39803.791666666664</c:v>
                </c:pt>
                <c:pt idx="669">
                  <c:v>39804.791666666664</c:v>
                </c:pt>
                <c:pt idx="670">
                  <c:v>39805.791666666664</c:v>
                </c:pt>
                <c:pt idx="671">
                  <c:v>39807.791666666664</c:v>
                </c:pt>
                <c:pt idx="672">
                  <c:v>39810.791666666664</c:v>
                </c:pt>
                <c:pt idx="673">
                  <c:v>39811.791666666664</c:v>
                </c:pt>
                <c:pt idx="674">
                  <c:v>39812.791666666664</c:v>
                </c:pt>
                <c:pt idx="675">
                  <c:v>39814.791666666664</c:v>
                </c:pt>
                <c:pt idx="676">
                  <c:v>39817.791666666664</c:v>
                </c:pt>
                <c:pt idx="677">
                  <c:v>39818.791666666664</c:v>
                </c:pt>
                <c:pt idx="678">
                  <c:v>39819.791666666664</c:v>
                </c:pt>
                <c:pt idx="679">
                  <c:v>39820.791666666664</c:v>
                </c:pt>
                <c:pt idx="680">
                  <c:v>39821.791666666664</c:v>
                </c:pt>
                <c:pt idx="681">
                  <c:v>39824.791666666664</c:v>
                </c:pt>
                <c:pt idx="682">
                  <c:v>39825.791666666664</c:v>
                </c:pt>
                <c:pt idx="683">
                  <c:v>39826.791666666664</c:v>
                </c:pt>
                <c:pt idx="684">
                  <c:v>39827.791666666664</c:v>
                </c:pt>
                <c:pt idx="685">
                  <c:v>39828.791666666664</c:v>
                </c:pt>
                <c:pt idx="686">
                  <c:v>39832.791666666664</c:v>
                </c:pt>
                <c:pt idx="687">
                  <c:v>39833.791666666664</c:v>
                </c:pt>
                <c:pt idx="688">
                  <c:v>39834.791666666664</c:v>
                </c:pt>
                <c:pt idx="689">
                  <c:v>39835.791666666664</c:v>
                </c:pt>
                <c:pt idx="690">
                  <c:v>39838.791666666664</c:v>
                </c:pt>
                <c:pt idx="691">
                  <c:v>39839.791666666664</c:v>
                </c:pt>
                <c:pt idx="692">
                  <c:v>39840.791666666664</c:v>
                </c:pt>
                <c:pt idx="693">
                  <c:v>39841.791666666664</c:v>
                </c:pt>
                <c:pt idx="694">
                  <c:v>39842.791666666664</c:v>
                </c:pt>
                <c:pt idx="695">
                  <c:v>39845.791666666664</c:v>
                </c:pt>
                <c:pt idx="696">
                  <c:v>39846.791666666664</c:v>
                </c:pt>
                <c:pt idx="697">
                  <c:v>39847.791666666664</c:v>
                </c:pt>
                <c:pt idx="698">
                  <c:v>39848.791666666664</c:v>
                </c:pt>
                <c:pt idx="699">
                  <c:v>39849.791666666664</c:v>
                </c:pt>
                <c:pt idx="700">
                  <c:v>39852.791666666664</c:v>
                </c:pt>
                <c:pt idx="701">
                  <c:v>39853.791666666664</c:v>
                </c:pt>
                <c:pt idx="702">
                  <c:v>39854.791666666664</c:v>
                </c:pt>
                <c:pt idx="703">
                  <c:v>39855.791666666664</c:v>
                </c:pt>
                <c:pt idx="704">
                  <c:v>39856.791666666664</c:v>
                </c:pt>
                <c:pt idx="705">
                  <c:v>39860.791666666664</c:v>
                </c:pt>
                <c:pt idx="706">
                  <c:v>39861.791666666664</c:v>
                </c:pt>
                <c:pt idx="707">
                  <c:v>39862.791666666664</c:v>
                </c:pt>
                <c:pt idx="708">
                  <c:v>39863.791666666664</c:v>
                </c:pt>
                <c:pt idx="709">
                  <c:v>39866.791666666664</c:v>
                </c:pt>
                <c:pt idx="710">
                  <c:v>39867.791666666664</c:v>
                </c:pt>
                <c:pt idx="711">
                  <c:v>39868.791666666664</c:v>
                </c:pt>
                <c:pt idx="712">
                  <c:v>39869.791666666664</c:v>
                </c:pt>
                <c:pt idx="713">
                  <c:v>39870.791666666664</c:v>
                </c:pt>
                <c:pt idx="714">
                  <c:v>39873.791666666664</c:v>
                </c:pt>
                <c:pt idx="715">
                  <c:v>39874.791666666664</c:v>
                </c:pt>
                <c:pt idx="716">
                  <c:v>39875.791666666664</c:v>
                </c:pt>
                <c:pt idx="717">
                  <c:v>39876.791666666664</c:v>
                </c:pt>
                <c:pt idx="718">
                  <c:v>39877.791666666664</c:v>
                </c:pt>
                <c:pt idx="719">
                  <c:v>39880.833333333336</c:v>
                </c:pt>
                <c:pt idx="720">
                  <c:v>39881.833333333336</c:v>
                </c:pt>
                <c:pt idx="721">
                  <c:v>39882.833333333336</c:v>
                </c:pt>
                <c:pt idx="722">
                  <c:v>39883.833333333336</c:v>
                </c:pt>
                <c:pt idx="723">
                  <c:v>39884.833333333336</c:v>
                </c:pt>
                <c:pt idx="724">
                  <c:v>39887.833333333336</c:v>
                </c:pt>
                <c:pt idx="725">
                  <c:v>39888.833333333336</c:v>
                </c:pt>
                <c:pt idx="726">
                  <c:v>39889.833333333336</c:v>
                </c:pt>
                <c:pt idx="727">
                  <c:v>39890.833333333336</c:v>
                </c:pt>
                <c:pt idx="728">
                  <c:v>39891.833333333336</c:v>
                </c:pt>
                <c:pt idx="729">
                  <c:v>39894.833333333336</c:v>
                </c:pt>
                <c:pt idx="730">
                  <c:v>39895.833333333336</c:v>
                </c:pt>
                <c:pt idx="731">
                  <c:v>39896.833333333336</c:v>
                </c:pt>
                <c:pt idx="732">
                  <c:v>39897.833333333336</c:v>
                </c:pt>
                <c:pt idx="733">
                  <c:v>39898.833333333336</c:v>
                </c:pt>
                <c:pt idx="734">
                  <c:v>39901.833333333336</c:v>
                </c:pt>
                <c:pt idx="735">
                  <c:v>39902.833333333336</c:v>
                </c:pt>
                <c:pt idx="736">
                  <c:v>39903.833333333336</c:v>
                </c:pt>
                <c:pt idx="737">
                  <c:v>39904.833333333336</c:v>
                </c:pt>
                <c:pt idx="738">
                  <c:v>39905.833333333336</c:v>
                </c:pt>
                <c:pt idx="739">
                  <c:v>39908.833333333336</c:v>
                </c:pt>
                <c:pt idx="740">
                  <c:v>39909.833333333336</c:v>
                </c:pt>
                <c:pt idx="741">
                  <c:v>39910.833333333336</c:v>
                </c:pt>
                <c:pt idx="742">
                  <c:v>39911.833333333336</c:v>
                </c:pt>
                <c:pt idx="743">
                  <c:v>39912.833333333336</c:v>
                </c:pt>
                <c:pt idx="744">
                  <c:v>39915.833333333336</c:v>
                </c:pt>
                <c:pt idx="745">
                  <c:v>39916.833333333336</c:v>
                </c:pt>
                <c:pt idx="746">
                  <c:v>39917.833333333336</c:v>
                </c:pt>
                <c:pt idx="747">
                  <c:v>39918.833333333336</c:v>
                </c:pt>
                <c:pt idx="748">
                  <c:v>39919.833333333336</c:v>
                </c:pt>
                <c:pt idx="749">
                  <c:v>39922.833333333336</c:v>
                </c:pt>
                <c:pt idx="750">
                  <c:v>39923.833333333336</c:v>
                </c:pt>
                <c:pt idx="751">
                  <c:v>39924.833333333336</c:v>
                </c:pt>
                <c:pt idx="752">
                  <c:v>39925.833333333336</c:v>
                </c:pt>
                <c:pt idx="753">
                  <c:v>39926.833333333336</c:v>
                </c:pt>
                <c:pt idx="754">
                  <c:v>39929.833333333336</c:v>
                </c:pt>
                <c:pt idx="755">
                  <c:v>39930.833333333336</c:v>
                </c:pt>
                <c:pt idx="756">
                  <c:v>39931.833333333336</c:v>
                </c:pt>
                <c:pt idx="757">
                  <c:v>39932.833333333336</c:v>
                </c:pt>
                <c:pt idx="758">
                  <c:v>39933.833333333336</c:v>
                </c:pt>
                <c:pt idx="759">
                  <c:v>39936.833333333336</c:v>
                </c:pt>
                <c:pt idx="760">
                  <c:v>39937.833333333336</c:v>
                </c:pt>
                <c:pt idx="761">
                  <c:v>39938.833333333336</c:v>
                </c:pt>
                <c:pt idx="762">
                  <c:v>39939.833333333336</c:v>
                </c:pt>
                <c:pt idx="763">
                  <c:v>39940.833333333336</c:v>
                </c:pt>
                <c:pt idx="764">
                  <c:v>39943.833333333336</c:v>
                </c:pt>
                <c:pt idx="765">
                  <c:v>39944.833333333336</c:v>
                </c:pt>
                <c:pt idx="766">
                  <c:v>39945.833333333336</c:v>
                </c:pt>
                <c:pt idx="767">
                  <c:v>39946.833333333336</c:v>
                </c:pt>
                <c:pt idx="768">
                  <c:v>39947.833333333336</c:v>
                </c:pt>
                <c:pt idx="769">
                  <c:v>39950.833333333336</c:v>
                </c:pt>
                <c:pt idx="770">
                  <c:v>39951.833333333336</c:v>
                </c:pt>
                <c:pt idx="771">
                  <c:v>39952.833333333336</c:v>
                </c:pt>
                <c:pt idx="772">
                  <c:v>39953.833333333336</c:v>
                </c:pt>
                <c:pt idx="773">
                  <c:v>39954.833333333336</c:v>
                </c:pt>
                <c:pt idx="774">
                  <c:v>39958.833333333336</c:v>
                </c:pt>
                <c:pt idx="775">
                  <c:v>39959.833333333336</c:v>
                </c:pt>
                <c:pt idx="776">
                  <c:v>39960.833333333336</c:v>
                </c:pt>
                <c:pt idx="777">
                  <c:v>39961.833333333336</c:v>
                </c:pt>
                <c:pt idx="778">
                  <c:v>39964.833333333336</c:v>
                </c:pt>
                <c:pt idx="779">
                  <c:v>39965.833333333336</c:v>
                </c:pt>
                <c:pt idx="780">
                  <c:v>39966.833333333336</c:v>
                </c:pt>
                <c:pt idx="781">
                  <c:v>39967.833333333336</c:v>
                </c:pt>
                <c:pt idx="782">
                  <c:v>39968.833333333336</c:v>
                </c:pt>
                <c:pt idx="783">
                  <c:v>39971.833333333336</c:v>
                </c:pt>
                <c:pt idx="784">
                  <c:v>39972.833333333336</c:v>
                </c:pt>
                <c:pt idx="785">
                  <c:v>39973.833333333336</c:v>
                </c:pt>
                <c:pt idx="786">
                  <c:v>39974.833333333336</c:v>
                </c:pt>
                <c:pt idx="787">
                  <c:v>39975.833333333336</c:v>
                </c:pt>
                <c:pt idx="788">
                  <c:v>39978.833333333336</c:v>
                </c:pt>
                <c:pt idx="789">
                  <c:v>39979.833333333336</c:v>
                </c:pt>
                <c:pt idx="790">
                  <c:v>39980.833333333336</c:v>
                </c:pt>
                <c:pt idx="791">
                  <c:v>39981.833333333336</c:v>
                </c:pt>
                <c:pt idx="792">
                  <c:v>39982.833333333336</c:v>
                </c:pt>
                <c:pt idx="793">
                  <c:v>39985.833333333336</c:v>
                </c:pt>
                <c:pt idx="794">
                  <c:v>39986.833333333336</c:v>
                </c:pt>
                <c:pt idx="795">
                  <c:v>39987.833333333336</c:v>
                </c:pt>
                <c:pt idx="796">
                  <c:v>39988.833333333336</c:v>
                </c:pt>
                <c:pt idx="797">
                  <c:v>39989.833333333336</c:v>
                </c:pt>
                <c:pt idx="798">
                  <c:v>39992.833333333336</c:v>
                </c:pt>
                <c:pt idx="799">
                  <c:v>39993.833333333336</c:v>
                </c:pt>
                <c:pt idx="800">
                  <c:v>39994.833333333336</c:v>
                </c:pt>
                <c:pt idx="801">
                  <c:v>39995.833333333336</c:v>
                </c:pt>
                <c:pt idx="802">
                  <c:v>39999.833333333336</c:v>
                </c:pt>
                <c:pt idx="803">
                  <c:v>40000.833333333336</c:v>
                </c:pt>
                <c:pt idx="804">
                  <c:v>40001.833333333336</c:v>
                </c:pt>
                <c:pt idx="805">
                  <c:v>40002.833333333336</c:v>
                </c:pt>
                <c:pt idx="806">
                  <c:v>40003.833333333336</c:v>
                </c:pt>
                <c:pt idx="807">
                  <c:v>40006.833333333336</c:v>
                </c:pt>
                <c:pt idx="808">
                  <c:v>40007.833333333336</c:v>
                </c:pt>
                <c:pt idx="809">
                  <c:v>40008.833333333336</c:v>
                </c:pt>
                <c:pt idx="810">
                  <c:v>40009.833333333336</c:v>
                </c:pt>
                <c:pt idx="811">
                  <c:v>40010.833333333336</c:v>
                </c:pt>
                <c:pt idx="812">
                  <c:v>40013.833333333336</c:v>
                </c:pt>
                <c:pt idx="813">
                  <c:v>40014.833333333336</c:v>
                </c:pt>
                <c:pt idx="814">
                  <c:v>40015.833333333336</c:v>
                </c:pt>
                <c:pt idx="815">
                  <c:v>40016.833333333336</c:v>
                </c:pt>
                <c:pt idx="816">
                  <c:v>40017.833333333336</c:v>
                </c:pt>
                <c:pt idx="817">
                  <c:v>40020.833333333336</c:v>
                </c:pt>
                <c:pt idx="818">
                  <c:v>40021.833333333336</c:v>
                </c:pt>
                <c:pt idx="819">
                  <c:v>40022.833333333336</c:v>
                </c:pt>
                <c:pt idx="820">
                  <c:v>40023.833333333336</c:v>
                </c:pt>
                <c:pt idx="821">
                  <c:v>40024.833333333336</c:v>
                </c:pt>
                <c:pt idx="822">
                  <c:v>40027.833333333336</c:v>
                </c:pt>
                <c:pt idx="823">
                  <c:v>40028.833333333336</c:v>
                </c:pt>
                <c:pt idx="824">
                  <c:v>40029.833333333336</c:v>
                </c:pt>
                <c:pt idx="825">
                  <c:v>40030.833333333336</c:v>
                </c:pt>
                <c:pt idx="826">
                  <c:v>40031.833333333336</c:v>
                </c:pt>
                <c:pt idx="827">
                  <c:v>40034.833333333336</c:v>
                </c:pt>
                <c:pt idx="828">
                  <c:v>40035.833333333336</c:v>
                </c:pt>
                <c:pt idx="829">
                  <c:v>40036.833333333336</c:v>
                </c:pt>
                <c:pt idx="830">
                  <c:v>40037.833333333336</c:v>
                </c:pt>
                <c:pt idx="831">
                  <c:v>40038.833333333336</c:v>
                </c:pt>
                <c:pt idx="832">
                  <c:v>40041.833333333336</c:v>
                </c:pt>
                <c:pt idx="833">
                  <c:v>40042.833333333336</c:v>
                </c:pt>
                <c:pt idx="834">
                  <c:v>40043.833333333336</c:v>
                </c:pt>
                <c:pt idx="835">
                  <c:v>40044.833333333336</c:v>
                </c:pt>
                <c:pt idx="836">
                  <c:v>40045.833333333336</c:v>
                </c:pt>
                <c:pt idx="837">
                  <c:v>40048.833333333336</c:v>
                </c:pt>
                <c:pt idx="838">
                  <c:v>40049.833333333336</c:v>
                </c:pt>
                <c:pt idx="839">
                  <c:v>40050.833333333336</c:v>
                </c:pt>
                <c:pt idx="840">
                  <c:v>40051.833333333336</c:v>
                </c:pt>
                <c:pt idx="841">
                  <c:v>40052.833333333336</c:v>
                </c:pt>
                <c:pt idx="842">
                  <c:v>40055.833333333336</c:v>
                </c:pt>
                <c:pt idx="843">
                  <c:v>40056.833333333336</c:v>
                </c:pt>
                <c:pt idx="844">
                  <c:v>40057.833333333336</c:v>
                </c:pt>
                <c:pt idx="845">
                  <c:v>40058.833333333336</c:v>
                </c:pt>
                <c:pt idx="846">
                  <c:v>40059.833333333336</c:v>
                </c:pt>
                <c:pt idx="847">
                  <c:v>40063.833333333336</c:v>
                </c:pt>
                <c:pt idx="848">
                  <c:v>40064.833333333336</c:v>
                </c:pt>
                <c:pt idx="849">
                  <c:v>40065.833333333336</c:v>
                </c:pt>
                <c:pt idx="850">
                  <c:v>40066.833333333336</c:v>
                </c:pt>
                <c:pt idx="851">
                  <c:v>40069.833333333336</c:v>
                </c:pt>
                <c:pt idx="852">
                  <c:v>40070.833333333336</c:v>
                </c:pt>
                <c:pt idx="853">
                  <c:v>40071.833333333336</c:v>
                </c:pt>
                <c:pt idx="854">
                  <c:v>40072.833333333336</c:v>
                </c:pt>
                <c:pt idx="855">
                  <c:v>40073.833333333336</c:v>
                </c:pt>
                <c:pt idx="856">
                  <c:v>40076.833333333336</c:v>
                </c:pt>
                <c:pt idx="857">
                  <c:v>40077.833333333336</c:v>
                </c:pt>
                <c:pt idx="858">
                  <c:v>40078.833333333336</c:v>
                </c:pt>
                <c:pt idx="859">
                  <c:v>40079.833333333336</c:v>
                </c:pt>
                <c:pt idx="860">
                  <c:v>40080.833333333336</c:v>
                </c:pt>
                <c:pt idx="861">
                  <c:v>40083.833333333336</c:v>
                </c:pt>
                <c:pt idx="862">
                  <c:v>40084.833333333336</c:v>
                </c:pt>
                <c:pt idx="863">
                  <c:v>40085.833333333336</c:v>
                </c:pt>
                <c:pt idx="864">
                  <c:v>40086.833333333336</c:v>
                </c:pt>
                <c:pt idx="865">
                  <c:v>40087.833333333336</c:v>
                </c:pt>
                <c:pt idx="866">
                  <c:v>40090.833333333336</c:v>
                </c:pt>
                <c:pt idx="867">
                  <c:v>40091.833333333336</c:v>
                </c:pt>
                <c:pt idx="868">
                  <c:v>40092.833333333336</c:v>
                </c:pt>
                <c:pt idx="869">
                  <c:v>40093.833333333336</c:v>
                </c:pt>
                <c:pt idx="870">
                  <c:v>40094.833333333336</c:v>
                </c:pt>
                <c:pt idx="871">
                  <c:v>40097.833333333336</c:v>
                </c:pt>
                <c:pt idx="872">
                  <c:v>40098.833333333336</c:v>
                </c:pt>
                <c:pt idx="873">
                  <c:v>40099.833333333336</c:v>
                </c:pt>
                <c:pt idx="874">
                  <c:v>40100.833333333336</c:v>
                </c:pt>
                <c:pt idx="875">
                  <c:v>40101.833333333336</c:v>
                </c:pt>
                <c:pt idx="876">
                  <c:v>40104.833333333336</c:v>
                </c:pt>
                <c:pt idx="877">
                  <c:v>40105.833333333336</c:v>
                </c:pt>
                <c:pt idx="878">
                  <c:v>40106.833333333336</c:v>
                </c:pt>
                <c:pt idx="879">
                  <c:v>40107.833333333336</c:v>
                </c:pt>
                <c:pt idx="880">
                  <c:v>40108.833333333336</c:v>
                </c:pt>
                <c:pt idx="881">
                  <c:v>40111.833333333336</c:v>
                </c:pt>
                <c:pt idx="882">
                  <c:v>40112.833333333336</c:v>
                </c:pt>
                <c:pt idx="883">
                  <c:v>40113.833333333336</c:v>
                </c:pt>
                <c:pt idx="884">
                  <c:v>40114.833333333336</c:v>
                </c:pt>
                <c:pt idx="885">
                  <c:v>40115.833333333336</c:v>
                </c:pt>
                <c:pt idx="886">
                  <c:v>40118.791666666664</c:v>
                </c:pt>
                <c:pt idx="887">
                  <c:v>40119.791666666664</c:v>
                </c:pt>
                <c:pt idx="888">
                  <c:v>40120.791666666664</c:v>
                </c:pt>
                <c:pt idx="889">
                  <c:v>40121.791666666664</c:v>
                </c:pt>
                <c:pt idx="890">
                  <c:v>40122.791666666664</c:v>
                </c:pt>
                <c:pt idx="891">
                  <c:v>40125.791666666664</c:v>
                </c:pt>
                <c:pt idx="892">
                  <c:v>40126.791666666664</c:v>
                </c:pt>
                <c:pt idx="893">
                  <c:v>40127.791666666664</c:v>
                </c:pt>
                <c:pt idx="894">
                  <c:v>40128.791666666664</c:v>
                </c:pt>
                <c:pt idx="895">
                  <c:v>40129.791666666664</c:v>
                </c:pt>
                <c:pt idx="896">
                  <c:v>40132.791666666664</c:v>
                </c:pt>
                <c:pt idx="897">
                  <c:v>40133.791666666664</c:v>
                </c:pt>
                <c:pt idx="898">
                  <c:v>40134.791666666664</c:v>
                </c:pt>
                <c:pt idx="899">
                  <c:v>40135.791666666664</c:v>
                </c:pt>
                <c:pt idx="900">
                  <c:v>40136.791666666664</c:v>
                </c:pt>
                <c:pt idx="901">
                  <c:v>40139.791666666664</c:v>
                </c:pt>
                <c:pt idx="902">
                  <c:v>40140.791666666664</c:v>
                </c:pt>
                <c:pt idx="903">
                  <c:v>40141.791666666664</c:v>
                </c:pt>
                <c:pt idx="904">
                  <c:v>40143.791666666664</c:v>
                </c:pt>
                <c:pt idx="905">
                  <c:v>40146.791666666664</c:v>
                </c:pt>
                <c:pt idx="906">
                  <c:v>40147.791666666664</c:v>
                </c:pt>
                <c:pt idx="907">
                  <c:v>40148.791666666664</c:v>
                </c:pt>
                <c:pt idx="908">
                  <c:v>40149.791666666664</c:v>
                </c:pt>
                <c:pt idx="909">
                  <c:v>40150.791666666664</c:v>
                </c:pt>
                <c:pt idx="910">
                  <c:v>40153.791666666664</c:v>
                </c:pt>
                <c:pt idx="911">
                  <c:v>40154.791666666664</c:v>
                </c:pt>
                <c:pt idx="912">
                  <c:v>40155.791666666664</c:v>
                </c:pt>
                <c:pt idx="913">
                  <c:v>40156.791666666664</c:v>
                </c:pt>
                <c:pt idx="914">
                  <c:v>40157.791666666664</c:v>
                </c:pt>
                <c:pt idx="915">
                  <c:v>40160.791666666664</c:v>
                </c:pt>
                <c:pt idx="916">
                  <c:v>40161.791666666664</c:v>
                </c:pt>
                <c:pt idx="917">
                  <c:v>40162.791666666664</c:v>
                </c:pt>
                <c:pt idx="918">
                  <c:v>40163.791666666664</c:v>
                </c:pt>
                <c:pt idx="919">
                  <c:v>40164.791666666664</c:v>
                </c:pt>
                <c:pt idx="920">
                  <c:v>40167.791666666664</c:v>
                </c:pt>
                <c:pt idx="921">
                  <c:v>40168.791666666664</c:v>
                </c:pt>
                <c:pt idx="922">
                  <c:v>40169.791666666664</c:v>
                </c:pt>
                <c:pt idx="923">
                  <c:v>40170.791666666664</c:v>
                </c:pt>
                <c:pt idx="924">
                  <c:v>40174.791666666664</c:v>
                </c:pt>
                <c:pt idx="925">
                  <c:v>40175.791666666664</c:v>
                </c:pt>
                <c:pt idx="926">
                  <c:v>40176.791666666664</c:v>
                </c:pt>
                <c:pt idx="927">
                  <c:v>40177.791666666664</c:v>
                </c:pt>
                <c:pt idx="928">
                  <c:v>40181.791666666664</c:v>
                </c:pt>
                <c:pt idx="929">
                  <c:v>40182.791666666664</c:v>
                </c:pt>
                <c:pt idx="930">
                  <c:v>40183.791666666664</c:v>
                </c:pt>
                <c:pt idx="931">
                  <c:v>40184.791666666664</c:v>
                </c:pt>
                <c:pt idx="932">
                  <c:v>40185.791666666664</c:v>
                </c:pt>
                <c:pt idx="933">
                  <c:v>40188.791666666664</c:v>
                </c:pt>
                <c:pt idx="934">
                  <c:v>40189.791666666664</c:v>
                </c:pt>
                <c:pt idx="935">
                  <c:v>40190.791666666664</c:v>
                </c:pt>
                <c:pt idx="936">
                  <c:v>40191.791666666664</c:v>
                </c:pt>
                <c:pt idx="937">
                  <c:v>40192.791666666664</c:v>
                </c:pt>
                <c:pt idx="938">
                  <c:v>40196.791666666664</c:v>
                </c:pt>
                <c:pt idx="939">
                  <c:v>40197.791666666664</c:v>
                </c:pt>
                <c:pt idx="940">
                  <c:v>40198.791666666664</c:v>
                </c:pt>
                <c:pt idx="941">
                  <c:v>40199.791666666664</c:v>
                </c:pt>
                <c:pt idx="942">
                  <c:v>40202.791666666664</c:v>
                </c:pt>
                <c:pt idx="943">
                  <c:v>40203.791666666664</c:v>
                </c:pt>
                <c:pt idx="944">
                  <c:v>40204.791666666664</c:v>
                </c:pt>
                <c:pt idx="945">
                  <c:v>40205.791666666664</c:v>
                </c:pt>
                <c:pt idx="946">
                  <c:v>40206.791666666664</c:v>
                </c:pt>
                <c:pt idx="947">
                  <c:v>40209.791666666664</c:v>
                </c:pt>
                <c:pt idx="948">
                  <c:v>40210.791666666664</c:v>
                </c:pt>
                <c:pt idx="949">
                  <c:v>40211.791666666664</c:v>
                </c:pt>
                <c:pt idx="950">
                  <c:v>40212.791666666664</c:v>
                </c:pt>
                <c:pt idx="951">
                  <c:v>40213.791666666664</c:v>
                </c:pt>
                <c:pt idx="952">
                  <c:v>40216.791666666664</c:v>
                </c:pt>
                <c:pt idx="953">
                  <c:v>40217.791666666664</c:v>
                </c:pt>
                <c:pt idx="954">
                  <c:v>40218.791666666664</c:v>
                </c:pt>
                <c:pt idx="955">
                  <c:v>40219.791666666664</c:v>
                </c:pt>
                <c:pt idx="956">
                  <c:v>40220.791666666664</c:v>
                </c:pt>
                <c:pt idx="957">
                  <c:v>40224.791666666664</c:v>
                </c:pt>
                <c:pt idx="958">
                  <c:v>40225.791666666664</c:v>
                </c:pt>
                <c:pt idx="959">
                  <c:v>40226.791666666664</c:v>
                </c:pt>
                <c:pt idx="960">
                  <c:v>40227.791666666664</c:v>
                </c:pt>
                <c:pt idx="961">
                  <c:v>40230.791666666664</c:v>
                </c:pt>
                <c:pt idx="962">
                  <c:v>40231.791666666664</c:v>
                </c:pt>
                <c:pt idx="963">
                  <c:v>40232.791666666664</c:v>
                </c:pt>
                <c:pt idx="964">
                  <c:v>40233.791666666664</c:v>
                </c:pt>
                <c:pt idx="965">
                  <c:v>40234.791666666664</c:v>
                </c:pt>
                <c:pt idx="966">
                  <c:v>40237.791666666664</c:v>
                </c:pt>
                <c:pt idx="967">
                  <c:v>40238.791666666664</c:v>
                </c:pt>
                <c:pt idx="968">
                  <c:v>40239.791666666664</c:v>
                </c:pt>
                <c:pt idx="969">
                  <c:v>40240.791666666664</c:v>
                </c:pt>
                <c:pt idx="970">
                  <c:v>40241.791666666664</c:v>
                </c:pt>
                <c:pt idx="971">
                  <c:v>40244.791666666664</c:v>
                </c:pt>
                <c:pt idx="972">
                  <c:v>40245.791666666664</c:v>
                </c:pt>
                <c:pt idx="973">
                  <c:v>40246.791666666664</c:v>
                </c:pt>
                <c:pt idx="974">
                  <c:v>40247.791666666664</c:v>
                </c:pt>
                <c:pt idx="975">
                  <c:v>40248.791666666664</c:v>
                </c:pt>
                <c:pt idx="976">
                  <c:v>40251.833333333336</c:v>
                </c:pt>
                <c:pt idx="977">
                  <c:v>40252.833333333336</c:v>
                </c:pt>
                <c:pt idx="978">
                  <c:v>40253.833333333336</c:v>
                </c:pt>
                <c:pt idx="979">
                  <c:v>40254.833333333336</c:v>
                </c:pt>
                <c:pt idx="980">
                  <c:v>40255.833333333336</c:v>
                </c:pt>
                <c:pt idx="981">
                  <c:v>40258.833333333336</c:v>
                </c:pt>
                <c:pt idx="982">
                  <c:v>40259.833333333336</c:v>
                </c:pt>
                <c:pt idx="983">
                  <c:v>40260.833333333336</c:v>
                </c:pt>
                <c:pt idx="984">
                  <c:v>40261.833333333336</c:v>
                </c:pt>
                <c:pt idx="985">
                  <c:v>40262.833333333336</c:v>
                </c:pt>
                <c:pt idx="986">
                  <c:v>40265.833333333336</c:v>
                </c:pt>
                <c:pt idx="987">
                  <c:v>40266.833333333336</c:v>
                </c:pt>
                <c:pt idx="988">
                  <c:v>40267.833333333336</c:v>
                </c:pt>
                <c:pt idx="989">
                  <c:v>40268.833333333336</c:v>
                </c:pt>
                <c:pt idx="990">
                  <c:v>40269.833333333336</c:v>
                </c:pt>
                <c:pt idx="991">
                  <c:v>40272.833333333336</c:v>
                </c:pt>
                <c:pt idx="992">
                  <c:v>40273.833333333336</c:v>
                </c:pt>
                <c:pt idx="993">
                  <c:v>40274.833333333336</c:v>
                </c:pt>
                <c:pt idx="994">
                  <c:v>40275.833333333336</c:v>
                </c:pt>
                <c:pt idx="995">
                  <c:v>40276.833333333336</c:v>
                </c:pt>
                <c:pt idx="996">
                  <c:v>40279.833333333336</c:v>
                </c:pt>
                <c:pt idx="997">
                  <c:v>40280.833333333336</c:v>
                </c:pt>
                <c:pt idx="998">
                  <c:v>40281.833333333336</c:v>
                </c:pt>
                <c:pt idx="999">
                  <c:v>40282.833333333336</c:v>
                </c:pt>
                <c:pt idx="1000">
                  <c:v>40283.833333333336</c:v>
                </c:pt>
                <c:pt idx="1001">
                  <c:v>40286.833333333336</c:v>
                </c:pt>
                <c:pt idx="1002">
                  <c:v>40287.833333333336</c:v>
                </c:pt>
                <c:pt idx="1003">
                  <c:v>40288.833333333336</c:v>
                </c:pt>
                <c:pt idx="1004">
                  <c:v>40289.833333333336</c:v>
                </c:pt>
                <c:pt idx="1005">
                  <c:v>40290.833333333336</c:v>
                </c:pt>
                <c:pt idx="1006">
                  <c:v>40293.833333333336</c:v>
                </c:pt>
                <c:pt idx="1007">
                  <c:v>40294.833333333336</c:v>
                </c:pt>
                <c:pt idx="1008">
                  <c:v>40295.833333333336</c:v>
                </c:pt>
                <c:pt idx="1009">
                  <c:v>40296.833333333336</c:v>
                </c:pt>
                <c:pt idx="1010">
                  <c:v>40297.833333333336</c:v>
                </c:pt>
                <c:pt idx="1011">
                  <c:v>40300.833333333336</c:v>
                </c:pt>
                <c:pt idx="1012">
                  <c:v>40301.833333333336</c:v>
                </c:pt>
                <c:pt idx="1013">
                  <c:v>40302.833333333336</c:v>
                </c:pt>
                <c:pt idx="1014">
                  <c:v>40303.833333333336</c:v>
                </c:pt>
                <c:pt idx="1015">
                  <c:v>40304.833333333336</c:v>
                </c:pt>
                <c:pt idx="1016">
                  <c:v>40307.833333333336</c:v>
                </c:pt>
                <c:pt idx="1017">
                  <c:v>40308.833333333336</c:v>
                </c:pt>
                <c:pt idx="1018">
                  <c:v>40309.833333333336</c:v>
                </c:pt>
                <c:pt idx="1019">
                  <c:v>40310.833333333336</c:v>
                </c:pt>
                <c:pt idx="1020">
                  <c:v>40311.833333333336</c:v>
                </c:pt>
                <c:pt idx="1021">
                  <c:v>40314.833333333336</c:v>
                </c:pt>
                <c:pt idx="1022">
                  <c:v>40315.833333333336</c:v>
                </c:pt>
                <c:pt idx="1023">
                  <c:v>40316.833333333336</c:v>
                </c:pt>
                <c:pt idx="1024">
                  <c:v>40317.833333333336</c:v>
                </c:pt>
                <c:pt idx="1025">
                  <c:v>40318.833333333336</c:v>
                </c:pt>
                <c:pt idx="1026">
                  <c:v>40321.833333333336</c:v>
                </c:pt>
                <c:pt idx="1027">
                  <c:v>40322.833333333336</c:v>
                </c:pt>
                <c:pt idx="1028">
                  <c:v>40323.833333333336</c:v>
                </c:pt>
                <c:pt idx="1029">
                  <c:v>40324.833333333336</c:v>
                </c:pt>
                <c:pt idx="1030">
                  <c:v>40325.833333333336</c:v>
                </c:pt>
                <c:pt idx="1031">
                  <c:v>40329.833333333336</c:v>
                </c:pt>
                <c:pt idx="1032">
                  <c:v>40330.833333333336</c:v>
                </c:pt>
                <c:pt idx="1033">
                  <c:v>40331.833333333336</c:v>
                </c:pt>
                <c:pt idx="1034">
                  <c:v>40332.833333333336</c:v>
                </c:pt>
                <c:pt idx="1035">
                  <c:v>40335.833333333336</c:v>
                </c:pt>
                <c:pt idx="1036">
                  <c:v>40336.833333333336</c:v>
                </c:pt>
                <c:pt idx="1037">
                  <c:v>40337.833333333336</c:v>
                </c:pt>
                <c:pt idx="1038">
                  <c:v>40338.833333333336</c:v>
                </c:pt>
                <c:pt idx="1039">
                  <c:v>40339.833333333336</c:v>
                </c:pt>
                <c:pt idx="1040">
                  <c:v>40342.833333333336</c:v>
                </c:pt>
                <c:pt idx="1041">
                  <c:v>40343.833333333336</c:v>
                </c:pt>
                <c:pt idx="1042">
                  <c:v>40344.833333333336</c:v>
                </c:pt>
                <c:pt idx="1043">
                  <c:v>40345.833333333336</c:v>
                </c:pt>
                <c:pt idx="1044">
                  <c:v>40346.833333333336</c:v>
                </c:pt>
                <c:pt idx="1045">
                  <c:v>40349.833333333336</c:v>
                </c:pt>
                <c:pt idx="1046">
                  <c:v>40350.833333333336</c:v>
                </c:pt>
                <c:pt idx="1047">
                  <c:v>40351.833333333336</c:v>
                </c:pt>
                <c:pt idx="1048">
                  <c:v>40352.833333333336</c:v>
                </c:pt>
                <c:pt idx="1049">
                  <c:v>40353.833333333336</c:v>
                </c:pt>
                <c:pt idx="1050">
                  <c:v>40356.833333333336</c:v>
                </c:pt>
                <c:pt idx="1051">
                  <c:v>40357.833333333336</c:v>
                </c:pt>
                <c:pt idx="1052">
                  <c:v>40358.833333333336</c:v>
                </c:pt>
                <c:pt idx="1053">
                  <c:v>40359.833333333336</c:v>
                </c:pt>
                <c:pt idx="1054">
                  <c:v>40360.833333333336</c:v>
                </c:pt>
                <c:pt idx="1055">
                  <c:v>40364.833333333336</c:v>
                </c:pt>
                <c:pt idx="1056">
                  <c:v>40365.833333333336</c:v>
                </c:pt>
                <c:pt idx="1057">
                  <c:v>40366.833333333336</c:v>
                </c:pt>
                <c:pt idx="1058">
                  <c:v>40367.833333333336</c:v>
                </c:pt>
                <c:pt idx="1059">
                  <c:v>40370.833333333336</c:v>
                </c:pt>
                <c:pt idx="1060">
                  <c:v>40371.833333333336</c:v>
                </c:pt>
                <c:pt idx="1061">
                  <c:v>40372.833333333336</c:v>
                </c:pt>
                <c:pt idx="1062">
                  <c:v>40373.833333333336</c:v>
                </c:pt>
                <c:pt idx="1063">
                  <c:v>40374.833333333336</c:v>
                </c:pt>
                <c:pt idx="1064">
                  <c:v>40377.833333333336</c:v>
                </c:pt>
                <c:pt idx="1065">
                  <c:v>40378.833333333336</c:v>
                </c:pt>
                <c:pt idx="1066">
                  <c:v>40379.833333333336</c:v>
                </c:pt>
                <c:pt idx="1067">
                  <c:v>40380.833333333336</c:v>
                </c:pt>
                <c:pt idx="1068">
                  <c:v>40381.833333333336</c:v>
                </c:pt>
                <c:pt idx="1069">
                  <c:v>40384.833333333336</c:v>
                </c:pt>
                <c:pt idx="1070">
                  <c:v>40385.833333333336</c:v>
                </c:pt>
                <c:pt idx="1071">
                  <c:v>40386.833333333336</c:v>
                </c:pt>
                <c:pt idx="1072">
                  <c:v>40387.833333333336</c:v>
                </c:pt>
                <c:pt idx="1073">
                  <c:v>40388.833333333336</c:v>
                </c:pt>
                <c:pt idx="1074">
                  <c:v>40391.833333333336</c:v>
                </c:pt>
                <c:pt idx="1075">
                  <c:v>40392.833333333336</c:v>
                </c:pt>
                <c:pt idx="1076">
                  <c:v>40393.833333333336</c:v>
                </c:pt>
                <c:pt idx="1077">
                  <c:v>40394.833333333336</c:v>
                </c:pt>
                <c:pt idx="1078">
                  <c:v>40395.833333333336</c:v>
                </c:pt>
                <c:pt idx="1079">
                  <c:v>40398.833333333336</c:v>
                </c:pt>
                <c:pt idx="1080">
                  <c:v>40399.833333333336</c:v>
                </c:pt>
                <c:pt idx="1081">
                  <c:v>40400.833333333336</c:v>
                </c:pt>
                <c:pt idx="1082">
                  <c:v>40401.833333333336</c:v>
                </c:pt>
                <c:pt idx="1083">
                  <c:v>40402.833333333336</c:v>
                </c:pt>
                <c:pt idx="1084">
                  <c:v>40405.833333333336</c:v>
                </c:pt>
                <c:pt idx="1085">
                  <c:v>40406.833333333336</c:v>
                </c:pt>
                <c:pt idx="1086">
                  <c:v>40407.833333333336</c:v>
                </c:pt>
                <c:pt idx="1087">
                  <c:v>40408.833333333336</c:v>
                </c:pt>
                <c:pt idx="1088">
                  <c:v>40409.833333333336</c:v>
                </c:pt>
                <c:pt idx="1089">
                  <c:v>40412.833333333336</c:v>
                </c:pt>
                <c:pt idx="1090">
                  <c:v>40413.833333333336</c:v>
                </c:pt>
                <c:pt idx="1091">
                  <c:v>40414.833333333336</c:v>
                </c:pt>
                <c:pt idx="1092">
                  <c:v>40415.833333333336</c:v>
                </c:pt>
                <c:pt idx="1093">
                  <c:v>40416.833333333336</c:v>
                </c:pt>
                <c:pt idx="1094">
                  <c:v>40419.833333333336</c:v>
                </c:pt>
                <c:pt idx="1095">
                  <c:v>40420.833333333336</c:v>
                </c:pt>
                <c:pt idx="1096">
                  <c:v>40421.833333333336</c:v>
                </c:pt>
                <c:pt idx="1097">
                  <c:v>40422.833333333336</c:v>
                </c:pt>
                <c:pt idx="1098">
                  <c:v>40423.833333333336</c:v>
                </c:pt>
                <c:pt idx="1099">
                  <c:v>40427.833333333336</c:v>
                </c:pt>
                <c:pt idx="1100">
                  <c:v>40428.833333333336</c:v>
                </c:pt>
                <c:pt idx="1101">
                  <c:v>40429.833333333336</c:v>
                </c:pt>
                <c:pt idx="1102">
                  <c:v>40430.833333333336</c:v>
                </c:pt>
                <c:pt idx="1103">
                  <c:v>40433.833333333336</c:v>
                </c:pt>
                <c:pt idx="1104">
                  <c:v>40434.833333333336</c:v>
                </c:pt>
                <c:pt idx="1105">
                  <c:v>40435.833333333336</c:v>
                </c:pt>
                <c:pt idx="1106">
                  <c:v>40436.833333333336</c:v>
                </c:pt>
                <c:pt idx="1107">
                  <c:v>40437.833333333336</c:v>
                </c:pt>
                <c:pt idx="1108">
                  <c:v>40440.833333333336</c:v>
                </c:pt>
                <c:pt idx="1109">
                  <c:v>40441.833333333336</c:v>
                </c:pt>
                <c:pt idx="1110">
                  <c:v>40442.833333333336</c:v>
                </c:pt>
                <c:pt idx="1111">
                  <c:v>40443.833333333336</c:v>
                </c:pt>
                <c:pt idx="1112">
                  <c:v>40444.833333333336</c:v>
                </c:pt>
                <c:pt idx="1113">
                  <c:v>40447.833333333336</c:v>
                </c:pt>
                <c:pt idx="1114">
                  <c:v>40448.833333333336</c:v>
                </c:pt>
                <c:pt idx="1115">
                  <c:v>40449.833333333336</c:v>
                </c:pt>
                <c:pt idx="1116">
                  <c:v>40450.833333333336</c:v>
                </c:pt>
                <c:pt idx="1117">
                  <c:v>40451.833333333336</c:v>
                </c:pt>
                <c:pt idx="1118">
                  <c:v>40454.833333333336</c:v>
                </c:pt>
                <c:pt idx="1119">
                  <c:v>40455.833333333336</c:v>
                </c:pt>
                <c:pt idx="1120">
                  <c:v>40456.833333333336</c:v>
                </c:pt>
                <c:pt idx="1121">
                  <c:v>40457.833333333336</c:v>
                </c:pt>
                <c:pt idx="1122">
                  <c:v>40458.833333333336</c:v>
                </c:pt>
                <c:pt idx="1123">
                  <c:v>40461.833333333336</c:v>
                </c:pt>
                <c:pt idx="1124">
                  <c:v>40462.833333333336</c:v>
                </c:pt>
                <c:pt idx="1125">
                  <c:v>40463.833333333336</c:v>
                </c:pt>
                <c:pt idx="1126">
                  <c:v>40464.833333333336</c:v>
                </c:pt>
                <c:pt idx="1127">
                  <c:v>40465.833333333336</c:v>
                </c:pt>
                <c:pt idx="1128">
                  <c:v>40468.833333333336</c:v>
                </c:pt>
                <c:pt idx="1129">
                  <c:v>40469.833333333336</c:v>
                </c:pt>
                <c:pt idx="1130">
                  <c:v>40470.833333333336</c:v>
                </c:pt>
                <c:pt idx="1131">
                  <c:v>40471.833333333336</c:v>
                </c:pt>
                <c:pt idx="1132">
                  <c:v>40472.833333333336</c:v>
                </c:pt>
                <c:pt idx="1133">
                  <c:v>40475.833333333336</c:v>
                </c:pt>
                <c:pt idx="1134">
                  <c:v>40476.833333333336</c:v>
                </c:pt>
                <c:pt idx="1135">
                  <c:v>40477.833333333336</c:v>
                </c:pt>
                <c:pt idx="1136">
                  <c:v>40478.833333333336</c:v>
                </c:pt>
                <c:pt idx="1137">
                  <c:v>40479.833333333336</c:v>
                </c:pt>
                <c:pt idx="1138">
                  <c:v>40482.833333333336</c:v>
                </c:pt>
                <c:pt idx="1139">
                  <c:v>40483.833333333336</c:v>
                </c:pt>
                <c:pt idx="1140">
                  <c:v>40484.833333333336</c:v>
                </c:pt>
                <c:pt idx="1141">
                  <c:v>40485.833333333336</c:v>
                </c:pt>
                <c:pt idx="1142">
                  <c:v>40486.833333333336</c:v>
                </c:pt>
                <c:pt idx="1143">
                  <c:v>40489.791666666664</c:v>
                </c:pt>
                <c:pt idx="1144">
                  <c:v>40490.791666666664</c:v>
                </c:pt>
                <c:pt idx="1145">
                  <c:v>40491.791666666664</c:v>
                </c:pt>
                <c:pt idx="1146">
                  <c:v>40492.791666666664</c:v>
                </c:pt>
                <c:pt idx="1147">
                  <c:v>40493.791666666664</c:v>
                </c:pt>
                <c:pt idx="1148">
                  <c:v>40496.791666666664</c:v>
                </c:pt>
                <c:pt idx="1149">
                  <c:v>40497.791666666664</c:v>
                </c:pt>
                <c:pt idx="1150">
                  <c:v>40498.791666666664</c:v>
                </c:pt>
                <c:pt idx="1151">
                  <c:v>40499.791666666664</c:v>
                </c:pt>
                <c:pt idx="1152">
                  <c:v>40500.791666666664</c:v>
                </c:pt>
                <c:pt idx="1153">
                  <c:v>40503.791666666664</c:v>
                </c:pt>
                <c:pt idx="1154">
                  <c:v>40504.791666666664</c:v>
                </c:pt>
                <c:pt idx="1155">
                  <c:v>40505.791666666664</c:v>
                </c:pt>
                <c:pt idx="1156">
                  <c:v>40507.791666666664</c:v>
                </c:pt>
                <c:pt idx="1157">
                  <c:v>40510.791666666664</c:v>
                </c:pt>
                <c:pt idx="1158">
                  <c:v>40511.791666666664</c:v>
                </c:pt>
                <c:pt idx="1159">
                  <c:v>40512.791666666664</c:v>
                </c:pt>
                <c:pt idx="1160">
                  <c:v>40513.791666666664</c:v>
                </c:pt>
                <c:pt idx="1161">
                  <c:v>40514.791666666664</c:v>
                </c:pt>
                <c:pt idx="1162">
                  <c:v>40517.791666666664</c:v>
                </c:pt>
                <c:pt idx="1163">
                  <c:v>40518.791666666664</c:v>
                </c:pt>
                <c:pt idx="1164">
                  <c:v>40519.791666666664</c:v>
                </c:pt>
                <c:pt idx="1165">
                  <c:v>40520.791666666664</c:v>
                </c:pt>
                <c:pt idx="1166">
                  <c:v>40521.791666666664</c:v>
                </c:pt>
                <c:pt idx="1167">
                  <c:v>40524.791666666664</c:v>
                </c:pt>
                <c:pt idx="1168">
                  <c:v>40525.791666666664</c:v>
                </c:pt>
                <c:pt idx="1169">
                  <c:v>40526.791666666664</c:v>
                </c:pt>
                <c:pt idx="1170">
                  <c:v>40527.791666666664</c:v>
                </c:pt>
                <c:pt idx="1171">
                  <c:v>40528.791666666664</c:v>
                </c:pt>
                <c:pt idx="1172">
                  <c:v>40531.791666666664</c:v>
                </c:pt>
                <c:pt idx="1173">
                  <c:v>40532.791666666664</c:v>
                </c:pt>
                <c:pt idx="1174">
                  <c:v>40533.791666666664</c:v>
                </c:pt>
                <c:pt idx="1175">
                  <c:v>40534.791666666664</c:v>
                </c:pt>
                <c:pt idx="1176">
                  <c:v>40538.791666666664</c:v>
                </c:pt>
                <c:pt idx="1177">
                  <c:v>40539.791666666664</c:v>
                </c:pt>
                <c:pt idx="1178">
                  <c:v>40540.791666666664</c:v>
                </c:pt>
                <c:pt idx="1179">
                  <c:v>40541.791666666664</c:v>
                </c:pt>
                <c:pt idx="1180">
                  <c:v>40542.791666666664</c:v>
                </c:pt>
                <c:pt idx="1181">
                  <c:v>40545.791666666664</c:v>
                </c:pt>
                <c:pt idx="1182">
                  <c:v>40546.791666666664</c:v>
                </c:pt>
                <c:pt idx="1183">
                  <c:v>40547.791666666664</c:v>
                </c:pt>
                <c:pt idx="1184">
                  <c:v>40548.791666666664</c:v>
                </c:pt>
                <c:pt idx="1185">
                  <c:v>40549.791666666664</c:v>
                </c:pt>
                <c:pt idx="1186">
                  <c:v>40552.791666666664</c:v>
                </c:pt>
                <c:pt idx="1187">
                  <c:v>40553.791666666664</c:v>
                </c:pt>
                <c:pt idx="1188">
                  <c:v>40554.791666666664</c:v>
                </c:pt>
                <c:pt idx="1189">
                  <c:v>40555.791666666664</c:v>
                </c:pt>
                <c:pt idx="1190">
                  <c:v>40556.791666666664</c:v>
                </c:pt>
                <c:pt idx="1191">
                  <c:v>40560.791666666664</c:v>
                </c:pt>
                <c:pt idx="1192">
                  <c:v>40561.791666666664</c:v>
                </c:pt>
                <c:pt idx="1193">
                  <c:v>40562.791666666664</c:v>
                </c:pt>
                <c:pt idx="1194">
                  <c:v>40563.791666666664</c:v>
                </c:pt>
                <c:pt idx="1195">
                  <c:v>40566.791666666664</c:v>
                </c:pt>
                <c:pt idx="1196">
                  <c:v>40567.791666666664</c:v>
                </c:pt>
                <c:pt idx="1197">
                  <c:v>40568.791666666664</c:v>
                </c:pt>
                <c:pt idx="1198">
                  <c:v>40569.791666666664</c:v>
                </c:pt>
                <c:pt idx="1199">
                  <c:v>40570.791666666664</c:v>
                </c:pt>
                <c:pt idx="1200">
                  <c:v>40573.791666666664</c:v>
                </c:pt>
                <c:pt idx="1201">
                  <c:v>40574.791666666664</c:v>
                </c:pt>
                <c:pt idx="1202">
                  <c:v>40575.791666666664</c:v>
                </c:pt>
                <c:pt idx="1203">
                  <c:v>40576.791666666664</c:v>
                </c:pt>
                <c:pt idx="1204">
                  <c:v>40577.791666666664</c:v>
                </c:pt>
                <c:pt idx="1205">
                  <c:v>40580.791666666664</c:v>
                </c:pt>
                <c:pt idx="1206">
                  <c:v>40581.791666666664</c:v>
                </c:pt>
                <c:pt idx="1207">
                  <c:v>40582.791666666664</c:v>
                </c:pt>
                <c:pt idx="1208">
                  <c:v>40583.791666666664</c:v>
                </c:pt>
                <c:pt idx="1209">
                  <c:v>40584.791666666664</c:v>
                </c:pt>
                <c:pt idx="1210">
                  <c:v>40587.791666666664</c:v>
                </c:pt>
                <c:pt idx="1211">
                  <c:v>40588.791666666664</c:v>
                </c:pt>
                <c:pt idx="1212">
                  <c:v>40589.791666666664</c:v>
                </c:pt>
                <c:pt idx="1213">
                  <c:v>40590.791666666664</c:v>
                </c:pt>
                <c:pt idx="1214">
                  <c:v>40591.791666666664</c:v>
                </c:pt>
                <c:pt idx="1215">
                  <c:v>40595.791666666664</c:v>
                </c:pt>
                <c:pt idx="1216">
                  <c:v>40596.791666666664</c:v>
                </c:pt>
                <c:pt idx="1217">
                  <c:v>40597.791666666664</c:v>
                </c:pt>
                <c:pt idx="1218">
                  <c:v>40598.791666666664</c:v>
                </c:pt>
                <c:pt idx="1219">
                  <c:v>40601.791666666664</c:v>
                </c:pt>
                <c:pt idx="1220">
                  <c:v>40602.791666666664</c:v>
                </c:pt>
                <c:pt idx="1221">
                  <c:v>40603.791666666664</c:v>
                </c:pt>
                <c:pt idx="1222">
                  <c:v>40604.791666666664</c:v>
                </c:pt>
                <c:pt idx="1223">
                  <c:v>40605.791666666664</c:v>
                </c:pt>
                <c:pt idx="1224">
                  <c:v>40608.791666666664</c:v>
                </c:pt>
                <c:pt idx="1225">
                  <c:v>40609.791666666664</c:v>
                </c:pt>
                <c:pt idx="1226">
                  <c:v>40610.791666666664</c:v>
                </c:pt>
                <c:pt idx="1227">
                  <c:v>40611.791666666664</c:v>
                </c:pt>
                <c:pt idx="1228">
                  <c:v>40612.791666666664</c:v>
                </c:pt>
                <c:pt idx="1229">
                  <c:v>40615.833333333336</c:v>
                </c:pt>
                <c:pt idx="1230">
                  <c:v>40616.833333333336</c:v>
                </c:pt>
                <c:pt idx="1231">
                  <c:v>40617.833333333336</c:v>
                </c:pt>
                <c:pt idx="1232">
                  <c:v>40618.833333333336</c:v>
                </c:pt>
                <c:pt idx="1233">
                  <c:v>40619.833333333336</c:v>
                </c:pt>
                <c:pt idx="1234">
                  <c:v>40622.833333333336</c:v>
                </c:pt>
                <c:pt idx="1235">
                  <c:v>40623.833333333336</c:v>
                </c:pt>
                <c:pt idx="1236">
                  <c:v>40624.833333333336</c:v>
                </c:pt>
                <c:pt idx="1237">
                  <c:v>40625.833333333336</c:v>
                </c:pt>
                <c:pt idx="1238">
                  <c:v>40626.833333333336</c:v>
                </c:pt>
                <c:pt idx="1239">
                  <c:v>40629.833333333336</c:v>
                </c:pt>
                <c:pt idx="1240">
                  <c:v>40630.833333333336</c:v>
                </c:pt>
                <c:pt idx="1241">
                  <c:v>40631.833333333336</c:v>
                </c:pt>
                <c:pt idx="1242">
                  <c:v>40632.833333333336</c:v>
                </c:pt>
                <c:pt idx="1243">
                  <c:v>40633.833333333336</c:v>
                </c:pt>
                <c:pt idx="1244">
                  <c:v>40636.833333333336</c:v>
                </c:pt>
                <c:pt idx="1245">
                  <c:v>40637.833333333336</c:v>
                </c:pt>
                <c:pt idx="1246">
                  <c:v>40638.833333333336</c:v>
                </c:pt>
                <c:pt idx="1247">
                  <c:v>40639.833333333336</c:v>
                </c:pt>
                <c:pt idx="1248">
                  <c:v>40640.833333333336</c:v>
                </c:pt>
                <c:pt idx="1249">
                  <c:v>40643.833333333336</c:v>
                </c:pt>
                <c:pt idx="1250">
                  <c:v>40644.833333333336</c:v>
                </c:pt>
                <c:pt idx="1251">
                  <c:v>40645.833333333336</c:v>
                </c:pt>
                <c:pt idx="1252">
                  <c:v>40646.833333333336</c:v>
                </c:pt>
                <c:pt idx="1253">
                  <c:v>40647.833333333336</c:v>
                </c:pt>
                <c:pt idx="1254">
                  <c:v>40650.833333333336</c:v>
                </c:pt>
                <c:pt idx="1255">
                  <c:v>40651.833333333336</c:v>
                </c:pt>
                <c:pt idx="1256">
                  <c:v>40652.833333333336</c:v>
                </c:pt>
                <c:pt idx="1257">
                  <c:v>40653.833333333336</c:v>
                </c:pt>
                <c:pt idx="1258">
                  <c:v>40657.833333333336</c:v>
                </c:pt>
                <c:pt idx="1259">
                  <c:v>40658.833333333336</c:v>
                </c:pt>
                <c:pt idx="1260">
                  <c:v>40659.833333333336</c:v>
                </c:pt>
                <c:pt idx="1261">
                  <c:v>40660.833333333336</c:v>
                </c:pt>
                <c:pt idx="1262">
                  <c:v>40661.833333333336</c:v>
                </c:pt>
                <c:pt idx="1263">
                  <c:v>40664.833333333336</c:v>
                </c:pt>
                <c:pt idx="1264">
                  <c:v>40665.833333333336</c:v>
                </c:pt>
                <c:pt idx="1265">
                  <c:v>40666.833333333336</c:v>
                </c:pt>
                <c:pt idx="1266">
                  <c:v>40667.833333333336</c:v>
                </c:pt>
                <c:pt idx="1267">
                  <c:v>40668.833333333336</c:v>
                </c:pt>
                <c:pt idx="1268">
                  <c:v>40671.833333333336</c:v>
                </c:pt>
                <c:pt idx="1269">
                  <c:v>40672.833333333336</c:v>
                </c:pt>
                <c:pt idx="1270">
                  <c:v>40673.833333333336</c:v>
                </c:pt>
                <c:pt idx="1271">
                  <c:v>40674.833333333336</c:v>
                </c:pt>
                <c:pt idx="1272">
                  <c:v>40675.833333333336</c:v>
                </c:pt>
                <c:pt idx="1273">
                  <c:v>40678.833333333336</c:v>
                </c:pt>
                <c:pt idx="1274">
                  <c:v>40679.833333333336</c:v>
                </c:pt>
                <c:pt idx="1275">
                  <c:v>40680.833333333336</c:v>
                </c:pt>
                <c:pt idx="1276">
                  <c:v>40681.833333333336</c:v>
                </c:pt>
                <c:pt idx="1277">
                  <c:v>40682.833333333336</c:v>
                </c:pt>
                <c:pt idx="1278">
                  <c:v>40685.833333333336</c:v>
                </c:pt>
                <c:pt idx="1279">
                  <c:v>40686.833333333336</c:v>
                </c:pt>
                <c:pt idx="1280">
                  <c:v>40687.833333333336</c:v>
                </c:pt>
                <c:pt idx="1281">
                  <c:v>40688.833333333336</c:v>
                </c:pt>
                <c:pt idx="1282">
                  <c:v>40689.833333333336</c:v>
                </c:pt>
                <c:pt idx="1283">
                  <c:v>40693.833333333336</c:v>
                </c:pt>
                <c:pt idx="1284">
                  <c:v>40694.833333333336</c:v>
                </c:pt>
                <c:pt idx="1285">
                  <c:v>40695.833333333336</c:v>
                </c:pt>
                <c:pt idx="1286">
                  <c:v>40696.833333333336</c:v>
                </c:pt>
                <c:pt idx="1287">
                  <c:v>40699.833333333336</c:v>
                </c:pt>
                <c:pt idx="1288">
                  <c:v>40700.833333333336</c:v>
                </c:pt>
                <c:pt idx="1289">
                  <c:v>40701.833333333336</c:v>
                </c:pt>
                <c:pt idx="1290">
                  <c:v>40702.833333333336</c:v>
                </c:pt>
                <c:pt idx="1291">
                  <c:v>40703.833333333336</c:v>
                </c:pt>
                <c:pt idx="1292">
                  <c:v>40706.833333333336</c:v>
                </c:pt>
                <c:pt idx="1293">
                  <c:v>40707.833333333336</c:v>
                </c:pt>
                <c:pt idx="1294">
                  <c:v>40708.833333333336</c:v>
                </c:pt>
                <c:pt idx="1295">
                  <c:v>40709.833333333336</c:v>
                </c:pt>
                <c:pt idx="1296">
                  <c:v>40710.833333333336</c:v>
                </c:pt>
                <c:pt idx="1297">
                  <c:v>40713.833333333336</c:v>
                </c:pt>
                <c:pt idx="1298">
                  <c:v>40714.833333333336</c:v>
                </c:pt>
                <c:pt idx="1299">
                  <c:v>40715.833333333336</c:v>
                </c:pt>
                <c:pt idx="1300">
                  <c:v>40716.833333333336</c:v>
                </c:pt>
                <c:pt idx="1301">
                  <c:v>40717.833333333336</c:v>
                </c:pt>
                <c:pt idx="1302">
                  <c:v>40720.833333333336</c:v>
                </c:pt>
                <c:pt idx="1303">
                  <c:v>40721.833333333336</c:v>
                </c:pt>
                <c:pt idx="1304">
                  <c:v>40722.833333333336</c:v>
                </c:pt>
                <c:pt idx="1305">
                  <c:v>40723.833333333336</c:v>
                </c:pt>
                <c:pt idx="1306">
                  <c:v>40724.833333333336</c:v>
                </c:pt>
                <c:pt idx="1307">
                  <c:v>40728.833333333336</c:v>
                </c:pt>
                <c:pt idx="1308">
                  <c:v>40729.833333333336</c:v>
                </c:pt>
                <c:pt idx="1309">
                  <c:v>40730.833333333336</c:v>
                </c:pt>
                <c:pt idx="1310">
                  <c:v>40731.833333333336</c:v>
                </c:pt>
                <c:pt idx="1311">
                  <c:v>40734.833333333336</c:v>
                </c:pt>
                <c:pt idx="1312">
                  <c:v>40735.833333333336</c:v>
                </c:pt>
                <c:pt idx="1313">
                  <c:v>40736.833333333336</c:v>
                </c:pt>
                <c:pt idx="1314">
                  <c:v>40737.833333333336</c:v>
                </c:pt>
                <c:pt idx="1315">
                  <c:v>40738.833333333336</c:v>
                </c:pt>
                <c:pt idx="1316">
                  <c:v>40741.833333333336</c:v>
                </c:pt>
                <c:pt idx="1317">
                  <c:v>40742.833333333336</c:v>
                </c:pt>
                <c:pt idx="1318">
                  <c:v>40743.833333333336</c:v>
                </c:pt>
                <c:pt idx="1319">
                  <c:v>40744.833333333336</c:v>
                </c:pt>
                <c:pt idx="1320">
                  <c:v>40745.833333333336</c:v>
                </c:pt>
                <c:pt idx="1321">
                  <c:v>40748.833333333336</c:v>
                </c:pt>
                <c:pt idx="1322">
                  <c:v>40749.833333333336</c:v>
                </c:pt>
                <c:pt idx="1323">
                  <c:v>40750.833333333336</c:v>
                </c:pt>
                <c:pt idx="1324">
                  <c:v>40751.833333333336</c:v>
                </c:pt>
                <c:pt idx="1325">
                  <c:v>40752.833333333336</c:v>
                </c:pt>
                <c:pt idx="1326">
                  <c:v>40755.833333333336</c:v>
                </c:pt>
                <c:pt idx="1327">
                  <c:v>40756.833333333336</c:v>
                </c:pt>
                <c:pt idx="1328">
                  <c:v>40757.833333333336</c:v>
                </c:pt>
                <c:pt idx="1329">
                  <c:v>40758.833333333336</c:v>
                </c:pt>
                <c:pt idx="1330">
                  <c:v>40759.833333333336</c:v>
                </c:pt>
                <c:pt idx="1331">
                  <c:v>40762.833333333336</c:v>
                </c:pt>
                <c:pt idx="1332">
                  <c:v>40763.833333333336</c:v>
                </c:pt>
                <c:pt idx="1333">
                  <c:v>40764.833333333336</c:v>
                </c:pt>
                <c:pt idx="1334">
                  <c:v>40765.833333333336</c:v>
                </c:pt>
                <c:pt idx="1335">
                  <c:v>40766.833333333336</c:v>
                </c:pt>
                <c:pt idx="1336">
                  <c:v>40769.833333333336</c:v>
                </c:pt>
                <c:pt idx="1337">
                  <c:v>40770.833333333336</c:v>
                </c:pt>
                <c:pt idx="1338">
                  <c:v>40771.833333333336</c:v>
                </c:pt>
                <c:pt idx="1339">
                  <c:v>40772.833333333336</c:v>
                </c:pt>
                <c:pt idx="1340">
                  <c:v>40773.833333333336</c:v>
                </c:pt>
                <c:pt idx="1341">
                  <c:v>40776.833333333336</c:v>
                </c:pt>
                <c:pt idx="1342">
                  <c:v>40777.833333333336</c:v>
                </c:pt>
                <c:pt idx="1343">
                  <c:v>40778.833333333336</c:v>
                </c:pt>
                <c:pt idx="1344">
                  <c:v>40779.833333333336</c:v>
                </c:pt>
                <c:pt idx="1345">
                  <c:v>40780.833333333336</c:v>
                </c:pt>
                <c:pt idx="1346">
                  <c:v>40783.833333333336</c:v>
                </c:pt>
                <c:pt idx="1347">
                  <c:v>40784.833333333336</c:v>
                </c:pt>
                <c:pt idx="1348">
                  <c:v>40785.833333333336</c:v>
                </c:pt>
                <c:pt idx="1349">
                  <c:v>40786.833333333336</c:v>
                </c:pt>
                <c:pt idx="1350">
                  <c:v>40787.833333333336</c:v>
                </c:pt>
                <c:pt idx="1351">
                  <c:v>40791.833333333336</c:v>
                </c:pt>
                <c:pt idx="1352">
                  <c:v>40792.833333333336</c:v>
                </c:pt>
                <c:pt idx="1353">
                  <c:v>40793.833333333336</c:v>
                </c:pt>
                <c:pt idx="1354">
                  <c:v>40794.833333333336</c:v>
                </c:pt>
                <c:pt idx="1355">
                  <c:v>40797.833333333336</c:v>
                </c:pt>
                <c:pt idx="1356">
                  <c:v>40798.833333333336</c:v>
                </c:pt>
                <c:pt idx="1357">
                  <c:v>40799.833333333336</c:v>
                </c:pt>
                <c:pt idx="1358">
                  <c:v>40800.833333333336</c:v>
                </c:pt>
                <c:pt idx="1359">
                  <c:v>40801.833333333336</c:v>
                </c:pt>
                <c:pt idx="1360">
                  <c:v>40804.833333333336</c:v>
                </c:pt>
                <c:pt idx="1361">
                  <c:v>40805.833333333336</c:v>
                </c:pt>
                <c:pt idx="1362">
                  <c:v>40806.833333333336</c:v>
                </c:pt>
                <c:pt idx="1363">
                  <c:v>40807.833333333336</c:v>
                </c:pt>
                <c:pt idx="1364">
                  <c:v>40808.833333333336</c:v>
                </c:pt>
                <c:pt idx="1365">
                  <c:v>40811.833333333336</c:v>
                </c:pt>
                <c:pt idx="1366">
                  <c:v>40812.833333333336</c:v>
                </c:pt>
                <c:pt idx="1367">
                  <c:v>40813.833333333336</c:v>
                </c:pt>
                <c:pt idx="1368">
                  <c:v>40814.833333333336</c:v>
                </c:pt>
                <c:pt idx="1369">
                  <c:v>40815.833333333336</c:v>
                </c:pt>
                <c:pt idx="1370">
                  <c:v>40818.833333333336</c:v>
                </c:pt>
                <c:pt idx="1371">
                  <c:v>40819.833333333336</c:v>
                </c:pt>
                <c:pt idx="1372">
                  <c:v>40820.833333333336</c:v>
                </c:pt>
                <c:pt idx="1373">
                  <c:v>40821.833333333336</c:v>
                </c:pt>
                <c:pt idx="1374">
                  <c:v>40822.833333333336</c:v>
                </c:pt>
                <c:pt idx="1375">
                  <c:v>40825.833333333336</c:v>
                </c:pt>
                <c:pt idx="1376">
                  <c:v>40826.833333333336</c:v>
                </c:pt>
                <c:pt idx="1377">
                  <c:v>40827.833333333336</c:v>
                </c:pt>
                <c:pt idx="1378">
                  <c:v>40828.833333333336</c:v>
                </c:pt>
                <c:pt idx="1379">
                  <c:v>40829.833333333336</c:v>
                </c:pt>
                <c:pt idx="1380">
                  <c:v>40832.833333333336</c:v>
                </c:pt>
                <c:pt idx="1381">
                  <c:v>40833.833333333336</c:v>
                </c:pt>
                <c:pt idx="1382">
                  <c:v>40834.833333333336</c:v>
                </c:pt>
                <c:pt idx="1383">
                  <c:v>40835.833333333336</c:v>
                </c:pt>
                <c:pt idx="1384">
                  <c:v>40836.833333333336</c:v>
                </c:pt>
                <c:pt idx="1385">
                  <c:v>40839.833333333336</c:v>
                </c:pt>
                <c:pt idx="1386">
                  <c:v>40840.833333333336</c:v>
                </c:pt>
                <c:pt idx="1387">
                  <c:v>40841.833333333336</c:v>
                </c:pt>
                <c:pt idx="1388">
                  <c:v>40842.833333333336</c:v>
                </c:pt>
                <c:pt idx="1389">
                  <c:v>40843.833333333336</c:v>
                </c:pt>
                <c:pt idx="1390">
                  <c:v>40846.833333333336</c:v>
                </c:pt>
                <c:pt idx="1391">
                  <c:v>40847.833333333336</c:v>
                </c:pt>
                <c:pt idx="1392">
                  <c:v>40848.833333333336</c:v>
                </c:pt>
                <c:pt idx="1393">
                  <c:v>40849.833333333336</c:v>
                </c:pt>
                <c:pt idx="1394">
                  <c:v>40850.833333333336</c:v>
                </c:pt>
                <c:pt idx="1395">
                  <c:v>40853.791666666664</c:v>
                </c:pt>
                <c:pt idx="1396">
                  <c:v>40854.791666666664</c:v>
                </c:pt>
                <c:pt idx="1397">
                  <c:v>40855.791666666664</c:v>
                </c:pt>
                <c:pt idx="1398">
                  <c:v>40856.791666666664</c:v>
                </c:pt>
                <c:pt idx="1399">
                  <c:v>40857.791666666664</c:v>
                </c:pt>
                <c:pt idx="1400">
                  <c:v>40860.791666666664</c:v>
                </c:pt>
                <c:pt idx="1401">
                  <c:v>40861.791666666664</c:v>
                </c:pt>
                <c:pt idx="1402">
                  <c:v>40862.791666666664</c:v>
                </c:pt>
                <c:pt idx="1403">
                  <c:v>40863.791666666664</c:v>
                </c:pt>
                <c:pt idx="1404">
                  <c:v>40864.791666666664</c:v>
                </c:pt>
                <c:pt idx="1405">
                  <c:v>40867.791666666664</c:v>
                </c:pt>
                <c:pt idx="1406">
                  <c:v>40868.791666666664</c:v>
                </c:pt>
                <c:pt idx="1407">
                  <c:v>40869.791666666664</c:v>
                </c:pt>
                <c:pt idx="1408">
                  <c:v>40871.791666666664</c:v>
                </c:pt>
                <c:pt idx="1409">
                  <c:v>40874.791666666664</c:v>
                </c:pt>
                <c:pt idx="1410">
                  <c:v>40875.791666666664</c:v>
                </c:pt>
                <c:pt idx="1411">
                  <c:v>40876.791666666664</c:v>
                </c:pt>
                <c:pt idx="1412">
                  <c:v>40877.791666666664</c:v>
                </c:pt>
                <c:pt idx="1413">
                  <c:v>40878.791666666664</c:v>
                </c:pt>
                <c:pt idx="1414">
                  <c:v>40881.791666666664</c:v>
                </c:pt>
                <c:pt idx="1415">
                  <c:v>40882.791666666664</c:v>
                </c:pt>
                <c:pt idx="1416">
                  <c:v>40883.791666666664</c:v>
                </c:pt>
                <c:pt idx="1417">
                  <c:v>40884.791666666664</c:v>
                </c:pt>
                <c:pt idx="1418">
                  <c:v>40885.791666666664</c:v>
                </c:pt>
                <c:pt idx="1419">
                  <c:v>40888.791666666664</c:v>
                </c:pt>
                <c:pt idx="1420">
                  <c:v>40889.791666666664</c:v>
                </c:pt>
                <c:pt idx="1421">
                  <c:v>40890.791666666664</c:v>
                </c:pt>
                <c:pt idx="1422">
                  <c:v>40891.791666666664</c:v>
                </c:pt>
                <c:pt idx="1423">
                  <c:v>40892.791666666664</c:v>
                </c:pt>
                <c:pt idx="1424">
                  <c:v>40895.791666666664</c:v>
                </c:pt>
                <c:pt idx="1425">
                  <c:v>40896.791666666664</c:v>
                </c:pt>
                <c:pt idx="1426">
                  <c:v>40897.791666666664</c:v>
                </c:pt>
                <c:pt idx="1427">
                  <c:v>40898.791666666664</c:v>
                </c:pt>
                <c:pt idx="1428">
                  <c:v>40899.791666666664</c:v>
                </c:pt>
                <c:pt idx="1429">
                  <c:v>40903.791666666664</c:v>
                </c:pt>
                <c:pt idx="1430">
                  <c:v>40904.791666666664</c:v>
                </c:pt>
                <c:pt idx="1431">
                  <c:v>40905.791666666664</c:v>
                </c:pt>
                <c:pt idx="1432">
                  <c:v>40906.791666666664</c:v>
                </c:pt>
                <c:pt idx="1433">
                  <c:v>40910.791666666664</c:v>
                </c:pt>
                <c:pt idx="1434">
                  <c:v>40911.791666666664</c:v>
                </c:pt>
                <c:pt idx="1435">
                  <c:v>40912.791666666664</c:v>
                </c:pt>
                <c:pt idx="1436">
                  <c:v>40913.791666666664</c:v>
                </c:pt>
                <c:pt idx="1437">
                  <c:v>40916.791666666664</c:v>
                </c:pt>
                <c:pt idx="1438">
                  <c:v>40917.791666666664</c:v>
                </c:pt>
                <c:pt idx="1439">
                  <c:v>40918.791666666664</c:v>
                </c:pt>
                <c:pt idx="1440">
                  <c:v>40919.791666666664</c:v>
                </c:pt>
                <c:pt idx="1441">
                  <c:v>40920.791666666664</c:v>
                </c:pt>
                <c:pt idx="1442">
                  <c:v>40924.791666666664</c:v>
                </c:pt>
                <c:pt idx="1443">
                  <c:v>40925.791666666664</c:v>
                </c:pt>
                <c:pt idx="1444">
                  <c:v>40926.791666666664</c:v>
                </c:pt>
                <c:pt idx="1445">
                  <c:v>40927.791666666664</c:v>
                </c:pt>
                <c:pt idx="1446">
                  <c:v>40930.791666666664</c:v>
                </c:pt>
                <c:pt idx="1447">
                  <c:v>40931.791666666664</c:v>
                </c:pt>
                <c:pt idx="1448">
                  <c:v>40932.791666666664</c:v>
                </c:pt>
                <c:pt idx="1449">
                  <c:v>40933.791666666664</c:v>
                </c:pt>
                <c:pt idx="1450">
                  <c:v>40934.791666666664</c:v>
                </c:pt>
                <c:pt idx="1451">
                  <c:v>40937.791666666664</c:v>
                </c:pt>
                <c:pt idx="1452">
                  <c:v>40938.791666666664</c:v>
                </c:pt>
                <c:pt idx="1453">
                  <c:v>40939.791666666664</c:v>
                </c:pt>
                <c:pt idx="1454">
                  <c:v>40940.791666666664</c:v>
                </c:pt>
                <c:pt idx="1455">
                  <c:v>40941.791666666664</c:v>
                </c:pt>
                <c:pt idx="1456">
                  <c:v>40944.791666666664</c:v>
                </c:pt>
                <c:pt idx="1457">
                  <c:v>40945.791666666664</c:v>
                </c:pt>
                <c:pt idx="1458">
                  <c:v>40946.791666666664</c:v>
                </c:pt>
                <c:pt idx="1459">
                  <c:v>40947.791666666664</c:v>
                </c:pt>
                <c:pt idx="1460">
                  <c:v>40948.791666666664</c:v>
                </c:pt>
                <c:pt idx="1461">
                  <c:v>40951.791666666664</c:v>
                </c:pt>
                <c:pt idx="1462">
                  <c:v>40952.791666666664</c:v>
                </c:pt>
                <c:pt idx="1463">
                  <c:v>40953.791666666664</c:v>
                </c:pt>
                <c:pt idx="1464">
                  <c:v>40954.791666666664</c:v>
                </c:pt>
                <c:pt idx="1465">
                  <c:v>40955.791666666664</c:v>
                </c:pt>
                <c:pt idx="1466">
                  <c:v>40959.791666666664</c:v>
                </c:pt>
                <c:pt idx="1467">
                  <c:v>40960.791666666664</c:v>
                </c:pt>
                <c:pt idx="1468">
                  <c:v>40961.791666666664</c:v>
                </c:pt>
                <c:pt idx="1469">
                  <c:v>40962.791666666664</c:v>
                </c:pt>
                <c:pt idx="1470">
                  <c:v>40965.791666666664</c:v>
                </c:pt>
                <c:pt idx="1471">
                  <c:v>40966.791666666664</c:v>
                </c:pt>
                <c:pt idx="1472">
                  <c:v>40967.791666666664</c:v>
                </c:pt>
                <c:pt idx="1473">
                  <c:v>40968.791666666664</c:v>
                </c:pt>
                <c:pt idx="1474">
                  <c:v>40969.791666666664</c:v>
                </c:pt>
                <c:pt idx="1475">
                  <c:v>40972.791666666664</c:v>
                </c:pt>
                <c:pt idx="1476">
                  <c:v>40973.791666666664</c:v>
                </c:pt>
                <c:pt idx="1477">
                  <c:v>40974.791666666664</c:v>
                </c:pt>
                <c:pt idx="1478">
                  <c:v>40975.791666666664</c:v>
                </c:pt>
                <c:pt idx="1479">
                  <c:v>40976.791666666664</c:v>
                </c:pt>
                <c:pt idx="1480">
                  <c:v>40979.833333333336</c:v>
                </c:pt>
                <c:pt idx="1481">
                  <c:v>40980.833333333336</c:v>
                </c:pt>
                <c:pt idx="1482">
                  <c:v>40981.833333333336</c:v>
                </c:pt>
                <c:pt idx="1483">
                  <c:v>40982.833333333336</c:v>
                </c:pt>
                <c:pt idx="1484">
                  <c:v>40983.833333333336</c:v>
                </c:pt>
                <c:pt idx="1485">
                  <c:v>40986.833333333336</c:v>
                </c:pt>
                <c:pt idx="1486">
                  <c:v>40987.833333333336</c:v>
                </c:pt>
                <c:pt idx="1487">
                  <c:v>40988.833333333336</c:v>
                </c:pt>
                <c:pt idx="1488">
                  <c:v>40989.833333333336</c:v>
                </c:pt>
                <c:pt idx="1489">
                  <c:v>40990.833333333336</c:v>
                </c:pt>
                <c:pt idx="1490">
                  <c:v>40993.833333333336</c:v>
                </c:pt>
                <c:pt idx="1491">
                  <c:v>40994.833333333336</c:v>
                </c:pt>
                <c:pt idx="1492">
                  <c:v>40995.833333333336</c:v>
                </c:pt>
                <c:pt idx="1493">
                  <c:v>40996.833333333336</c:v>
                </c:pt>
                <c:pt idx="1494">
                  <c:v>40997.833333333336</c:v>
                </c:pt>
                <c:pt idx="1495">
                  <c:v>41000.833333333336</c:v>
                </c:pt>
                <c:pt idx="1496">
                  <c:v>41001.833333333336</c:v>
                </c:pt>
                <c:pt idx="1497">
                  <c:v>41002.833333333336</c:v>
                </c:pt>
                <c:pt idx="1498">
                  <c:v>41003.833333333336</c:v>
                </c:pt>
                <c:pt idx="1499">
                  <c:v>41007.833333333336</c:v>
                </c:pt>
                <c:pt idx="1500">
                  <c:v>41008.833333333336</c:v>
                </c:pt>
                <c:pt idx="1501">
                  <c:v>41009.833333333336</c:v>
                </c:pt>
                <c:pt idx="1502">
                  <c:v>41010.833333333336</c:v>
                </c:pt>
                <c:pt idx="1503">
                  <c:v>41011.833333333336</c:v>
                </c:pt>
                <c:pt idx="1504">
                  <c:v>41014.833333333336</c:v>
                </c:pt>
                <c:pt idx="1505">
                  <c:v>41015.833333333336</c:v>
                </c:pt>
                <c:pt idx="1506">
                  <c:v>41016.833333333336</c:v>
                </c:pt>
                <c:pt idx="1507">
                  <c:v>41017.833333333336</c:v>
                </c:pt>
                <c:pt idx="1508">
                  <c:v>41018.833333333336</c:v>
                </c:pt>
                <c:pt idx="1509">
                  <c:v>41021.833333333336</c:v>
                </c:pt>
                <c:pt idx="1510">
                  <c:v>41022.833333333336</c:v>
                </c:pt>
                <c:pt idx="1511">
                  <c:v>41023.833333333336</c:v>
                </c:pt>
                <c:pt idx="1512">
                  <c:v>41024.833333333336</c:v>
                </c:pt>
                <c:pt idx="1513">
                  <c:v>41025.833333333336</c:v>
                </c:pt>
                <c:pt idx="1514">
                  <c:v>41028.833333333336</c:v>
                </c:pt>
                <c:pt idx="1515">
                  <c:v>41029.833333333336</c:v>
                </c:pt>
                <c:pt idx="1516">
                  <c:v>41030.833333333336</c:v>
                </c:pt>
                <c:pt idx="1517">
                  <c:v>41031.833333333336</c:v>
                </c:pt>
                <c:pt idx="1518">
                  <c:v>41032.833333333336</c:v>
                </c:pt>
                <c:pt idx="1519">
                  <c:v>41035.833333333336</c:v>
                </c:pt>
                <c:pt idx="1520">
                  <c:v>41036.833333333336</c:v>
                </c:pt>
                <c:pt idx="1521">
                  <c:v>41037.833333333336</c:v>
                </c:pt>
                <c:pt idx="1522">
                  <c:v>41038.833333333336</c:v>
                </c:pt>
                <c:pt idx="1523">
                  <c:v>41039.833333333336</c:v>
                </c:pt>
                <c:pt idx="1524">
                  <c:v>41042.833333333336</c:v>
                </c:pt>
                <c:pt idx="1525">
                  <c:v>41043.833333333336</c:v>
                </c:pt>
                <c:pt idx="1526">
                  <c:v>41044.833333333336</c:v>
                </c:pt>
                <c:pt idx="1527">
                  <c:v>41045.833333333336</c:v>
                </c:pt>
                <c:pt idx="1528">
                  <c:v>41046.833333333336</c:v>
                </c:pt>
                <c:pt idx="1529">
                  <c:v>41049.833333333336</c:v>
                </c:pt>
                <c:pt idx="1530">
                  <c:v>41050.833333333336</c:v>
                </c:pt>
                <c:pt idx="1531">
                  <c:v>41051.833333333336</c:v>
                </c:pt>
                <c:pt idx="1532">
                  <c:v>41052.833333333336</c:v>
                </c:pt>
                <c:pt idx="1533">
                  <c:v>41053.833333333336</c:v>
                </c:pt>
                <c:pt idx="1534">
                  <c:v>41057.833333333336</c:v>
                </c:pt>
                <c:pt idx="1535">
                  <c:v>41058.833333333336</c:v>
                </c:pt>
                <c:pt idx="1536">
                  <c:v>41059.833333333336</c:v>
                </c:pt>
                <c:pt idx="1537">
                  <c:v>41060.833333333336</c:v>
                </c:pt>
                <c:pt idx="1538">
                  <c:v>41063.833333333336</c:v>
                </c:pt>
                <c:pt idx="1539">
                  <c:v>41064.833333333336</c:v>
                </c:pt>
                <c:pt idx="1540">
                  <c:v>41065.833333333336</c:v>
                </c:pt>
                <c:pt idx="1541">
                  <c:v>41066.833333333336</c:v>
                </c:pt>
                <c:pt idx="1542">
                  <c:v>41067.833333333336</c:v>
                </c:pt>
                <c:pt idx="1543">
                  <c:v>41070.833333333336</c:v>
                </c:pt>
                <c:pt idx="1544">
                  <c:v>41071.833333333336</c:v>
                </c:pt>
                <c:pt idx="1545">
                  <c:v>41072.833333333336</c:v>
                </c:pt>
                <c:pt idx="1546">
                  <c:v>41073.833333333336</c:v>
                </c:pt>
                <c:pt idx="1547">
                  <c:v>41074.833333333336</c:v>
                </c:pt>
                <c:pt idx="1548">
                  <c:v>41077.833333333336</c:v>
                </c:pt>
                <c:pt idx="1549">
                  <c:v>41078.833333333336</c:v>
                </c:pt>
                <c:pt idx="1550">
                  <c:v>41079.833333333336</c:v>
                </c:pt>
                <c:pt idx="1551">
                  <c:v>41080.833333333336</c:v>
                </c:pt>
                <c:pt idx="1552">
                  <c:v>41081.833333333336</c:v>
                </c:pt>
                <c:pt idx="1553">
                  <c:v>41084.833333333336</c:v>
                </c:pt>
                <c:pt idx="1554">
                  <c:v>41085.833333333336</c:v>
                </c:pt>
                <c:pt idx="1555">
                  <c:v>41086.833333333336</c:v>
                </c:pt>
                <c:pt idx="1556">
                  <c:v>41087.833333333336</c:v>
                </c:pt>
                <c:pt idx="1557">
                  <c:v>41088.833333333336</c:v>
                </c:pt>
                <c:pt idx="1558">
                  <c:v>41091.833333333336</c:v>
                </c:pt>
                <c:pt idx="1559">
                  <c:v>41092.833333333336</c:v>
                </c:pt>
                <c:pt idx="1560">
                  <c:v>41094.833333333336</c:v>
                </c:pt>
                <c:pt idx="1561">
                  <c:v>41095.833333333336</c:v>
                </c:pt>
                <c:pt idx="1562">
                  <c:v>41098.833333333336</c:v>
                </c:pt>
                <c:pt idx="1563">
                  <c:v>41099.833333333336</c:v>
                </c:pt>
                <c:pt idx="1564">
                  <c:v>41100.833333333336</c:v>
                </c:pt>
                <c:pt idx="1565">
                  <c:v>41101.833333333336</c:v>
                </c:pt>
                <c:pt idx="1566">
                  <c:v>41102.833333333336</c:v>
                </c:pt>
                <c:pt idx="1567">
                  <c:v>41105.833333333336</c:v>
                </c:pt>
                <c:pt idx="1568">
                  <c:v>41106.833333333336</c:v>
                </c:pt>
                <c:pt idx="1569">
                  <c:v>41107.833333333336</c:v>
                </c:pt>
                <c:pt idx="1570">
                  <c:v>41108.833333333336</c:v>
                </c:pt>
                <c:pt idx="1571">
                  <c:v>41109.833333333336</c:v>
                </c:pt>
                <c:pt idx="1572">
                  <c:v>41112.833333333336</c:v>
                </c:pt>
                <c:pt idx="1573">
                  <c:v>41113.833333333336</c:v>
                </c:pt>
                <c:pt idx="1574">
                  <c:v>41114.833333333336</c:v>
                </c:pt>
                <c:pt idx="1575">
                  <c:v>41115.833333333336</c:v>
                </c:pt>
                <c:pt idx="1576">
                  <c:v>41116.833333333336</c:v>
                </c:pt>
                <c:pt idx="1577">
                  <c:v>41119.833333333336</c:v>
                </c:pt>
                <c:pt idx="1578">
                  <c:v>41120.833333333336</c:v>
                </c:pt>
                <c:pt idx="1579">
                  <c:v>41121.833333333336</c:v>
                </c:pt>
                <c:pt idx="1580">
                  <c:v>41122.833333333336</c:v>
                </c:pt>
                <c:pt idx="1581">
                  <c:v>41123.833333333336</c:v>
                </c:pt>
                <c:pt idx="1582">
                  <c:v>41126.833333333336</c:v>
                </c:pt>
                <c:pt idx="1583">
                  <c:v>41127.833333333336</c:v>
                </c:pt>
                <c:pt idx="1584">
                  <c:v>41128.833333333336</c:v>
                </c:pt>
                <c:pt idx="1585">
                  <c:v>41129.833333333336</c:v>
                </c:pt>
                <c:pt idx="1586">
                  <c:v>41130.833333333336</c:v>
                </c:pt>
                <c:pt idx="1587">
                  <c:v>41133.833333333336</c:v>
                </c:pt>
                <c:pt idx="1588">
                  <c:v>41134.833333333336</c:v>
                </c:pt>
                <c:pt idx="1589">
                  <c:v>41135.833333333336</c:v>
                </c:pt>
                <c:pt idx="1590">
                  <c:v>41136.833333333336</c:v>
                </c:pt>
                <c:pt idx="1591">
                  <c:v>41137.833333333336</c:v>
                </c:pt>
                <c:pt idx="1592">
                  <c:v>41140.833333333336</c:v>
                </c:pt>
                <c:pt idx="1593">
                  <c:v>41141.833333333336</c:v>
                </c:pt>
                <c:pt idx="1594">
                  <c:v>41142.833333333336</c:v>
                </c:pt>
                <c:pt idx="1595">
                  <c:v>41143.833333333336</c:v>
                </c:pt>
                <c:pt idx="1596">
                  <c:v>41144.833333333336</c:v>
                </c:pt>
                <c:pt idx="1597">
                  <c:v>41147.833333333336</c:v>
                </c:pt>
                <c:pt idx="1598">
                  <c:v>41148.833333333336</c:v>
                </c:pt>
                <c:pt idx="1599">
                  <c:v>41149.833333333336</c:v>
                </c:pt>
                <c:pt idx="1600">
                  <c:v>41150.833333333336</c:v>
                </c:pt>
                <c:pt idx="1601">
                  <c:v>41151.833333333336</c:v>
                </c:pt>
                <c:pt idx="1602">
                  <c:v>41155.833333333336</c:v>
                </c:pt>
                <c:pt idx="1603">
                  <c:v>41156.833333333336</c:v>
                </c:pt>
                <c:pt idx="1604">
                  <c:v>41157.833333333336</c:v>
                </c:pt>
                <c:pt idx="1605">
                  <c:v>41158.833333333336</c:v>
                </c:pt>
                <c:pt idx="1606">
                  <c:v>41161.833333333336</c:v>
                </c:pt>
                <c:pt idx="1607">
                  <c:v>41162.833333333336</c:v>
                </c:pt>
                <c:pt idx="1608">
                  <c:v>41163.833333333336</c:v>
                </c:pt>
                <c:pt idx="1609">
                  <c:v>41164.833333333336</c:v>
                </c:pt>
                <c:pt idx="1610">
                  <c:v>41165.833333333336</c:v>
                </c:pt>
                <c:pt idx="1611">
                  <c:v>41168.833333333336</c:v>
                </c:pt>
                <c:pt idx="1612">
                  <c:v>41169.833333333336</c:v>
                </c:pt>
                <c:pt idx="1613">
                  <c:v>41170.833333333336</c:v>
                </c:pt>
                <c:pt idx="1614">
                  <c:v>41171.833333333336</c:v>
                </c:pt>
                <c:pt idx="1615">
                  <c:v>41172.833333333336</c:v>
                </c:pt>
                <c:pt idx="1616">
                  <c:v>41175.833333333336</c:v>
                </c:pt>
                <c:pt idx="1617">
                  <c:v>41176.833333333336</c:v>
                </c:pt>
                <c:pt idx="1618">
                  <c:v>41177.833333333336</c:v>
                </c:pt>
                <c:pt idx="1619">
                  <c:v>41178.833333333336</c:v>
                </c:pt>
                <c:pt idx="1620">
                  <c:v>41179.833333333336</c:v>
                </c:pt>
                <c:pt idx="1621">
                  <c:v>41182.833333333336</c:v>
                </c:pt>
                <c:pt idx="1622">
                  <c:v>41183.833333333336</c:v>
                </c:pt>
                <c:pt idx="1623">
                  <c:v>41184.833333333336</c:v>
                </c:pt>
                <c:pt idx="1624">
                  <c:v>41185.833333333336</c:v>
                </c:pt>
                <c:pt idx="1625">
                  <c:v>41186.833333333336</c:v>
                </c:pt>
                <c:pt idx="1626">
                  <c:v>41189.833333333336</c:v>
                </c:pt>
                <c:pt idx="1627">
                  <c:v>41190.833333333336</c:v>
                </c:pt>
                <c:pt idx="1628">
                  <c:v>41191.833333333336</c:v>
                </c:pt>
                <c:pt idx="1629">
                  <c:v>41192.833333333336</c:v>
                </c:pt>
                <c:pt idx="1630">
                  <c:v>41193.833333333336</c:v>
                </c:pt>
                <c:pt idx="1631">
                  <c:v>41196.833333333336</c:v>
                </c:pt>
                <c:pt idx="1632">
                  <c:v>41197.833333333336</c:v>
                </c:pt>
                <c:pt idx="1633">
                  <c:v>41198.833333333336</c:v>
                </c:pt>
                <c:pt idx="1634">
                  <c:v>41199.833333333336</c:v>
                </c:pt>
                <c:pt idx="1635">
                  <c:v>41200.833333333336</c:v>
                </c:pt>
                <c:pt idx="1636">
                  <c:v>41203.833333333336</c:v>
                </c:pt>
                <c:pt idx="1637">
                  <c:v>41204.833333333336</c:v>
                </c:pt>
                <c:pt idx="1638">
                  <c:v>41205.833333333336</c:v>
                </c:pt>
                <c:pt idx="1639">
                  <c:v>41206.833333333336</c:v>
                </c:pt>
                <c:pt idx="1640">
                  <c:v>41207.833333333336</c:v>
                </c:pt>
                <c:pt idx="1641">
                  <c:v>41212.833333333336</c:v>
                </c:pt>
                <c:pt idx="1642">
                  <c:v>41213.833333333336</c:v>
                </c:pt>
                <c:pt idx="1643">
                  <c:v>41214.833333333336</c:v>
                </c:pt>
                <c:pt idx="1644">
                  <c:v>41217.791666666664</c:v>
                </c:pt>
                <c:pt idx="1645">
                  <c:v>41218.791666666664</c:v>
                </c:pt>
                <c:pt idx="1646">
                  <c:v>41219.791666666664</c:v>
                </c:pt>
                <c:pt idx="1647">
                  <c:v>41220.791666666664</c:v>
                </c:pt>
                <c:pt idx="1648">
                  <c:v>41221.791666666664</c:v>
                </c:pt>
                <c:pt idx="1649">
                  <c:v>41224.791666666664</c:v>
                </c:pt>
                <c:pt idx="1650">
                  <c:v>41225.791666666664</c:v>
                </c:pt>
                <c:pt idx="1651">
                  <c:v>41226.791666666664</c:v>
                </c:pt>
                <c:pt idx="1652">
                  <c:v>41227.791666666664</c:v>
                </c:pt>
                <c:pt idx="1653">
                  <c:v>41228.791666666664</c:v>
                </c:pt>
                <c:pt idx="1654">
                  <c:v>41231.791666666664</c:v>
                </c:pt>
                <c:pt idx="1655">
                  <c:v>41232.791666666664</c:v>
                </c:pt>
                <c:pt idx="1656">
                  <c:v>41233.791666666664</c:v>
                </c:pt>
                <c:pt idx="1657">
                  <c:v>41235.791666666664</c:v>
                </c:pt>
                <c:pt idx="1658">
                  <c:v>41238.791666666664</c:v>
                </c:pt>
                <c:pt idx="1659">
                  <c:v>41239.791666666664</c:v>
                </c:pt>
                <c:pt idx="1660">
                  <c:v>41240.791666666664</c:v>
                </c:pt>
                <c:pt idx="1661">
                  <c:v>41241.791666666664</c:v>
                </c:pt>
                <c:pt idx="1662">
                  <c:v>41242.791666666664</c:v>
                </c:pt>
                <c:pt idx="1663">
                  <c:v>41245.791666666664</c:v>
                </c:pt>
                <c:pt idx="1664">
                  <c:v>41246.791666666664</c:v>
                </c:pt>
                <c:pt idx="1665">
                  <c:v>41247.791666666664</c:v>
                </c:pt>
                <c:pt idx="1666">
                  <c:v>41248.791666666664</c:v>
                </c:pt>
                <c:pt idx="1667">
                  <c:v>41249.791666666664</c:v>
                </c:pt>
                <c:pt idx="1668">
                  <c:v>41252.791666666664</c:v>
                </c:pt>
                <c:pt idx="1669">
                  <c:v>41253.791666666664</c:v>
                </c:pt>
                <c:pt idx="1670">
                  <c:v>41254.791666666664</c:v>
                </c:pt>
                <c:pt idx="1671">
                  <c:v>41255.791666666664</c:v>
                </c:pt>
                <c:pt idx="1672">
                  <c:v>41256.791666666664</c:v>
                </c:pt>
                <c:pt idx="1673">
                  <c:v>41259.791666666664</c:v>
                </c:pt>
                <c:pt idx="1674">
                  <c:v>41260.791666666664</c:v>
                </c:pt>
                <c:pt idx="1675">
                  <c:v>41261.791666666664</c:v>
                </c:pt>
                <c:pt idx="1676">
                  <c:v>41262.791666666664</c:v>
                </c:pt>
                <c:pt idx="1677">
                  <c:v>41263.791666666664</c:v>
                </c:pt>
                <c:pt idx="1678">
                  <c:v>41266.791666666664</c:v>
                </c:pt>
                <c:pt idx="1679">
                  <c:v>41268.791666666664</c:v>
                </c:pt>
                <c:pt idx="1680">
                  <c:v>41269.791666666664</c:v>
                </c:pt>
                <c:pt idx="1681">
                  <c:v>41270.791666666664</c:v>
                </c:pt>
                <c:pt idx="1682">
                  <c:v>41273.791666666664</c:v>
                </c:pt>
                <c:pt idx="1683">
                  <c:v>41275.791666666664</c:v>
                </c:pt>
                <c:pt idx="1684">
                  <c:v>41276.791666666664</c:v>
                </c:pt>
                <c:pt idx="1685">
                  <c:v>41277.791666666664</c:v>
                </c:pt>
                <c:pt idx="1686">
                  <c:v>41280.791666666664</c:v>
                </c:pt>
                <c:pt idx="1687">
                  <c:v>41281.791666666664</c:v>
                </c:pt>
                <c:pt idx="1688">
                  <c:v>41282.791666666664</c:v>
                </c:pt>
                <c:pt idx="1689">
                  <c:v>41283.791666666664</c:v>
                </c:pt>
                <c:pt idx="1690">
                  <c:v>41284.791666666664</c:v>
                </c:pt>
                <c:pt idx="1691">
                  <c:v>41287.791666666664</c:v>
                </c:pt>
                <c:pt idx="1692">
                  <c:v>41288.791666666664</c:v>
                </c:pt>
                <c:pt idx="1693">
                  <c:v>41289.791666666664</c:v>
                </c:pt>
                <c:pt idx="1694">
                  <c:v>41290.791666666664</c:v>
                </c:pt>
                <c:pt idx="1695">
                  <c:v>41291.791666666664</c:v>
                </c:pt>
                <c:pt idx="1696">
                  <c:v>41295.791666666664</c:v>
                </c:pt>
                <c:pt idx="1697">
                  <c:v>41296.791666666664</c:v>
                </c:pt>
                <c:pt idx="1698">
                  <c:v>41297.791666666664</c:v>
                </c:pt>
                <c:pt idx="1699">
                  <c:v>41298.791666666664</c:v>
                </c:pt>
                <c:pt idx="1700">
                  <c:v>41301.791666666664</c:v>
                </c:pt>
                <c:pt idx="1701">
                  <c:v>41302.791666666664</c:v>
                </c:pt>
                <c:pt idx="1702">
                  <c:v>41303.791666666664</c:v>
                </c:pt>
                <c:pt idx="1703">
                  <c:v>41304.791666666664</c:v>
                </c:pt>
                <c:pt idx="1704">
                  <c:v>41305.791666666664</c:v>
                </c:pt>
                <c:pt idx="1705">
                  <c:v>41308.791666666664</c:v>
                </c:pt>
                <c:pt idx="1706">
                  <c:v>41309.791666666664</c:v>
                </c:pt>
                <c:pt idx="1707">
                  <c:v>41310.791666666664</c:v>
                </c:pt>
                <c:pt idx="1708">
                  <c:v>41311.791666666664</c:v>
                </c:pt>
                <c:pt idx="1709">
                  <c:v>41312.791666666664</c:v>
                </c:pt>
                <c:pt idx="1710">
                  <c:v>41315.791666666664</c:v>
                </c:pt>
                <c:pt idx="1711">
                  <c:v>41316.791666666664</c:v>
                </c:pt>
                <c:pt idx="1712">
                  <c:v>41317.791666666664</c:v>
                </c:pt>
                <c:pt idx="1713">
                  <c:v>41318.791666666664</c:v>
                </c:pt>
                <c:pt idx="1714">
                  <c:v>41319.791666666664</c:v>
                </c:pt>
                <c:pt idx="1715">
                  <c:v>41323.791666666664</c:v>
                </c:pt>
                <c:pt idx="1716">
                  <c:v>41324.791666666664</c:v>
                </c:pt>
                <c:pt idx="1717">
                  <c:v>41325.791666666664</c:v>
                </c:pt>
                <c:pt idx="1718">
                  <c:v>41326.791666666664</c:v>
                </c:pt>
                <c:pt idx="1719">
                  <c:v>41329.791666666664</c:v>
                </c:pt>
                <c:pt idx="1720">
                  <c:v>41330.791666666664</c:v>
                </c:pt>
                <c:pt idx="1721">
                  <c:v>41331.791666666664</c:v>
                </c:pt>
                <c:pt idx="1722">
                  <c:v>41332.791666666664</c:v>
                </c:pt>
                <c:pt idx="1723">
                  <c:v>41333.791666666664</c:v>
                </c:pt>
                <c:pt idx="1724">
                  <c:v>41336.791666666664</c:v>
                </c:pt>
                <c:pt idx="1725">
                  <c:v>41337.791666666664</c:v>
                </c:pt>
                <c:pt idx="1726">
                  <c:v>41338.791666666664</c:v>
                </c:pt>
                <c:pt idx="1727">
                  <c:v>41339.791666666664</c:v>
                </c:pt>
                <c:pt idx="1728">
                  <c:v>41340.791666666664</c:v>
                </c:pt>
                <c:pt idx="1729">
                  <c:v>41343.833333333336</c:v>
                </c:pt>
                <c:pt idx="1730">
                  <c:v>41344.833333333336</c:v>
                </c:pt>
                <c:pt idx="1731">
                  <c:v>41345.833333333336</c:v>
                </c:pt>
                <c:pt idx="1732">
                  <c:v>41346.833333333336</c:v>
                </c:pt>
                <c:pt idx="1733">
                  <c:v>41347.833333333336</c:v>
                </c:pt>
                <c:pt idx="1734">
                  <c:v>41350.833333333336</c:v>
                </c:pt>
                <c:pt idx="1735">
                  <c:v>41351.833333333336</c:v>
                </c:pt>
                <c:pt idx="1736">
                  <c:v>41352.833333333336</c:v>
                </c:pt>
                <c:pt idx="1737">
                  <c:v>41353.833333333336</c:v>
                </c:pt>
                <c:pt idx="1738">
                  <c:v>41354.833333333336</c:v>
                </c:pt>
                <c:pt idx="1739">
                  <c:v>41357.833333333336</c:v>
                </c:pt>
                <c:pt idx="1740">
                  <c:v>41358.833333333336</c:v>
                </c:pt>
                <c:pt idx="1741">
                  <c:v>41359.833333333336</c:v>
                </c:pt>
                <c:pt idx="1742">
                  <c:v>41360.833333333336</c:v>
                </c:pt>
                <c:pt idx="1743">
                  <c:v>41364.833333333336</c:v>
                </c:pt>
                <c:pt idx="1744">
                  <c:v>41365.833333333336</c:v>
                </c:pt>
                <c:pt idx="1745">
                  <c:v>41366.833333333336</c:v>
                </c:pt>
                <c:pt idx="1746">
                  <c:v>41367.833333333336</c:v>
                </c:pt>
                <c:pt idx="1747">
                  <c:v>41368.833333333336</c:v>
                </c:pt>
                <c:pt idx="1748">
                  <c:v>41371.833333333336</c:v>
                </c:pt>
                <c:pt idx="1749">
                  <c:v>41372.833333333336</c:v>
                </c:pt>
                <c:pt idx="1750">
                  <c:v>41373.833333333336</c:v>
                </c:pt>
                <c:pt idx="1751">
                  <c:v>41374.833333333336</c:v>
                </c:pt>
                <c:pt idx="1752">
                  <c:v>41375.833333333336</c:v>
                </c:pt>
                <c:pt idx="1753">
                  <c:v>41378.833333333336</c:v>
                </c:pt>
                <c:pt idx="1754">
                  <c:v>41379.833333333336</c:v>
                </c:pt>
                <c:pt idx="1755">
                  <c:v>41380.833333333336</c:v>
                </c:pt>
                <c:pt idx="1756">
                  <c:v>41381.833333333336</c:v>
                </c:pt>
                <c:pt idx="1757">
                  <c:v>41382.833333333336</c:v>
                </c:pt>
                <c:pt idx="1758">
                  <c:v>41385.833333333336</c:v>
                </c:pt>
                <c:pt idx="1759">
                  <c:v>41386.833333333336</c:v>
                </c:pt>
                <c:pt idx="1760">
                  <c:v>41387.833333333336</c:v>
                </c:pt>
                <c:pt idx="1761">
                  <c:v>41388.833333333336</c:v>
                </c:pt>
                <c:pt idx="1762">
                  <c:v>41389.833333333336</c:v>
                </c:pt>
                <c:pt idx="1763">
                  <c:v>41392.833333333336</c:v>
                </c:pt>
                <c:pt idx="1764">
                  <c:v>41393.833333333336</c:v>
                </c:pt>
                <c:pt idx="1765">
                  <c:v>41394.833333333336</c:v>
                </c:pt>
                <c:pt idx="1766">
                  <c:v>41395.833333333336</c:v>
                </c:pt>
                <c:pt idx="1767">
                  <c:v>41396.833333333336</c:v>
                </c:pt>
                <c:pt idx="1768">
                  <c:v>41399.833333333336</c:v>
                </c:pt>
                <c:pt idx="1769">
                  <c:v>41400.833333333336</c:v>
                </c:pt>
                <c:pt idx="1770">
                  <c:v>41401.833333333336</c:v>
                </c:pt>
                <c:pt idx="1771">
                  <c:v>41402.833333333336</c:v>
                </c:pt>
                <c:pt idx="1772">
                  <c:v>41403.833333333336</c:v>
                </c:pt>
                <c:pt idx="1773">
                  <c:v>41406.833333333336</c:v>
                </c:pt>
                <c:pt idx="1774">
                  <c:v>41407.833333333336</c:v>
                </c:pt>
                <c:pt idx="1775">
                  <c:v>41408.833333333336</c:v>
                </c:pt>
                <c:pt idx="1776">
                  <c:v>41409.833333333336</c:v>
                </c:pt>
                <c:pt idx="1777">
                  <c:v>41410.833333333336</c:v>
                </c:pt>
                <c:pt idx="1778">
                  <c:v>41413.833333333336</c:v>
                </c:pt>
                <c:pt idx="1779">
                  <c:v>41414.833333333336</c:v>
                </c:pt>
                <c:pt idx="1780">
                  <c:v>41415.833333333336</c:v>
                </c:pt>
                <c:pt idx="1781">
                  <c:v>41416.833333333336</c:v>
                </c:pt>
                <c:pt idx="1782">
                  <c:v>41417.833333333336</c:v>
                </c:pt>
                <c:pt idx="1783">
                  <c:v>41421.833333333336</c:v>
                </c:pt>
                <c:pt idx="1784">
                  <c:v>41422.833333333336</c:v>
                </c:pt>
                <c:pt idx="1785">
                  <c:v>41423.833333333336</c:v>
                </c:pt>
                <c:pt idx="1786">
                  <c:v>41424.833333333336</c:v>
                </c:pt>
                <c:pt idx="1787">
                  <c:v>41427.833333333336</c:v>
                </c:pt>
                <c:pt idx="1788">
                  <c:v>41428.833333333336</c:v>
                </c:pt>
                <c:pt idx="1789">
                  <c:v>41429.833333333336</c:v>
                </c:pt>
                <c:pt idx="1790">
                  <c:v>41430.833333333336</c:v>
                </c:pt>
                <c:pt idx="1791">
                  <c:v>41431.833333333336</c:v>
                </c:pt>
                <c:pt idx="1792">
                  <c:v>41434.833333333336</c:v>
                </c:pt>
                <c:pt idx="1793">
                  <c:v>41435.833333333336</c:v>
                </c:pt>
                <c:pt idx="1794">
                  <c:v>41436.833333333336</c:v>
                </c:pt>
                <c:pt idx="1795">
                  <c:v>41437.833333333336</c:v>
                </c:pt>
                <c:pt idx="1796">
                  <c:v>41438.833333333336</c:v>
                </c:pt>
                <c:pt idx="1797">
                  <c:v>41441.833333333336</c:v>
                </c:pt>
                <c:pt idx="1798">
                  <c:v>41442.833333333336</c:v>
                </c:pt>
                <c:pt idx="1799">
                  <c:v>41443.833333333336</c:v>
                </c:pt>
                <c:pt idx="1800">
                  <c:v>41444.833333333336</c:v>
                </c:pt>
                <c:pt idx="1801">
                  <c:v>41445.833333333336</c:v>
                </c:pt>
                <c:pt idx="1802">
                  <c:v>41448.833333333336</c:v>
                </c:pt>
                <c:pt idx="1803">
                  <c:v>41449.833333333336</c:v>
                </c:pt>
                <c:pt idx="1804">
                  <c:v>41450.833333333336</c:v>
                </c:pt>
                <c:pt idx="1805">
                  <c:v>41451.833333333336</c:v>
                </c:pt>
                <c:pt idx="1806">
                  <c:v>41452.833333333336</c:v>
                </c:pt>
                <c:pt idx="1807">
                  <c:v>41455.833333333336</c:v>
                </c:pt>
                <c:pt idx="1808">
                  <c:v>41456.833333333336</c:v>
                </c:pt>
                <c:pt idx="1809">
                  <c:v>41457.833333333336</c:v>
                </c:pt>
                <c:pt idx="1810">
                  <c:v>41459.833333333336</c:v>
                </c:pt>
                <c:pt idx="1811">
                  <c:v>41462.833333333336</c:v>
                </c:pt>
                <c:pt idx="1812">
                  <c:v>41463.833333333336</c:v>
                </c:pt>
                <c:pt idx="1813">
                  <c:v>41464.833333333336</c:v>
                </c:pt>
                <c:pt idx="1814">
                  <c:v>41465.833333333336</c:v>
                </c:pt>
                <c:pt idx="1815">
                  <c:v>41466.833333333336</c:v>
                </c:pt>
                <c:pt idx="1816">
                  <c:v>41469.833333333336</c:v>
                </c:pt>
                <c:pt idx="1817">
                  <c:v>41470.833333333336</c:v>
                </c:pt>
                <c:pt idx="1818">
                  <c:v>41471.833333333336</c:v>
                </c:pt>
                <c:pt idx="1819">
                  <c:v>41472.833333333336</c:v>
                </c:pt>
                <c:pt idx="1820">
                  <c:v>41473.833333333336</c:v>
                </c:pt>
                <c:pt idx="1821">
                  <c:v>41476.833333333336</c:v>
                </c:pt>
                <c:pt idx="1822">
                  <c:v>41477.833333333336</c:v>
                </c:pt>
                <c:pt idx="1823">
                  <c:v>41478.833333333336</c:v>
                </c:pt>
                <c:pt idx="1824">
                  <c:v>41479.833333333336</c:v>
                </c:pt>
                <c:pt idx="1825">
                  <c:v>41480.833333333336</c:v>
                </c:pt>
                <c:pt idx="1826">
                  <c:v>41483.833333333336</c:v>
                </c:pt>
                <c:pt idx="1827">
                  <c:v>41484.833333333336</c:v>
                </c:pt>
                <c:pt idx="1828">
                  <c:v>41485.833333333336</c:v>
                </c:pt>
                <c:pt idx="1829">
                  <c:v>41486.833333333336</c:v>
                </c:pt>
                <c:pt idx="1830">
                  <c:v>41487.833333333336</c:v>
                </c:pt>
                <c:pt idx="1831">
                  <c:v>41490.833333333336</c:v>
                </c:pt>
                <c:pt idx="1832">
                  <c:v>41491.833333333336</c:v>
                </c:pt>
                <c:pt idx="1833">
                  <c:v>41492.833333333336</c:v>
                </c:pt>
                <c:pt idx="1834">
                  <c:v>41493.833333333336</c:v>
                </c:pt>
                <c:pt idx="1835">
                  <c:v>41494.833333333336</c:v>
                </c:pt>
                <c:pt idx="1836">
                  <c:v>41497.833333333336</c:v>
                </c:pt>
                <c:pt idx="1837">
                  <c:v>41498.833333333336</c:v>
                </c:pt>
                <c:pt idx="1838">
                  <c:v>41499.833333333336</c:v>
                </c:pt>
                <c:pt idx="1839">
                  <c:v>41500.833333333336</c:v>
                </c:pt>
                <c:pt idx="1840">
                  <c:v>41501.833333333336</c:v>
                </c:pt>
                <c:pt idx="1841">
                  <c:v>41504.833333333336</c:v>
                </c:pt>
                <c:pt idx="1842">
                  <c:v>41505.833333333336</c:v>
                </c:pt>
                <c:pt idx="1843">
                  <c:v>41506.833333333336</c:v>
                </c:pt>
                <c:pt idx="1844">
                  <c:v>41507.833333333336</c:v>
                </c:pt>
                <c:pt idx="1845">
                  <c:v>41508.833333333336</c:v>
                </c:pt>
                <c:pt idx="1846">
                  <c:v>41511.833333333336</c:v>
                </c:pt>
                <c:pt idx="1847">
                  <c:v>41512.833333333336</c:v>
                </c:pt>
                <c:pt idx="1848">
                  <c:v>41513.833333333336</c:v>
                </c:pt>
                <c:pt idx="1849">
                  <c:v>41514.833333333336</c:v>
                </c:pt>
                <c:pt idx="1850">
                  <c:v>41515.833333333336</c:v>
                </c:pt>
                <c:pt idx="1851">
                  <c:v>41519.833333333336</c:v>
                </c:pt>
                <c:pt idx="1852">
                  <c:v>41520.833333333336</c:v>
                </c:pt>
                <c:pt idx="1853">
                  <c:v>41521.833333333336</c:v>
                </c:pt>
                <c:pt idx="1854">
                  <c:v>41522.833333333336</c:v>
                </c:pt>
                <c:pt idx="1855">
                  <c:v>41525.833333333336</c:v>
                </c:pt>
                <c:pt idx="1856">
                  <c:v>41526.833333333336</c:v>
                </c:pt>
                <c:pt idx="1857">
                  <c:v>41527.833333333336</c:v>
                </c:pt>
                <c:pt idx="1858">
                  <c:v>41528.833333333336</c:v>
                </c:pt>
                <c:pt idx="1859">
                  <c:v>41529.833333333336</c:v>
                </c:pt>
                <c:pt idx="1860">
                  <c:v>41532.833333333336</c:v>
                </c:pt>
                <c:pt idx="1861">
                  <c:v>41533.833333333336</c:v>
                </c:pt>
                <c:pt idx="1862">
                  <c:v>41534.833333333336</c:v>
                </c:pt>
                <c:pt idx="1863">
                  <c:v>41535.833333333336</c:v>
                </c:pt>
                <c:pt idx="1864">
                  <c:v>41536.833333333336</c:v>
                </c:pt>
                <c:pt idx="1865">
                  <c:v>41539.833333333336</c:v>
                </c:pt>
                <c:pt idx="1866">
                  <c:v>41540.833333333336</c:v>
                </c:pt>
                <c:pt idx="1867">
                  <c:v>41541.833333333336</c:v>
                </c:pt>
                <c:pt idx="1868">
                  <c:v>41542.833333333336</c:v>
                </c:pt>
                <c:pt idx="1869">
                  <c:v>41543.833333333336</c:v>
                </c:pt>
                <c:pt idx="1870">
                  <c:v>41546.833333333336</c:v>
                </c:pt>
                <c:pt idx="1871">
                  <c:v>41547.833333333336</c:v>
                </c:pt>
                <c:pt idx="1872">
                  <c:v>41548.833333333336</c:v>
                </c:pt>
                <c:pt idx="1873">
                  <c:v>41549.833333333336</c:v>
                </c:pt>
                <c:pt idx="1874">
                  <c:v>41550.833333333336</c:v>
                </c:pt>
                <c:pt idx="1875">
                  <c:v>41553.833333333336</c:v>
                </c:pt>
                <c:pt idx="1876">
                  <c:v>41554.833333333336</c:v>
                </c:pt>
                <c:pt idx="1877">
                  <c:v>41555.833333333336</c:v>
                </c:pt>
                <c:pt idx="1878">
                  <c:v>41556.833333333336</c:v>
                </c:pt>
                <c:pt idx="1879">
                  <c:v>41557.833333333336</c:v>
                </c:pt>
                <c:pt idx="1880">
                  <c:v>41560.833333333336</c:v>
                </c:pt>
                <c:pt idx="1881">
                  <c:v>41561.833333333336</c:v>
                </c:pt>
                <c:pt idx="1882">
                  <c:v>41562.833333333336</c:v>
                </c:pt>
                <c:pt idx="1883">
                  <c:v>41563.833333333336</c:v>
                </c:pt>
                <c:pt idx="1884">
                  <c:v>41564.833333333336</c:v>
                </c:pt>
                <c:pt idx="1885">
                  <c:v>41567.833333333336</c:v>
                </c:pt>
                <c:pt idx="1886">
                  <c:v>41568.833333333336</c:v>
                </c:pt>
                <c:pt idx="1887">
                  <c:v>41569.833333333336</c:v>
                </c:pt>
                <c:pt idx="1888">
                  <c:v>41570.833333333336</c:v>
                </c:pt>
                <c:pt idx="1889">
                  <c:v>41571.833333333336</c:v>
                </c:pt>
                <c:pt idx="1890">
                  <c:v>41574.833333333336</c:v>
                </c:pt>
                <c:pt idx="1891">
                  <c:v>41575.833333333336</c:v>
                </c:pt>
                <c:pt idx="1892">
                  <c:v>41576.833333333336</c:v>
                </c:pt>
                <c:pt idx="1893">
                  <c:v>41577.833333333336</c:v>
                </c:pt>
                <c:pt idx="1894">
                  <c:v>41578.833333333336</c:v>
                </c:pt>
                <c:pt idx="1895">
                  <c:v>41581.791666666664</c:v>
                </c:pt>
                <c:pt idx="1896">
                  <c:v>41582.791666666664</c:v>
                </c:pt>
                <c:pt idx="1897">
                  <c:v>41583.791666666664</c:v>
                </c:pt>
                <c:pt idx="1898">
                  <c:v>41584.791666666664</c:v>
                </c:pt>
                <c:pt idx="1899">
                  <c:v>41585.791666666664</c:v>
                </c:pt>
                <c:pt idx="1900">
                  <c:v>41588.791666666664</c:v>
                </c:pt>
                <c:pt idx="1901">
                  <c:v>41589.791666666664</c:v>
                </c:pt>
                <c:pt idx="1902">
                  <c:v>41590.791666666664</c:v>
                </c:pt>
                <c:pt idx="1903">
                  <c:v>41591.791666666664</c:v>
                </c:pt>
                <c:pt idx="1904">
                  <c:v>41592.791666666664</c:v>
                </c:pt>
                <c:pt idx="1905">
                  <c:v>41595.791666666664</c:v>
                </c:pt>
                <c:pt idx="1906">
                  <c:v>41596.791666666664</c:v>
                </c:pt>
                <c:pt idx="1907">
                  <c:v>41597.791666666664</c:v>
                </c:pt>
                <c:pt idx="1908">
                  <c:v>41598.791666666664</c:v>
                </c:pt>
                <c:pt idx="1909">
                  <c:v>41599.791666666664</c:v>
                </c:pt>
                <c:pt idx="1910">
                  <c:v>41602.791666666664</c:v>
                </c:pt>
                <c:pt idx="1911">
                  <c:v>41603.791666666664</c:v>
                </c:pt>
                <c:pt idx="1912">
                  <c:v>41604.791666666664</c:v>
                </c:pt>
                <c:pt idx="1913">
                  <c:v>41606.791666666664</c:v>
                </c:pt>
                <c:pt idx="1914">
                  <c:v>41609.791666666664</c:v>
                </c:pt>
                <c:pt idx="1915">
                  <c:v>41610.791666666664</c:v>
                </c:pt>
                <c:pt idx="1916">
                  <c:v>41611.791666666664</c:v>
                </c:pt>
                <c:pt idx="1917">
                  <c:v>41612.791666666664</c:v>
                </c:pt>
                <c:pt idx="1918">
                  <c:v>41613.791666666664</c:v>
                </c:pt>
                <c:pt idx="1919">
                  <c:v>41616.791666666664</c:v>
                </c:pt>
                <c:pt idx="1920">
                  <c:v>41617.791666666664</c:v>
                </c:pt>
                <c:pt idx="1921">
                  <c:v>41618.791666666664</c:v>
                </c:pt>
                <c:pt idx="1922">
                  <c:v>41619.791666666664</c:v>
                </c:pt>
                <c:pt idx="1923">
                  <c:v>41620.791666666664</c:v>
                </c:pt>
                <c:pt idx="1924">
                  <c:v>41623.791666666664</c:v>
                </c:pt>
                <c:pt idx="1925">
                  <c:v>41624.791666666664</c:v>
                </c:pt>
                <c:pt idx="1926">
                  <c:v>41625.791666666664</c:v>
                </c:pt>
                <c:pt idx="1927">
                  <c:v>41626.791666666664</c:v>
                </c:pt>
                <c:pt idx="1928">
                  <c:v>41627.791666666664</c:v>
                </c:pt>
                <c:pt idx="1929">
                  <c:v>41630.791666666664</c:v>
                </c:pt>
                <c:pt idx="1930">
                  <c:v>41631.791666666664</c:v>
                </c:pt>
                <c:pt idx="1931">
                  <c:v>41633.791666666664</c:v>
                </c:pt>
                <c:pt idx="1932">
                  <c:v>41634.791666666664</c:v>
                </c:pt>
                <c:pt idx="1933">
                  <c:v>41637.791666666664</c:v>
                </c:pt>
                <c:pt idx="1934">
                  <c:v>41638.791666666664</c:v>
                </c:pt>
                <c:pt idx="1935">
                  <c:v>41640.791666666664</c:v>
                </c:pt>
                <c:pt idx="1936">
                  <c:v>41641.791666666664</c:v>
                </c:pt>
                <c:pt idx="1937">
                  <c:v>41644.791666666664</c:v>
                </c:pt>
                <c:pt idx="1938">
                  <c:v>41645.791666666664</c:v>
                </c:pt>
                <c:pt idx="1939">
                  <c:v>41646.791666666664</c:v>
                </c:pt>
                <c:pt idx="1940">
                  <c:v>41647.791666666664</c:v>
                </c:pt>
                <c:pt idx="1941">
                  <c:v>41648.791666666664</c:v>
                </c:pt>
                <c:pt idx="1942">
                  <c:v>41651.791666666664</c:v>
                </c:pt>
                <c:pt idx="1943">
                  <c:v>41652.791666666664</c:v>
                </c:pt>
                <c:pt idx="1944">
                  <c:v>41653.791666666664</c:v>
                </c:pt>
                <c:pt idx="1945">
                  <c:v>41654.791666666664</c:v>
                </c:pt>
                <c:pt idx="1946">
                  <c:v>41655.791666666664</c:v>
                </c:pt>
                <c:pt idx="1947">
                  <c:v>41659.791666666664</c:v>
                </c:pt>
                <c:pt idx="1948">
                  <c:v>41660.791666666664</c:v>
                </c:pt>
                <c:pt idx="1949">
                  <c:v>41661.791666666664</c:v>
                </c:pt>
                <c:pt idx="1950">
                  <c:v>41662.791666666664</c:v>
                </c:pt>
                <c:pt idx="1951">
                  <c:v>41665.791666666664</c:v>
                </c:pt>
                <c:pt idx="1952">
                  <c:v>41666.791666666664</c:v>
                </c:pt>
                <c:pt idx="1953">
                  <c:v>41667.791666666664</c:v>
                </c:pt>
                <c:pt idx="1954">
                  <c:v>41668.791666666664</c:v>
                </c:pt>
                <c:pt idx="1955">
                  <c:v>41669.791666666664</c:v>
                </c:pt>
                <c:pt idx="1956">
                  <c:v>41672.791666666664</c:v>
                </c:pt>
                <c:pt idx="1957">
                  <c:v>41673.791666666664</c:v>
                </c:pt>
                <c:pt idx="1958">
                  <c:v>41674.791666666664</c:v>
                </c:pt>
                <c:pt idx="1959">
                  <c:v>41675.791666666664</c:v>
                </c:pt>
                <c:pt idx="1960">
                  <c:v>41676.791666666664</c:v>
                </c:pt>
                <c:pt idx="1961">
                  <c:v>41679.791666666664</c:v>
                </c:pt>
                <c:pt idx="1962">
                  <c:v>41680.791666666664</c:v>
                </c:pt>
                <c:pt idx="1963">
                  <c:v>41681.791666666664</c:v>
                </c:pt>
                <c:pt idx="1964">
                  <c:v>41682.791666666664</c:v>
                </c:pt>
                <c:pt idx="1965">
                  <c:v>41683.791666666664</c:v>
                </c:pt>
                <c:pt idx="1966">
                  <c:v>41687.791666666664</c:v>
                </c:pt>
                <c:pt idx="1967">
                  <c:v>41688.791666666664</c:v>
                </c:pt>
                <c:pt idx="1968">
                  <c:v>41689.791666666664</c:v>
                </c:pt>
                <c:pt idx="1969">
                  <c:v>41690.791666666664</c:v>
                </c:pt>
                <c:pt idx="1970">
                  <c:v>41693.791666666664</c:v>
                </c:pt>
                <c:pt idx="1971">
                  <c:v>41694.791666666664</c:v>
                </c:pt>
                <c:pt idx="1972">
                  <c:v>41695.791666666664</c:v>
                </c:pt>
                <c:pt idx="1973">
                  <c:v>41696.791666666664</c:v>
                </c:pt>
                <c:pt idx="1974">
                  <c:v>41697.791666666664</c:v>
                </c:pt>
                <c:pt idx="1975">
                  <c:v>41700.791666666664</c:v>
                </c:pt>
                <c:pt idx="1976">
                  <c:v>41701.791666666664</c:v>
                </c:pt>
                <c:pt idx="1977">
                  <c:v>41702.791666666664</c:v>
                </c:pt>
                <c:pt idx="1978">
                  <c:v>41703.791666666664</c:v>
                </c:pt>
                <c:pt idx="1979">
                  <c:v>41704.791666666664</c:v>
                </c:pt>
                <c:pt idx="1980">
                  <c:v>41707.833333333336</c:v>
                </c:pt>
                <c:pt idx="1981">
                  <c:v>41708.833333333336</c:v>
                </c:pt>
                <c:pt idx="1982">
                  <c:v>41709.833333333336</c:v>
                </c:pt>
                <c:pt idx="1983">
                  <c:v>41710.833333333336</c:v>
                </c:pt>
                <c:pt idx="1984">
                  <c:v>41711.833333333336</c:v>
                </c:pt>
                <c:pt idx="1985">
                  <c:v>41714.833333333336</c:v>
                </c:pt>
                <c:pt idx="1986">
                  <c:v>41715.833333333336</c:v>
                </c:pt>
                <c:pt idx="1987">
                  <c:v>41716.833333333336</c:v>
                </c:pt>
                <c:pt idx="1988">
                  <c:v>41717.833333333336</c:v>
                </c:pt>
                <c:pt idx="1989">
                  <c:v>41718.833333333336</c:v>
                </c:pt>
                <c:pt idx="1990">
                  <c:v>41721.833333333336</c:v>
                </c:pt>
                <c:pt idx="1991">
                  <c:v>41722.833333333336</c:v>
                </c:pt>
                <c:pt idx="1992">
                  <c:v>41723.833333333336</c:v>
                </c:pt>
                <c:pt idx="1993">
                  <c:v>41724.833333333336</c:v>
                </c:pt>
                <c:pt idx="1994">
                  <c:v>41725.833333333336</c:v>
                </c:pt>
                <c:pt idx="1995">
                  <c:v>41728.833333333336</c:v>
                </c:pt>
                <c:pt idx="1996">
                  <c:v>41729.833333333336</c:v>
                </c:pt>
                <c:pt idx="1997">
                  <c:v>41730.833333333336</c:v>
                </c:pt>
                <c:pt idx="1998">
                  <c:v>41731.833333333336</c:v>
                </c:pt>
                <c:pt idx="1999">
                  <c:v>41732.833333333336</c:v>
                </c:pt>
                <c:pt idx="2000">
                  <c:v>41735.833333333336</c:v>
                </c:pt>
                <c:pt idx="2001">
                  <c:v>41736.833333333336</c:v>
                </c:pt>
                <c:pt idx="2002">
                  <c:v>41737.833333333336</c:v>
                </c:pt>
                <c:pt idx="2003">
                  <c:v>41738.833333333336</c:v>
                </c:pt>
                <c:pt idx="2004">
                  <c:v>41739.833333333336</c:v>
                </c:pt>
                <c:pt idx="2005">
                  <c:v>41742.833333333336</c:v>
                </c:pt>
                <c:pt idx="2006">
                  <c:v>41743.833333333336</c:v>
                </c:pt>
                <c:pt idx="2007">
                  <c:v>41744.833333333336</c:v>
                </c:pt>
                <c:pt idx="2008">
                  <c:v>41745.833333333336</c:v>
                </c:pt>
                <c:pt idx="2009">
                  <c:v>41749.833333333336</c:v>
                </c:pt>
                <c:pt idx="2010">
                  <c:v>41750.833333333336</c:v>
                </c:pt>
                <c:pt idx="2011">
                  <c:v>41751.833333333336</c:v>
                </c:pt>
                <c:pt idx="2012">
                  <c:v>41752.833333333336</c:v>
                </c:pt>
                <c:pt idx="2013">
                  <c:v>41753.833333333336</c:v>
                </c:pt>
                <c:pt idx="2014">
                  <c:v>41756.833333333336</c:v>
                </c:pt>
                <c:pt idx="2015">
                  <c:v>41757.833333333336</c:v>
                </c:pt>
                <c:pt idx="2016">
                  <c:v>41758.833333333336</c:v>
                </c:pt>
                <c:pt idx="2017">
                  <c:v>41759.833333333336</c:v>
                </c:pt>
                <c:pt idx="2018">
                  <c:v>41760.833333333336</c:v>
                </c:pt>
                <c:pt idx="2019">
                  <c:v>41763.833333333336</c:v>
                </c:pt>
                <c:pt idx="2020">
                  <c:v>41764.833333333336</c:v>
                </c:pt>
                <c:pt idx="2021">
                  <c:v>41765.833333333336</c:v>
                </c:pt>
                <c:pt idx="2022">
                  <c:v>41766.833333333336</c:v>
                </c:pt>
                <c:pt idx="2023">
                  <c:v>41767.833333333336</c:v>
                </c:pt>
                <c:pt idx="2024">
                  <c:v>41770.833333333336</c:v>
                </c:pt>
                <c:pt idx="2025">
                  <c:v>41771.833333333336</c:v>
                </c:pt>
                <c:pt idx="2026">
                  <c:v>41772.833333333336</c:v>
                </c:pt>
                <c:pt idx="2027">
                  <c:v>41773.833333333336</c:v>
                </c:pt>
                <c:pt idx="2028">
                  <c:v>41774.833333333336</c:v>
                </c:pt>
                <c:pt idx="2029">
                  <c:v>41777.833333333336</c:v>
                </c:pt>
                <c:pt idx="2030">
                  <c:v>41778.833333333336</c:v>
                </c:pt>
                <c:pt idx="2031">
                  <c:v>41779.833333333336</c:v>
                </c:pt>
                <c:pt idx="2032">
                  <c:v>41780.833333333336</c:v>
                </c:pt>
                <c:pt idx="2033">
                  <c:v>41781.833333333336</c:v>
                </c:pt>
                <c:pt idx="2034">
                  <c:v>41785.833333333336</c:v>
                </c:pt>
                <c:pt idx="2035">
                  <c:v>41786.833333333336</c:v>
                </c:pt>
                <c:pt idx="2036">
                  <c:v>41787.833333333336</c:v>
                </c:pt>
                <c:pt idx="2037">
                  <c:v>41788.833333333336</c:v>
                </c:pt>
                <c:pt idx="2038">
                  <c:v>41791.833333333336</c:v>
                </c:pt>
                <c:pt idx="2039">
                  <c:v>41792.833333333336</c:v>
                </c:pt>
                <c:pt idx="2040">
                  <c:v>41793.833333333336</c:v>
                </c:pt>
                <c:pt idx="2041">
                  <c:v>41794.833333333336</c:v>
                </c:pt>
                <c:pt idx="2042">
                  <c:v>41795.833333333336</c:v>
                </c:pt>
                <c:pt idx="2043">
                  <c:v>41798.833333333336</c:v>
                </c:pt>
                <c:pt idx="2044">
                  <c:v>41799.833333333336</c:v>
                </c:pt>
                <c:pt idx="2045">
                  <c:v>41800.833333333336</c:v>
                </c:pt>
                <c:pt idx="2046">
                  <c:v>41801.833333333336</c:v>
                </c:pt>
                <c:pt idx="2047">
                  <c:v>41802.833333333336</c:v>
                </c:pt>
                <c:pt idx="2048">
                  <c:v>41805.833333333336</c:v>
                </c:pt>
                <c:pt idx="2049">
                  <c:v>41806.833333333336</c:v>
                </c:pt>
                <c:pt idx="2050">
                  <c:v>41807.833333333336</c:v>
                </c:pt>
                <c:pt idx="2051">
                  <c:v>41808.833333333336</c:v>
                </c:pt>
                <c:pt idx="2052">
                  <c:v>41809.833333333336</c:v>
                </c:pt>
                <c:pt idx="2053">
                  <c:v>41812.833333333336</c:v>
                </c:pt>
                <c:pt idx="2054">
                  <c:v>41813.833333333336</c:v>
                </c:pt>
                <c:pt idx="2055">
                  <c:v>41814.833333333336</c:v>
                </c:pt>
                <c:pt idx="2056">
                  <c:v>41815.833333333336</c:v>
                </c:pt>
                <c:pt idx="2057">
                  <c:v>41816.833333333336</c:v>
                </c:pt>
                <c:pt idx="2058">
                  <c:v>41819.833333333336</c:v>
                </c:pt>
                <c:pt idx="2059">
                  <c:v>41820.833333333336</c:v>
                </c:pt>
                <c:pt idx="2060">
                  <c:v>41821.833333333336</c:v>
                </c:pt>
                <c:pt idx="2061">
                  <c:v>41822.833333333336</c:v>
                </c:pt>
                <c:pt idx="2062">
                  <c:v>41826.833333333336</c:v>
                </c:pt>
                <c:pt idx="2063">
                  <c:v>41827.833333333336</c:v>
                </c:pt>
                <c:pt idx="2064">
                  <c:v>41828.833333333336</c:v>
                </c:pt>
                <c:pt idx="2065">
                  <c:v>41829.833333333336</c:v>
                </c:pt>
                <c:pt idx="2066">
                  <c:v>41830.833333333336</c:v>
                </c:pt>
                <c:pt idx="2067">
                  <c:v>41833.833333333336</c:v>
                </c:pt>
                <c:pt idx="2068">
                  <c:v>41834.833333333336</c:v>
                </c:pt>
                <c:pt idx="2069">
                  <c:v>41835.833333333336</c:v>
                </c:pt>
                <c:pt idx="2070">
                  <c:v>41836.833333333336</c:v>
                </c:pt>
                <c:pt idx="2071">
                  <c:v>41837.833333333336</c:v>
                </c:pt>
                <c:pt idx="2072">
                  <c:v>41840.833333333336</c:v>
                </c:pt>
                <c:pt idx="2073">
                  <c:v>41841.833333333336</c:v>
                </c:pt>
                <c:pt idx="2074">
                  <c:v>41842.833333333336</c:v>
                </c:pt>
                <c:pt idx="2075">
                  <c:v>41843.833333333336</c:v>
                </c:pt>
                <c:pt idx="2076">
                  <c:v>41844.833333333336</c:v>
                </c:pt>
                <c:pt idx="2077">
                  <c:v>41847.833333333336</c:v>
                </c:pt>
                <c:pt idx="2078">
                  <c:v>41848.833333333336</c:v>
                </c:pt>
                <c:pt idx="2079">
                  <c:v>41849.833333333336</c:v>
                </c:pt>
                <c:pt idx="2080">
                  <c:v>41850.833333333336</c:v>
                </c:pt>
                <c:pt idx="2081">
                  <c:v>41851.833333333336</c:v>
                </c:pt>
                <c:pt idx="2082">
                  <c:v>41854.833333333336</c:v>
                </c:pt>
                <c:pt idx="2083">
                  <c:v>41855.833333333336</c:v>
                </c:pt>
                <c:pt idx="2084">
                  <c:v>41856.833333333336</c:v>
                </c:pt>
                <c:pt idx="2085">
                  <c:v>41857.833333333336</c:v>
                </c:pt>
                <c:pt idx="2086">
                  <c:v>41858.833333333336</c:v>
                </c:pt>
                <c:pt idx="2087">
                  <c:v>41861.833333333336</c:v>
                </c:pt>
                <c:pt idx="2088">
                  <c:v>41862.833333333336</c:v>
                </c:pt>
                <c:pt idx="2089">
                  <c:v>41863.833333333336</c:v>
                </c:pt>
                <c:pt idx="2090">
                  <c:v>41864.833333333336</c:v>
                </c:pt>
                <c:pt idx="2091">
                  <c:v>41865.833333333336</c:v>
                </c:pt>
                <c:pt idx="2092">
                  <c:v>41868.833333333336</c:v>
                </c:pt>
                <c:pt idx="2093">
                  <c:v>41869.833333333336</c:v>
                </c:pt>
                <c:pt idx="2094">
                  <c:v>41870.833333333336</c:v>
                </c:pt>
                <c:pt idx="2095">
                  <c:v>41871.833333333336</c:v>
                </c:pt>
                <c:pt idx="2096">
                  <c:v>41872.833333333336</c:v>
                </c:pt>
                <c:pt idx="2097">
                  <c:v>41875.833333333336</c:v>
                </c:pt>
                <c:pt idx="2098">
                  <c:v>41876.833333333336</c:v>
                </c:pt>
                <c:pt idx="2099">
                  <c:v>41877.833333333336</c:v>
                </c:pt>
                <c:pt idx="2100">
                  <c:v>41878.833333333336</c:v>
                </c:pt>
                <c:pt idx="2101">
                  <c:v>41879.833333333336</c:v>
                </c:pt>
                <c:pt idx="2102">
                  <c:v>41883.833333333336</c:v>
                </c:pt>
                <c:pt idx="2103">
                  <c:v>41884.833333333336</c:v>
                </c:pt>
                <c:pt idx="2104">
                  <c:v>41885.833333333336</c:v>
                </c:pt>
                <c:pt idx="2105">
                  <c:v>41886.833333333336</c:v>
                </c:pt>
                <c:pt idx="2106">
                  <c:v>41889.833333333336</c:v>
                </c:pt>
                <c:pt idx="2107">
                  <c:v>41890.833333333336</c:v>
                </c:pt>
                <c:pt idx="2108">
                  <c:v>41891.833333333336</c:v>
                </c:pt>
                <c:pt idx="2109">
                  <c:v>41892.833333333336</c:v>
                </c:pt>
                <c:pt idx="2110">
                  <c:v>41893.833333333336</c:v>
                </c:pt>
                <c:pt idx="2111">
                  <c:v>41896.833333333336</c:v>
                </c:pt>
                <c:pt idx="2112">
                  <c:v>41897.833333333336</c:v>
                </c:pt>
                <c:pt idx="2113">
                  <c:v>41898.833333333336</c:v>
                </c:pt>
                <c:pt idx="2114">
                  <c:v>41899.833333333336</c:v>
                </c:pt>
                <c:pt idx="2115">
                  <c:v>41900.833333333336</c:v>
                </c:pt>
                <c:pt idx="2116">
                  <c:v>41903.833333333336</c:v>
                </c:pt>
                <c:pt idx="2117">
                  <c:v>41904.833333333336</c:v>
                </c:pt>
                <c:pt idx="2118">
                  <c:v>41905.833333333336</c:v>
                </c:pt>
                <c:pt idx="2119">
                  <c:v>41906.833333333336</c:v>
                </c:pt>
                <c:pt idx="2120">
                  <c:v>41907.833333333336</c:v>
                </c:pt>
                <c:pt idx="2121">
                  <c:v>41910.833333333336</c:v>
                </c:pt>
                <c:pt idx="2122">
                  <c:v>41911.833333333336</c:v>
                </c:pt>
                <c:pt idx="2123">
                  <c:v>41912.833333333336</c:v>
                </c:pt>
                <c:pt idx="2124">
                  <c:v>41913.833333333336</c:v>
                </c:pt>
                <c:pt idx="2125">
                  <c:v>41914.833333333336</c:v>
                </c:pt>
                <c:pt idx="2126">
                  <c:v>41917.833333333336</c:v>
                </c:pt>
                <c:pt idx="2127">
                  <c:v>41918.833333333336</c:v>
                </c:pt>
                <c:pt idx="2128">
                  <c:v>41919.833333333336</c:v>
                </c:pt>
                <c:pt idx="2129">
                  <c:v>41920.833333333336</c:v>
                </c:pt>
                <c:pt idx="2130">
                  <c:v>41921.833333333336</c:v>
                </c:pt>
                <c:pt idx="2131">
                  <c:v>41924.833333333336</c:v>
                </c:pt>
                <c:pt idx="2132">
                  <c:v>41925.833333333336</c:v>
                </c:pt>
                <c:pt idx="2133">
                  <c:v>41926.833333333336</c:v>
                </c:pt>
                <c:pt idx="2134">
                  <c:v>41927.833333333336</c:v>
                </c:pt>
                <c:pt idx="2135">
                  <c:v>41928.833333333336</c:v>
                </c:pt>
                <c:pt idx="2136">
                  <c:v>41931.833333333336</c:v>
                </c:pt>
                <c:pt idx="2137">
                  <c:v>41932.833333333336</c:v>
                </c:pt>
                <c:pt idx="2138">
                  <c:v>41933.833333333336</c:v>
                </c:pt>
                <c:pt idx="2139">
                  <c:v>41934.833333333336</c:v>
                </c:pt>
                <c:pt idx="2140">
                  <c:v>41935.833333333336</c:v>
                </c:pt>
                <c:pt idx="2141">
                  <c:v>41938.833333333336</c:v>
                </c:pt>
                <c:pt idx="2142">
                  <c:v>41939.833333333336</c:v>
                </c:pt>
                <c:pt idx="2143">
                  <c:v>41940.833333333336</c:v>
                </c:pt>
                <c:pt idx="2144">
                  <c:v>41941.833333333336</c:v>
                </c:pt>
                <c:pt idx="2145">
                  <c:v>41942.833333333336</c:v>
                </c:pt>
                <c:pt idx="2146">
                  <c:v>41945.791666666664</c:v>
                </c:pt>
                <c:pt idx="2147">
                  <c:v>41946.791666666664</c:v>
                </c:pt>
                <c:pt idx="2148">
                  <c:v>41947.791666666664</c:v>
                </c:pt>
                <c:pt idx="2149">
                  <c:v>41948.791666666664</c:v>
                </c:pt>
                <c:pt idx="2150">
                  <c:v>41949.791666666664</c:v>
                </c:pt>
                <c:pt idx="2151">
                  <c:v>41952.791666666664</c:v>
                </c:pt>
                <c:pt idx="2152">
                  <c:v>41953.791666666664</c:v>
                </c:pt>
                <c:pt idx="2153">
                  <c:v>41954.791666666664</c:v>
                </c:pt>
                <c:pt idx="2154">
                  <c:v>41955.791666666664</c:v>
                </c:pt>
                <c:pt idx="2155">
                  <c:v>41956.791666666664</c:v>
                </c:pt>
                <c:pt idx="2156">
                  <c:v>41959.791666666664</c:v>
                </c:pt>
                <c:pt idx="2157">
                  <c:v>41960.791666666664</c:v>
                </c:pt>
                <c:pt idx="2158">
                  <c:v>41961.791666666664</c:v>
                </c:pt>
                <c:pt idx="2159">
                  <c:v>41962.791666666664</c:v>
                </c:pt>
                <c:pt idx="2160">
                  <c:v>41963.791666666664</c:v>
                </c:pt>
                <c:pt idx="2161">
                  <c:v>41966.791666666664</c:v>
                </c:pt>
                <c:pt idx="2162">
                  <c:v>41967.791666666664</c:v>
                </c:pt>
                <c:pt idx="2163">
                  <c:v>41968.791666666664</c:v>
                </c:pt>
                <c:pt idx="2164">
                  <c:v>41970.791666666664</c:v>
                </c:pt>
                <c:pt idx="2165">
                  <c:v>41973.791666666664</c:v>
                </c:pt>
                <c:pt idx="2166">
                  <c:v>41974.791666666664</c:v>
                </c:pt>
                <c:pt idx="2167">
                  <c:v>41975.791666666664</c:v>
                </c:pt>
                <c:pt idx="2168">
                  <c:v>41976.791666666664</c:v>
                </c:pt>
                <c:pt idx="2169">
                  <c:v>41977.791666666664</c:v>
                </c:pt>
                <c:pt idx="2170">
                  <c:v>41980.791666666664</c:v>
                </c:pt>
                <c:pt idx="2171">
                  <c:v>41981.791666666664</c:v>
                </c:pt>
                <c:pt idx="2172">
                  <c:v>41982.791666666664</c:v>
                </c:pt>
                <c:pt idx="2173">
                  <c:v>41983.791666666664</c:v>
                </c:pt>
                <c:pt idx="2174">
                  <c:v>41984.791666666664</c:v>
                </c:pt>
                <c:pt idx="2175">
                  <c:v>41987.791666666664</c:v>
                </c:pt>
                <c:pt idx="2176">
                  <c:v>41988.791666666664</c:v>
                </c:pt>
                <c:pt idx="2177">
                  <c:v>41989.791666666664</c:v>
                </c:pt>
                <c:pt idx="2178">
                  <c:v>41990.791666666664</c:v>
                </c:pt>
                <c:pt idx="2179">
                  <c:v>41991.791666666664</c:v>
                </c:pt>
                <c:pt idx="2180">
                  <c:v>41994.791666666664</c:v>
                </c:pt>
                <c:pt idx="2181">
                  <c:v>41995.791666666664</c:v>
                </c:pt>
                <c:pt idx="2182">
                  <c:v>41996.791666666664</c:v>
                </c:pt>
                <c:pt idx="2183">
                  <c:v>41998.791666666664</c:v>
                </c:pt>
                <c:pt idx="2184">
                  <c:v>42001.791666666664</c:v>
                </c:pt>
                <c:pt idx="2185">
                  <c:v>42002.791666666664</c:v>
                </c:pt>
                <c:pt idx="2186">
                  <c:v>42003.791666666664</c:v>
                </c:pt>
                <c:pt idx="2187">
                  <c:v>42005.791666666664</c:v>
                </c:pt>
                <c:pt idx="2188">
                  <c:v>42008.791666666664</c:v>
                </c:pt>
                <c:pt idx="2189">
                  <c:v>42009.791666666664</c:v>
                </c:pt>
                <c:pt idx="2190">
                  <c:v>42010.791666666664</c:v>
                </c:pt>
                <c:pt idx="2191">
                  <c:v>42011.791666666664</c:v>
                </c:pt>
                <c:pt idx="2192">
                  <c:v>42012.791666666664</c:v>
                </c:pt>
                <c:pt idx="2193">
                  <c:v>42015.791666666664</c:v>
                </c:pt>
                <c:pt idx="2194">
                  <c:v>42016.791666666664</c:v>
                </c:pt>
                <c:pt idx="2195">
                  <c:v>42017.791666666664</c:v>
                </c:pt>
                <c:pt idx="2196">
                  <c:v>42018.791666666664</c:v>
                </c:pt>
                <c:pt idx="2197">
                  <c:v>42019.791666666664</c:v>
                </c:pt>
                <c:pt idx="2198">
                  <c:v>42023.791666666664</c:v>
                </c:pt>
                <c:pt idx="2199">
                  <c:v>42024.791666666664</c:v>
                </c:pt>
                <c:pt idx="2200">
                  <c:v>42025.791666666664</c:v>
                </c:pt>
                <c:pt idx="2201">
                  <c:v>42026.791666666664</c:v>
                </c:pt>
                <c:pt idx="2202">
                  <c:v>42029.791666666664</c:v>
                </c:pt>
                <c:pt idx="2203">
                  <c:v>42030.791666666664</c:v>
                </c:pt>
                <c:pt idx="2204">
                  <c:v>42031.791666666664</c:v>
                </c:pt>
                <c:pt idx="2205">
                  <c:v>42032.791666666664</c:v>
                </c:pt>
                <c:pt idx="2206">
                  <c:v>42033.791666666664</c:v>
                </c:pt>
                <c:pt idx="2207">
                  <c:v>42036.791666666664</c:v>
                </c:pt>
                <c:pt idx="2208">
                  <c:v>42037.791666666664</c:v>
                </c:pt>
                <c:pt idx="2209">
                  <c:v>42038.791666666664</c:v>
                </c:pt>
                <c:pt idx="2210">
                  <c:v>42039.791666666664</c:v>
                </c:pt>
                <c:pt idx="2211">
                  <c:v>42040.791666666664</c:v>
                </c:pt>
                <c:pt idx="2212">
                  <c:v>42043.791666666664</c:v>
                </c:pt>
                <c:pt idx="2213">
                  <c:v>42044.791666666664</c:v>
                </c:pt>
                <c:pt idx="2214">
                  <c:v>42045.791666666664</c:v>
                </c:pt>
                <c:pt idx="2215">
                  <c:v>42046.791666666664</c:v>
                </c:pt>
                <c:pt idx="2216">
                  <c:v>42047.791666666664</c:v>
                </c:pt>
                <c:pt idx="2217">
                  <c:v>42051.791666666664</c:v>
                </c:pt>
                <c:pt idx="2218">
                  <c:v>42052.791666666664</c:v>
                </c:pt>
                <c:pt idx="2219">
                  <c:v>42053.791666666664</c:v>
                </c:pt>
                <c:pt idx="2220">
                  <c:v>42054.791666666664</c:v>
                </c:pt>
                <c:pt idx="2221">
                  <c:v>42057.791666666664</c:v>
                </c:pt>
                <c:pt idx="2222">
                  <c:v>42058.791666666664</c:v>
                </c:pt>
                <c:pt idx="2223">
                  <c:v>42059.791666666664</c:v>
                </c:pt>
                <c:pt idx="2224">
                  <c:v>42060.791666666664</c:v>
                </c:pt>
                <c:pt idx="2225">
                  <c:v>42061.791666666664</c:v>
                </c:pt>
                <c:pt idx="2226">
                  <c:v>42064.791666666664</c:v>
                </c:pt>
                <c:pt idx="2227">
                  <c:v>42065.791666666664</c:v>
                </c:pt>
                <c:pt idx="2228">
                  <c:v>42066.791666666664</c:v>
                </c:pt>
                <c:pt idx="2229">
                  <c:v>42067.791666666664</c:v>
                </c:pt>
                <c:pt idx="2230">
                  <c:v>42068.791666666664</c:v>
                </c:pt>
                <c:pt idx="2231">
                  <c:v>42071.833333333336</c:v>
                </c:pt>
                <c:pt idx="2232">
                  <c:v>42072.833333333336</c:v>
                </c:pt>
                <c:pt idx="2233">
                  <c:v>42073.833333333336</c:v>
                </c:pt>
                <c:pt idx="2234">
                  <c:v>42074.833333333336</c:v>
                </c:pt>
                <c:pt idx="2235">
                  <c:v>42075.833333333336</c:v>
                </c:pt>
                <c:pt idx="2236">
                  <c:v>42078.833333333336</c:v>
                </c:pt>
                <c:pt idx="2237">
                  <c:v>42079.833333333336</c:v>
                </c:pt>
                <c:pt idx="2238">
                  <c:v>42080.833333333336</c:v>
                </c:pt>
                <c:pt idx="2239">
                  <c:v>42081.833333333336</c:v>
                </c:pt>
                <c:pt idx="2240">
                  <c:v>42082.833333333336</c:v>
                </c:pt>
                <c:pt idx="2241">
                  <c:v>42085.833333333336</c:v>
                </c:pt>
                <c:pt idx="2242">
                  <c:v>42086.833333333336</c:v>
                </c:pt>
                <c:pt idx="2243">
                  <c:v>42087.833333333336</c:v>
                </c:pt>
                <c:pt idx="2244">
                  <c:v>42088.833333333336</c:v>
                </c:pt>
                <c:pt idx="2245">
                  <c:v>42089.833333333336</c:v>
                </c:pt>
                <c:pt idx="2246">
                  <c:v>42092.833333333336</c:v>
                </c:pt>
                <c:pt idx="2247">
                  <c:v>42093.833333333336</c:v>
                </c:pt>
                <c:pt idx="2248">
                  <c:v>42094.833333333336</c:v>
                </c:pt>
                <c:pt idx="2249">
                  <c:v>42095.833333333336</c:v>
                </c:pt>
                <c:pt idx="2250">
                  <c:v>42099.833333333336</c:v>
                </c:pt>
                <c:pt idx="2251">
                  <c:v>42100.833333333336</c:v>
                </c:pt>
                <c:pt idx="2252">
                  <c:v>42101.833333333336</c:v>
                </c:pt>
                <c:pt idx="2253">
                  <c:v>42102.833333333336</c:v>
                </c:pt>
                <c:pt idx="2254">
                  <c:v>42103.833333333336</c:v>
                </c:pt>
                <c:pt idx="2255">
                  <c:v>42106.833333333336</c:v>
                </c:pt>
                <c:pt idx="2256">
                  <c:v>42107.833333333336</c:v>
                </c:pt>
                <c:pt idx="2257">
                  <c:v>42108.833333333336</c:v>
                </c:pt>
                <c:pt idx="2258">
                  <c:v>42109.833333333336</c:v>
                </c:pt>
                <c:pt idx="2259">
                  <c:v>42110.833333333336</c:v>
                </c:pt>
                <c:pt idx="2260">
                  <c:v>42113.833333333336</c:v>
                </c:pt>
                <c:pt idx="2261">
                  <c:v>42114.833333333336</c:v>
                </c:pt>
                <c:pt idx="2262">
                  <c:v>42115.833333333336</c:v>
                </c:pt>
                <c:pt idx="2263">
                  <c:v>42116.833333333336</c:v>
                </c:pt>
                <c:pt idx="2264">
                  <c:v>42117.833333333336</c:v>
                </c:pt>
                <c:pt idx="2265">
                  <c:v>42120.833333333336</c:v>
                </c:pt>
                <c:pt idx="2266">
                  <c:v>42121.833333333336</c:v>
                </c:pt>
                <c:pt idx="2267">
                  <c:v>42122.833333333336</c:v>
                </c:pt>
                <c:pt idx="2268">
                  <c:v>42123.833333333336</c:v>
                </c:pt>
                <c:pt idx="2269">
                  <c:v>42124.833333333336</c:v>
                </c:pt>
                <c:pt idx="2270">
                  <c:v>42127.833333333336</c:v>
                </c:pt>
                <c:pt idx="2271">
                  <c:v>42128.833333333336</c:v>
                </c:pt>
                <c:pt idx="2272">
                  <c:v>42129.833333333336</c:v>
                </c:pt>
                <c:pt idx="2273">
                  <c:v>42130.833333333336</c:v>
                </c:pt>
                <c:pt idx="2274">
                  <c:v>42131.833333333336</c:v>
                </c:pt>
                <c:pt idx="2275">
                  <c:v>42134.833333333336</c:v>
                </c:pt>
                <c:pt idx="2276">
                  <c:v>42135.833333333336</c:v>
                </c:pt>
                <c:pt idx="2277">
                  <c:v>42136.833333333336</c:v>
                </c:pt>
                <c:pt idx="2278">
                  <c:v>42137.833333333336</c:v>
                </c:pt>
                <c:pt idx="2279">
                  <c:v>42138.833333333336</c:v>
                </c:pt>
                <c:pt idx="2280">
                  <c:v>42141.833333333336</c:v>
                </c:pt>
                <c:pt idx="2281">
                  <c:v>42142.833333333336</c:v>
                </c:pt>
                <c:pt idx="2282">
                  <c:v>42143.833333333336</c:v>
                </c:pt>
                <c:pt idx="2283">
                  <c:v>42144.833333333336</c:v>
                </c:pt>
                <c:pt idx="2284">
                  <c:v>42145.833333333336</c:v>
                </c:pt>
                <c:pt idx="2285">
                  <c:v>42149.833333333336</c:v>
                </c:pt>
                <c:pt idx="2286">
                  <c:v>42150.833333333336</c:v>
                </c:pt>
                <c:pt idx="2287">
                  <c:v>42151.833333333336</c:v>
                </c:pt>
                <c:pt idx="2288">
                  <c:v>42152.833333333336</c:v>
                </c:pt>
                <c:pt idx="2289">
                  <c:v>42155.833333333336</c:v>
                </c:pt>
                <c:pt idx="2290">
                  <c:v>42156.833333333336</c:v>
                </c:pt>
                <c:pt idx="2291">
                  <c:v>42157.833333333336</c:v>
                </c:pt>
                <c:pt idx="2292">
                  <c:v>42158.833333333336</c:v>
                </c:pt>
                <c:pt idx="2293">
                  <c:v>42159.833333333336</c:v>
                </c:pt>
                <c:pt idx="2294">
                  <c:v>42162.833333333336</c:v>
                </c:pt>
                <c:pt idx="2295">
                  <c:v>42163.833333333336</c:v>
                </c:pt>
                <c:pt idx="2296">
                  <c:v>42164.833333333336</c:v>
                </c:pt>
                <c:pt idx="2297">
                  <c:v>42165.833333333336</c:v>
                </c:pt>
                <c:pt idx="2298">
                  <c:v>42166.833333333336</c:v>
                </c:pt>
                <c:pt idx="2299">
                  <c:v>42169.833333333336</c:v>
                </c:pt>
                <c:pt idx="2300">
                  <c:v>42170.833333333336</c:v>
                </c:pt>
                <c:pt idx="2301">
                  <c:v>42171.833333333336</c:v>
                </c:pt>
                <c:pt idx="2302">
                  <c:v>42172.833333333336</c:v>
                </c:pt>
                <c:pt idx="2303">
                  <c:v>42173.833333333336</c:v>
                </c:pt>
                <c:pt idx="2304">
                  <c:v>42176.833333333336</c:v>
                </c:pt>
                <c:pt idx="2305">
                  <c:v>42177.833333333336</c:v>
                </c:pt>
                <c:pt idx="2306">
                  <c:v>42178.833333333336</c:v>
                </c:pt>
                <c:pt idx="2307">
                  <c:v>42179.833333333336</c:v>
                </c:pt>
                <c:pt idx="2308">
                  <c:v>42180.833333333336</c:v>
                </c:pt>
                <c:pt idx="2309">
                  <c:v>42183.833333333336</c:v>
                </c:pt>
                <c:pt idx="2310">
                  <c:v>42184.833333333336</c:v>
                </c:pt>
                <c:pt idx="2311">
                  <c:v>42185.833333333336</c:v>
                </c:pt>
                <c:pt idx="2312">
                  <c:v>42186.833333333336</c:v>
                </c:pt>
                <c:pt idx="2313">
                  <c:v>42190.833333333336</c:v>
                </c:pt>
                <c:pt idx="2314">
                  <c:v>42191.833333333336</c:v>
                </c:pt>
                <c:pt idx="2315">
                  <c:v>42192.833333333336</c:v>
                </c:pt>
                <c:pt idx="2316">
                  <c:v>42193.833333333336</c:v>
                </c:pt>
                <c:pt idx="2317">
                  <c:v>42194.833333333336</c:v>
                </c:pt>
                <c:pt idx="2318">
                  <c:v>42197.833333333336</c:v>
                </c:pt>
                <c:pt idx="2319">
                  <c:v>42198.833333333336</c:v>
                </c:pt>
                <c:pt idx="2320">
                  <c:v>42199.833333333336</c:v>
                </c:pt>
                <c:pt idx="2321">
                  <c:v>42200.833333333336</c:v>
                </c:pt>
                <c:pt idx="2322">
                  <c:v>42201.833333333336</c:v>
                </c:pt>
                <c:pt idx="2323">
                  <c:v>42204.833333333336</c:v>
                </c:pt>
                <c:pt idx="2324">
                  <c:v>42205.833333333336</c:v>
                </c:pt>
                <c:pt idx="2325">
                  <c:v>42206.833333333336</c:v>
                </c:pt>
                <c:pt idx="2326">
                  <c:v>42207.833333333336</c:v>
                </c:pt>
                <c:pt idx="2327">
                  <c:v>42208.833333333336</c:v>
                </c:pt>
                <c:pt idx="2328">
                  <c:v>42211.833333333336</c:v>
                </c:pt>
                <c:pt idx="2329">
                  <c:v>42212.833333333336</c:v>
                </c:pt>
                <c:pt idx="2330">
                  <c:v>42213.833333333336</c:v>
                </c:pt>
                <c:pt idx="2331">
                  <c:v>42214.833333333336</c:v>
                </c:pt>
                <c:pt idx="2332">
                  <c:v>42215.833333333336</c:v>
                </c:pt>
                <c:pt idx="2333">
                  <c:v>42218.833333333336</c:v>
                </c:pt>
                <c:pt idx="2334">
                  <c:v>42219.833333333336</c:v>
                </c:pt>
                <c:pt idx="2335">
                  <c:v>42220.833333333336</c:v>
                </c:pt>
                <c:pt idx="2336">
                  <c:v>42221.833333333336</c:v>
                </c:pt>
                <c:pt idx="2337">
                  <c:v>42222.833333333336</c:v>
                </c:pt>
                <c:pt idx="2338">
                  <c:v>42225.833333333336</c:v>
                </c:pt>
                <c:pt idx="2339">
                  <c:v>42226.833333333336</c:v>
                </c:pt>
                <c:pt idx="2340">
                  <c:v>42227.833333333336</c:v>
                </c:pt>
                <c:pt idx="2341">
                  <c:v>42228.833333333336</c:v>
                </c:pt>
                <c:pt idx="2342">
                  <c:v>42229.833333333336</c:v>
                </c:pt>
                <c:pt idx="2343">
                  <c:v>42232.833333333336</c:v>
                </c:pt>
                <c:pt idx="2344">
                  <c:v>42233.833333333336</c:v>
                </c:pt>
                <c:pt idx="2345">
                  <c:v>42234.833333333336</c:v>
                </c:pt>
                <c:pt idx="2346">
                  <c:v>42235.833333333336</c:v>
                </c:pt>
                <c:pt idx="2347">
                  <c:v>42236.833333333336</c:v>
                </c:pt>
                <c:pt idx="2348">
                  <c:v>42239.833333333336</c:v>
                </c:pt>
                <c:pt idx="2349">
                  <c:v>42240.833333333336</c:v>
                </c:pt>
                <c:pt idx="2350">
                  <c:v>42241.833333333336</c:v>
                </c:pt>
                <c:pt idx="2351">
                  <c:v>42242.833333333336</c:v>
                </c:pt>
                <c:pt idx="2352">
                  <c:v>42243.833333333336</c:v>
                </c:pt>
                <c:pt idx="2353">
                  <c:v>42246.833333333336</c:v>
                </c:pt>
                <c:pt idx="2354">
                  <c:v>42247.833333333336</c:v>
                </c:pt>
                <c:pt idx="2355">
                  <c:v>42248.833333333336</c:v>
                </c:pt>
                <c:pt idx="2356">
                  <c:v>42249.833333333336</c:v>
                </c:pt>
                <c:pt idx="2357">
                  <c:v>42250.833333333336</c:v>
                </c:pt>
                <c:pt idx="2358">
                  <c:v>42254.833333333336</c:v>
                </c:pt>
                <c:pt idx="2359">
                  <c:v>42255.833333333336</c:v>
                </c:pt>
                <c:pt idx="2360">
                  <c:v>42256.833333333336</c:v>
                </c:pt>
                <c:pt idx="2361">
                  <c:v>42257.833333333336</c:v>
                </c:pt>
                <c:pt idx="2362">
                  <c:v>42260.833333333336</c:v>
                </c:pt>
                <c:pt idx="2363">
                  <c:v>42261.833333333336</c:v>
                </c:pt>
                <c:pt idx="2364">
                  <c:v>42262.833333333336</c:v>
                </c:pt>
                <c:pt idx="2365">
                  <c:v>42263.833333333336</c:v>
                </c:pt>
                <c:pt idx="2366">
                  <c:v>42264.833333333336</c:v>
                </c:pt>
                <c:pt idx="2367">
                  <c:v>42267.833333333336</c:v>
                </c:pt>
                <c:pt idx="2368">
                  <c:v>42268.833333333336</c:v>
                </c:pt>
                <c:pt idx="2369">
                  <c:v>42269.833333333336</c:v>
                </c:pt>
                <c:pt idx="2370">
                  <c:v>42270.833333333336</c:v>
                </c:pt>
                <c:pt idx="2371">
                  <c:v>42271.833333333336</c:v>
                </c:pt>
                <c:pt idx="2372">
                  <c:v>42274.833333333336</c:v>
                </c:pt>
                <c:pt idx="2373">
                  <c:v>42275.833333333336</c:v>
                </c:pt>
                <c:pt idx="2374">
                  <c:v>42276.833333333336</c:v>
                </c:pt>
                <c:pt idx="2375">
                  <c:v>42277.833333333336</c:v>
                </c:pt>
                <c:pt idx="2376">
                  <c:v>42278.833333333336</c:v>
                </c:pt>
                <c:pt idx="2377">
                  <c:v>42281.833333333336</c:v>
                </c:pt>
                <c:pt idx="2378">
                  <c:v>42282.833333333336</c:v>
                </c:pt>
                <c:pt idx="2379">
                  <c:v>42283.833333333336</c:v>
                </c:pt>
                <c:pt idx="2380">
                  <c:v>42284.833333333336</c:v>
                </c:pt>
                <c:pt idx="2381">
                  <c:v>42285.833333333336</c:v>
                </c:pt>
                <c:pt idx="2382">
                  <c:v>42288.833333333336</c:v>
                </c:pt>
                <c:pt idx="2383">
                  <c:v>42289.833333333336</c:v>
                </c:pt>
                <c:pt idx="2384">
                  <c:v>42290.833333333336</c:v>
                </c:pt>
                <c:pt idx="2385">
                  <c:v>42291.833333333336</c:v>
                </c:pt>
                <c:pt idx="2386">
                  <c:v>42292.833333333336</c:v>
                </c:pt>
                <c:pt idx="2387">
                  <c:v>42295.833333333336</c:v>
                </c:pt>
                <c:pt idx="2388">
                  <c:v>42296.833333333336</c:v>
                </c:pt>
                <c:pt idx="2389">
                  <c:v>42297.833333333336</c:v>
                </c:pt>
                <c:pt idx="2390">
                  <c:v>42298.833333333336</c:v>
                </c:pt>
                <c:pt idx="2391">
                  <c:v>42299.833333333336</c:v>
                </c:pt>
                <c:pt idx="2392">
                  <c:v>42302.833333333336</c:v>
                </c:pt>
                <c:pt idx="2393">
                  <c:v>42303.833333333336</c:v>
                </c:pt>
                <c:pt idx="2394">
                  <c:v>42304.833333333336</c:v>
                </c:pt>
                <c:pt idx="2395">
                  <c:v>42305.833333333336</c:v>
                </c:pt>
                <c:pt idx="2396">
                  <c:v>42306.833333333336</c:v>
                </c:pt>
                <c:pt idx="2397">
                  <c:v>42309.791666666664</c:v>
                </c:pt>
                <c:pt idx="2398">
                  <c:v>42310.791666666664</c:v>
                </c:pt>
                <c:pt idx="2399">
                  <c:v>42311.791666666664</c:v>
                </c:pt>
                <c:pt idx="2400">
                  <c:v>42312.791666666664</c:v>
                </c:pt>
                <c:pt idx="2401">
                  <c:v>42313.791666666664</c:v>
                </c:pt>
                <c:pt idx="2402">
                  <c:v>42316.791666666664</c:v>
                </c:pt>
                <c:pt idx="2403">
                  <c:v>42317.791666666664</c:v>
                </c:pt>
                <c:pt idx="2404">
                  <c:v>42318.791666666664</c:v>
                </c:pt>
                <c:pt idx="2405">
                  <c:v>42319.791666666664</c:v>
                </c:pt>
                <c:pt idx="2406">
                  <c:v>42320.791666666664</c:v>
                </c:pt>
                <c:pt idx="2407">
                  <c:v>42323.791666666664</c:v>
                </c:pt>
                <c:pt idx="2408">
                  <c:v>42324.791666666664</c:v>
                </c:pt>
                <c:pt idx="2409">
                  <c:v>42325.791666666664</c:v>
                </c:pt>
                <c:pt idx="2410">
                  <c:v>42326.791666666664</c:v>
                </c:pt>
                <c:pt idx="2411">
                  <c:v>42327.791666666664</c:v>
                </c:pt>
                <c:pt idx="2412">
                  <c:v>42330.791666666664</c:v>
                </c:pt>
                <c:pt idx="2413">
                  <c:v>42331.791666666664</c:v>
                </c:pt>
                <c:pt idx="2414">
                  <c:v>42332.791666666664</c:v>
                </c:pt>
                <c:pt idx="2415">
                  <c:v>42334.791666666664</c:v>
                </c:pt>
                <c:pt idx="2416">
                  <c:v>42337.791666666664</c:v>
                </c:pt>
                <c:pt idx="2417">
                  <c:v>42338.791666666664</c:v>
                </c:pt>
                <c:pt idx="2418">
                  <c:v>42339.791666666664</c:v>
                </c:pt>
                <c:pt idx="2419">
                  <c:v>42340.791666666664</c:v>
                </c:pt>
                <c:pt idx="2420">
                  <c:v>42341.791666666664</c:v>
                </c:pt>
                <c:pt idx="2421">
                  <c:v>42344.791666666664</c:v>
                </c:pt>
                <c:pt idx="2422">
                  <c:v>42345.791666666664</c:v>
                </c:pt>
                <c:pt idx="2423">
                  <c:v>42346.791666666664</c:v>
                </c:pt>
                <c:pt idx="2424">
                  <c:v>42347.791666666664</c:v>
                </c:pt>
                <c:pt idx="2425">
                  <c:v>42348.791666666664</c:v>
                </c:pt>
                <c:pt idx="2426">
                  <c:v>42351.791666666664</c:v>
                </c:pt>
                <c:pt idx="2427">
                  <c:v>42352.791666666664</c:v>
                </c:pt>
                <c:pt idx="2428">
                  <c:v>42353.791666666664</c:v>
                </c:pt>
                <c:pt idx="2429">
                  <c:v>42354.791666666664</c:v>
                </c:pt>
                <c:pt idx="2430">
                  <c:v>42355.791666666664</c:v>
                </c:pt>
                <c:pt idx="2431">
                  <c:v>42358.791666666664</c:v>
                </c:pt>
                <c:pt idx="2432">
                  <c:v>42359.791666666664</c:v>
                </c:pt>
                <c:pt idx="2433">
                  <c:v>42360.791666666664</c:v>
                </c:pt>
                <c:pt idx="2434">
                  <c:v>42361.791666666664</c:v>
                </c:pt>
                <c:pt idx="2435">
                  <c:v>42365.791666666664</c:v>
                </c:pt>
                <c:pt idx="2436">
                  <c:v>42366.791666666664</c:v>
                </c:pt>
                <c:pt idx="2437">
                  <c:v>42367.791666666664</c:v>
                </c:pt>
                <c:pt idx="2438">
                  <c:v>42368.791666666664</c:v>
                </c:pt>
                <c:pt idx="2439">
                  <c:v>42372.791666666664</c:v>
                </c:pt>
                <c:pt idx="2440">
                  <c:v>42373.791666666664</c:v>
                </c:pt>
                <c:pt idx="2441">
                  <c:v>42374.791666666664</c:v>
                </c:pt>
                <c:pt idx="2442">
                  <c:v>42375.791666666664</c:v>
                </c:pt>
                <c:pt idx="2443">
                  <c:v>42376.791666666664</c:v>
                </c:pt>
                <c:pt idx="2444">
                  <c:v>42379.791666666664</c:v>
                </c:pt>
                <c:pt idx="2445">
                  <c:v>42380.791666666664</c:v>
                </c:pt>
                <c:pt idx="2446">
                  <c:v>42381.791666666664</c:v>
                </c:pt>
                <c:pt idx="2447">
                  <c:v>42382.791666666664</c:v>
                </c:pt>
                <c:pt idx="2448">
                  <c:v>42383.791666666664</c:v>
                </c:pt>
                <c:pt idx="2449">
                  <c:v>42387.791666666664</c:v>
                </c:pt>
                <c:pt idx="2450">
                  <c:v>42388.791666666664</c:v>
                </c:pt>
                <c:pt idx="2451">
                  <c:v>42389.791666666664</c:v>
                </c:pt>
                <c:pt idx="2452">
                  <c:v>42390.791666666664</c:v>
                </c:pt>
                <c:pt idx="2453">
                  <c:v>42393.791666666664</c:v>
                </c:pt>
                <c:pt idx="2454">
                  <c:v>42394.791666666664</c:v>
                </c:pt>
                <c:pt idx="2455">
                  <c:v>42395.791666666664</c:v>
                </c:pt>
                <c:pt idx="2456">
                  <c:v>42396.791666666664</c:v>
                </c:pt>
                <c:pt idx="2457">
                  <c:v>42397.791666666664</c:v>
                </c:pt>
                <c:pt idx="2458">
                  <c:v>42400.791666666664</c:v>
                </c:pt>
                <c:pt idx="2459">
                  <c:v>42401.791666666664</c:v>
                </c:pt>
                <c:pt idx="2460">
                  <c:v>42402.791666666664</c:v>
                </c:pt>
                <c:pt idx="2461">
                  <c:v>42403.791666666664</c:v>
                </c:pt>
                <c:pt idx="2462">
                  <c:v>42404.791666666664</c:v>
                </c:pt>
                <c:pt idx="2463">
                  <c:v>42407.791666666664</c:v>
                </c:pt>
                <c:pt idx="2464">
                  <c:v>42408.791666666664</c:v>
                </c:pt>
                <c:pt idx="2465">
                  <c:v>42409.791666666664</c:v>
                </c:pt>
                <c:pt idx="2466">
                  <c:v>42410.791666666664</c:v>
                </c:pt>
                <c:pt idx="2467">
                  <c:v>42411.791666666664</c:v>
                </c:pt>
                <c:pt idx="2468">
                  <c:v>42415.791666666664</c:v>
                </c:pt>
                <c:pt idx="2469">
                  <c:v>42416.791666666664</c:v>
                </c:pt>
                <c:pt idx="2470">
                  <c:v>42417.791666666664</c:v>
                </c:pt>
                <c:pt idx="2471">
                  <c:v>42418.791666666664</c:v>
                </c:pt>
                <c:pt idx="2472">
                  <c:v>42421.791666666664</c:v>
                </c:pt>
                <c:pt idx="2473">
                  <c:v>42422.791666666664</c:v>
                </c:pt>
                <c:pt idx="2474">
                  <c:v>42423.791666666664</c:v>
                </c:pt>
                <c:pt idx="2475">
                  <c:v>42424.791666666664</c:v>
                </c:pt>
                <c:pt idx="2476">
                  <c:v>42425.791666666664</c:v>
                </c:pt>
                <c:pt idx="2477">
                  <c:v>42428.791666666664</c:v>
                </c:pt>
                <c:pt idx="2478">
                  <c:v>42429.791666666664</c:v>
                </c:pt>
                <c:pt idx="2479">
                  <c:v>42430.791666666664</c:v>
                </c:pt>
                <c:pt idx="2480">
                  <c:v>42431.791666666664</c:v>
                </c:pt>
                <c:pt idx="2481">
                  <c:v>42432.791666666664</c:v>
                </c:pt>
                <c:pt idx="2482">
                  <c:v>42435.791666666664</c:v>
                </c:pt>
                <c:pt idx="2483">
                  <c:v>42436.791666666664</c:v>
                </c:pt>
                <c:pt idx="2484">
                  <c:v>42437.791666666664</c:v>
                </c:pt>
                <c:pt idx="2485">
                  <c:v>42438.791666666664</c:v>
                </c:pt>
                <c:pt idx="2486">
                  <c:v>42439.791666666664</c:v>
                </c:pt>
                <c:pt idx="2487">
                  <c:v>42442.833333333336</c:v>
                </c:pt>
                <c:pt idx="2488">
                  <c:v>42443.833333333336</c:v>
                </c:pt>
                <c:pt idx="2489">
                  <c:v>42444.833333333336</c:v>
                </c:pt>
                <c:pt idx="2490">
                  <c:v>42445.833333333336</c:v>
                </c:pt>
                <c:pt idx="2491">
                  <c:v>42446.833333333336</c:v>
                </c:pt>
                <c:pt idx="2492">
                  <c:v>42449.833333333336</c:v>
                </c:pt>
                <c:pt idx="2493">
                  <c:v>42450.833333333336</c:v>
                </c:pt>
                <c:pt idx="2494">
                  <c:v>42451.833333333336</c:v>
                </c:pt>
                <c:pt idx="2495">
                  <c:v>42452.833333333336</c:v>
                </c:pt>
                <c:pt idx="2496">
                  <c:v>42456.833333333336</c:v>
                </c:pt>
                <c:pt idx="2497">
                  <c:v>42457.833333333336</c:v>
                </c:pt>
                <c:pt idx="2498">
                  <c:v>42458.833333333336</c:v>
                </c:pt>
                <c:pt idx="2499">
                  <c:v>42459.833333333336</c:v>
                </c:pt>
                <c:pt idx="2500">
                  <c:v>42460.833333333336</c:v>
                </c:pt>
              </c:numCache>
            </c:numRef>
          </c:cat>
          <c:val>
            <c:numRef>
              <c:f>[1]STATS_Hist!$B$2:$B$2502</c:f>
              <c:numCache>
                <c:formatCode>General</c:formatCode>
                <c:ptCount val="2501"/>
                <c:pt idx="62">
                  <c:v>0.17326178474405912</c:v>
                </c:pt>
                <c:pt idx="63">
                  <c:v>0.16710855522865253</c:v>
                </c:pt>
                <c:pt idx="64">
                  <c:v>0.16790968094438771</c:v>
                </c:pt>
                <c:pt idx="65">
                  <c:v>0.16799376524581988</c:v>
                </c:pt>
                <c:pt idx="66">
                  <c:v>0.16888845115977913</c:v>
                </c:pt>
                <c:pt idx="67">
                  <c:v>0.16968904624924994</c:v>
                </c:pt>
                <c:pt idx="68">
                  <c:v>0.1702118265826367</c:v>
                </c:pt>
                <c:pt idx="69">
                  <c:v>0.16964640419391755</c:v>
                </c:pt>
                <c:pt idx="70">
                  <c:v>0.16929812903359348</c:v>
                </c:pt>
                <c:pt idx="71">
                  <c:v>0.1680731248286812</c:v>
                </c:pt>
                <c:pt idx="72">
                  <c:v>0.16800441894823451</c:v>
                </c:pt>
                <c:pt idx="73">
                  <c:v>0.16780924023206648</c:v>
                </c:pt>
                <c:pt idx="74">
                  <c:v>0.16860045987485331</c:v>
                </c:pt>
                <c:pt idx="75">
                  <c:v>0.1685897417134225</c:v>
                </c:pt>
                <c:pt idx="76">
                  <c:v>0.16723104459064558</c:v>
                </c:pt>
                <c:pt idx="77">
                  <c:v>0.16729046471618084</c:v>
                </c:pt>
                <c:pt idx="78">
                  <c:v>0.16709631213742238</c:v>
                </c:pt>
                <c:pt idx="79">
                  <c:v>0.16350330998412457</c:v>
                </c:pt>
                <c:pt idx="80">
                  <c:v>0.15844813617119261</c:v>
                </c:pt>
                <c:pt idx="81">
                  <c:v>0.158016144422189</c:v>
                </c:pt>
                <c:pt idx="82">
                  <c:v>0.15823653547244124</c:v>
                </c:pt>
                <c:pt idx="83">
                  <c:v>0.15847998107045935</c:v>
                </c:pt>
                <c:pt idx="84">
                  <c:v>0.15442774682217336</c:v>
                </c:pt>
                <c:pt idx="85">
                  <c:v>0.15563012189000144</c:v>
                </c:pt>
                <c:pt idx="86">
                  <c:v>0.14923595254688324</c:v>
                </c:pt>
                <c:pt idx="87">
                  <c:v>0.1492744205845154</c:v>
                </c:pt>
                <c:pt idx="88">
                  <c:v>0.14910974298577109</c:v>
                </c:pt>
                <c:pt idx="89">
                  <c:v>0.14903209567978709</c:v>
                </c:pt>
                <c:pt idx="90">
                  <c:v>0.14828997101811267</c:v>
                </c:pt>
                <c:pt idx="91">
                  <c:v>0.1428298204125871</c:v>
                </c:pt>
                <c:pt idx="92">
                  <c:v>0.12995735554634344</c:v>
                </c:pt>
                <c:pt idx="93">
                  <c:v>0.13013737015427199</c:v>
                </c:pt>
                <c:pt idx="94">
                  <c:v>0.13013818839866598</c:v>
                </c:pt>
                <c:pt idx="95">
                  <c:v>0.13006442808548757</c:v>
                </c:pt>
                <c:pt idx="96">
                  <c:v>0.12457659152552929</c:v>
                </c:pt>
                <c:pt idx="97">
                  <c:v>0.12314296915701964</c:v>
                </c:pt>
                <c:pt idx="98">
                  <c:v>0.12121642132981555</c:v>
                </c:pt>
                <c:pt idx="99">
                  <c:v>0.12119937577485515</c:v>
                </c:pt>
                <c:pt idx="100">
                  <c:v>0.12154772912379098</c:v>
                </c:pt>
                <c:pt idx="101">
                  <c:v>0.12151451652108304</c:v>
                </c:pt>
                <c:pt idx="102">
                  <c:v>0.11236924781646324</c:v>
                </c:pt>
                <c:pt idx="103">
                  <c:v>0.11224610537517039</c:v>
                </c:pt>
                <c:pt idx="104">
                  <c:v>0.10871088006257339</c:v>
                </c:pt>
                <c:pt idx="105">
                  <c:v>0.10680499310962908</c:v>
                </c:pt>
                <c:pt idx="106">
                  <c:v>0.1063979194164557</c:v>
                </c:pt>
                <c:pt idx="107">
                  <c:v>9.8889132828764256E-2</c:v>
                </c:pt>
                <c:pt idx="108">
                  <c:v>9.9059388908663282E-2</c:v>
                </c:pt>
                <c:pt idx="109">
                  <c:v>9.7197239766667956E-2</c:v>
                </c:pt>
                <c:pt idx="110">
                  <c:v>9.6337333250372678E-2</c:v>
                </c:pt>
                <c:pt idx="111">
                  <c:v>9.4025367391926337E-2</c:v>
                </c:pt>
                <c:pt idx="112">
                  <c:v>9.4025030272201479E-2</c:v>
                </c:pt>
                <c:pt idx="113">
                  <c:v>9.1332118830506862E-2</c:v>
                </c:pt>
                <c:pt idx="114">
                  <c:v>8.9374513746569781E-2</c:v>
                </c:pt>
                <c:pt idx="115">
                  <c:v>8.4030735809970517E-2</c:v>
                </c:pt>
                <c:pt idx="116">
                  <c:v>8.3756204633175069E-2</c:v>
                </c:pt>
                <c:pt idx="117">
                  <c:v>8.384686107276107E-2</c:v>
                </c:pt>
                <c:pt idx="118">
                  <c:v>8.2903471960868003E-2</c:v>
                </c:pt>
                <c:pt idx="119">
                  <c:v>8.0319723803279272E-2</c:v>
                </c:pt>
                <c:pt idx="120">
                  <c:v>7.7929441711683187E-2</c:v>
                </c:pt>
                <c:pt idx="121">
                  <c:v>7.4947805315525834E-2</c:v>
                </c:pt>
                <c:pt idx="122">
                  <c:v>7.1936578320252881E-2</c:v>
                </c:pt>
                <c:pt idx="123">
                  <c:v>7.1592731682890556E-2</c:v>
                </c:pt>
                <c:pt idx="124">
                  <c:v>7.1395501301005068E-2</c:v>
                </c:pt>
                <c:pt idx="125">
                  <c:v>6.8760982606135015E-2</c:v>
                </c:pt>
                <c:pt idx="126">
                  <c:v>6.7752682308832649E-2</c:v>
                </c:pt>
                <c:pt idx="127">
                  <c:v>6.7424957338873645E-2</c:v>
                </c:pt>
                <c:pt idx="128">
                  <c:v>6.8038056610784228E-2</c:v>
                </c:pt>
                <c:pt idx="129">
                  <c:v>6.2516360432931559E-2</c:v>
                </c:pt>
                <c:pt idx="130">
                  <c:v>5.7209179846494082E-2</c:v>
                </c:pt>
                <c:pt idx="131">
                  <c:v>6.2367733103766178E-2</c:v>
                </c:pt>
                <c:pt idx="132">
                  <c:v>6.3054749513338323E-2</c:v>
                </c:pt>
                <c:pt idx="133">
                  <c:v>6.2912533461422726E-2</c:v>
                </c:pt>
                <c:pt idx="134">
                  <c:v>6.164394567747216E-2</c:v>
                </c:pt>
                <c:pt idx="135">
                  <c:v>6.1605607072338364E-2</c:v>
                </c:pt>
                <c:pt idx="136">
                  <c:v>6.1943019065656774E-2</c:v>
                </c:pt>
                <c:pt idx="137">
                  <c:v>6.1110851931982867E-2</c:v>
                </c:pt>
                <c:pt idx="138">
                  <c:v>6.1005421745441803E-2</c:v>
                </c:pt>
                <c:pt idx="139">
                  <c:v>6.0923306796825755E-2</c:v>
                </c:pt>
                <c:pt idx="140">
                  <c:v>6.0954688295164289E-2</c:v>
                </c:pt>
                <c:pt idx="141">
                  <c:v>6.1388891472005686E-2</c:v>
                </c:pt>
                <c:pt idx="142">
                  <c:v>6.1342984534042251E-2</c:v>
                </c:pt>
                <c:pt idx="143">
                  <c:v>5.9847773894581034E-2</c:v>
                </c:pt>
                <c:pt idx="144">
                  <c:v>5.9444265982417185E-2</c:v>
                </c:pt>
                <c:pt idx="145">
                  <c:v>6.3916851961412974E-2</c:v>
                </c:pt>
                <c:pt idx="146">
                  <c:v>6.3841742021182951E-2</c:v>
                </c:pt>
                <c:pt idx="147">
                  <c:v>6.4072135270494171E-2</c:v>
                </c:pt>
                <c:pt idx="148">
                  <c:v>6.2826921785506501E-2</c:v>
                </c:pt>
                <c:pt idx="149">
                  <c:v>6.274576870037453E-2</c:v>
                </c:pt>
                <c:pt idx="150">
                  <c:v>6.5894224240922561E-2</c:v>
                </c:pt>
                <c:pt idx="151">
                  <c:v>6.4914412932428209E-2</c:v>
                </c:pt>
                <c:pt idx="152">
                  <c:v>6.5177756142300258E-2</c:v>
                </c:pt>
                <c:pt idx="153">
                  <c:v>6.5139360877643382E-2</c:v>
                </c:pt>
                <c:pt idx="154">
                  <c:v>6.556753935330456E-2</c:v>
                </c:pt>
                <c:pt idx="155">
                  <c:v>6.5262085237155321E-2</c:v>
                </c:pt>
                <c:pt idx="156">
                  <c:v>6.6229750321869896E-2</c:v>
                </c:pt>
                <c:pt idx="157">
                  <c:v>6.6485659973818056E-2</c:v>
                </c:pt>
                <c:pt idx="158">
                  <c:v>6.874393392035047E-2</c:v>
                </c:pt>
                <c:pt idx="159">
                  <c:v>6.869344527677089E-2</c:v>
                </c:pt>
                <c:pt idx="160">
                  <c:v>7.0129360644685293E-2</c:v>
                </c:pt>
                <c:pt idx="161">
                  <c:v>6.9974166843558491E-2</c:v>
                </c:pt>
                <c:pt idx="162">
                  <c:v>7.0013757211595321E-2</c:v>
                </c:pt>
                <c:pt idx="163">
                  <c:v>6.9886563681794772E-2</c:v>
                </c:pt>
                <c:pt idx="164">
                  <c:v>7.0036628047608102E-2</c:v>
                </c:pt>
                <c:pt idx="165">
                  <c:v>6.9870922772677979E-2</c:v>
                </c:pt>
                <c:pt idx="166">
                  <c:v>6.9882702038525021E-2</c:v>
                </c:pt>
                <c:pt idx="167">
                  <c:v>7.0223511925877322E-2</c:v>
                </c:pt>
                <c:pt idx="168">
                  <c:v>7.0397737132966903E-2</c:v>
                </c:pt>
                <c:pt idx="169">
                  <c:v>7.0272322382571237E-2</c:v>
                </c:pt>
                <c:pt idx="170">
                  <c:v>6.9568141817708512E-2</c:v>
                </c:pt>
                <c:pt idx="171">
                  <c:v>6.9491461852567354E-2</c:v>
                </c:pt>
                <c:pt idx="172">
                  <c:v>7.1850545478139433E-2</c:v>
                </c:pt>
                <c:pt idx="173">
                  <c:v>7.2133638897571836E-2</c:v>
                </c:pt>
                <c:pt idx="174">
                  <c:v>7.1961291955564444E-2</c:v>
                </c:pt>
                <c:pt idx="175">
                  <c:v>7.2306034318176809E-2</c:v>
                </c:pt>
                <c:pt idx="176">
                  <c:v>7.2024761517184968E-2</c:v>
                </c:pt>
                <c:pt idx="177">
                  <c:v>7.3781960005304389E-2</c:v>
                </c:pt>
                <c:pt idx="178">
                  <c:v>7.3756519317176944E-2</c:v>
                </c:pt>
                <c:pt idx="179">
                  <c:v>7.6025484754923461E-2</c:v>
                </c:pt>
                <c:pt idx="180">
                  <c:v>7.5107534088630856E-2</c:v>
                </c:pt>
                <c:pt idx="181">
                  <c:v>7.5320634170341905E-2</c:v>
                </c:pt>
                <c:pt idx="182">
                  <c:v>7.503278886811024E-2</c:v>
                </c:pt>
                <c:pt idx="183">
                  <c:v>7.6322289757146389E-2</c:v>
                </c:pt>
                <c:pt idx="184">
                  <c:v>7.6881921777954651E-2</c:v>
                </c:pt>
                <c:pt idx="185">
                  <c:v>7.8756343608594293E-2</c:v>
                </c:pt>
                <c:pt idx="186">
                  <c:v>7.8607605889036772E-2</c:v>
                </c:pt>
                <c:pt idx="187">
                  <c:v>7.8548539468245027E-2</c:v>
                </c:pt>
                <c:pt idx="188">
                  <c:v>7.8598367614199693E-2</c:v>
                </c:pt>
                <c:pt idx="189">
                  <c:v>7.8939182826243764E-2</c:v>
                </c:pt>
                <c:pt idx="190">
                  <c:v>7.9095780841366509E-2</c:v>
                </c:pt>
                <c:pt idx="191">
                  <c:v>7.5773503862193003E-2</c:v>
                </c:pt>
                <c:pt idx="192">
                  <c:v>7.5751487349056498E-2</c:v>
                </c:pt>
                <c:pt idx="193">
                  <c:v>7.5853300250439445E-2</c:v>
                </c:pt>
                <c:pt idx="194">
                  <c:v>7.158129647049076E-2</c:v>
                </c:pt>
                <c:pt idx="195">
                  <c:v>7.1159143212338488E-2</c:v>
                </c:pt>
                <c:pt idx="196">
                  <c:v>7.288452351111728E-2</c:v>
                </c:pt>
                <c:pt idx="197">
                  <c:v>7.4091312275819207E-2</c:v>
                </c:pt>
                <c:pt idx="198">
                  <c:v>7.4271582149319115E-2</c:v>
                </c:pt>
                <c:pt idx="199">
                  <c:v>7.2648454389016889E-2</c:v>
                </c:pt>
                <c:pt idx="200">
                  <c:v>7.2542393718678488E-2</c:v>
                </c:pt>
                <c:pt idx="201">
                  <c:v>7.2480189486565441E-2</c:v>
                </c:pt>
                <c:pt idx="202">
                  <c:v>7.289488189177197E-2</c:v>
                </c:pt>
                <c:pt idx="203">
                  <c:v>7.2921972743397734E-2</c:v>
                </c:pt>
                <c:pt idx="204">
                  <c:v>7.2535231917215795E-2</c:v>
                </c:pt>
                <c:pt idx="205">
                  <c:v>7.2291639525373291E-2</c:v>
                </c:pt>
                <c:pt idx="206">
                  <c:v>7.2363104997692509E-2</c:v>
                </c:pt>
                <c:pt idx="207">
                  <c:v>7.7124478196444926E-2</c:v>
                </c:pt>
                <c:pt idx="208">
                  <c:v>7.3672057187816678E-2</c:v>
                </c:pt>
                <c:pt idx="209">
                  <c:v>7.4418292043259338E-2</c:v>
                </c:pt>
                <c:pt idx="210">
                  <c:v>7.7377207709591375E-2</c:v>
                </c:pt>
                <c:pt idx="211">
                  <c:v>8.0810067337477975E-2</c:v>
                </c:pt>
                <c:pt idx="212">
                  <c:v>8.9471417492760108E-2</c:v>
                </c:pt>
                <c:pt idx="213">
                  <c:v>8.7209157670923187E-2</c:v>
                </c:pt>
                <c:pt idx="214">
                  <c:v>8.8272135736946505E-2</c:v>
                </c:pt>
                <c:pt idx="215">
                  <c:v>8.7942371872580208E-2</c:v>
                </c:pt>
                <c:pt idx="216">
                  <c:v>8.7789625335137816E-2</c:v>
                </c:pt>
                <c:pt idx="217">
                  <c:v>8.8295387316032758E-2</c:v>
                </c:pt>
                <c:pt idx="218">
                  <c:v>8.8043107209474336E-2</c:v>
                </c:pt>
                <c:pt idx="219">
                  <c:v>8.7546208777123269E-2</c:v>
                </c:pt>
                <c:pt idx="220">
                  <c:v>8.7162354622262878E-2</c:v>
                </c:pt>
                <c:pt idx="221">
                  <c:v>8.530898577689125E-2</c:v>
                </c:pt>
                <c:pt idx="222">
                  <c:v>8.5270434974858728E-2</c:v>
                </c:pt>
                <c:pt idx="223">
                  <c:v>8.5002185923486073E-2</c:v>
                </c:pt>
                <c:pt idx="224">
                  <c:v>8.5792544418833758E-2</c:v>
                </c:pt>
                <c:pt idx="225">
                  <c:v>8.6157946766769869E-2</c:v>
                </c:pt>
                <c:pt idx="226">
                  <c:v>8.5634599513251822E-2</c:v>
                </c:pt>
                <c:pt idx="227">
                  <c:v>8.6334717766698987E-2</c:v>
                </c:pt>
                <c:pt idx="228">
                  <c:v>8.6529874679194194E-2</c:v>
                </c:pt>
                <c:pt idx="229">
                  <c:v>8.6436206241544633E-2</c:v>
                </c:pt>
                <c:pt idx="230">
                  <c:v>8.6564141223407692E-2</c:v>
                </c:pt>
                <c:pt idx="231">
                  <c:v>8.6407400382760485E-2</c:v>
                </c:pt>
                <c:pt idx="232">
                  <c:v>8.6430855008050977E-2</c:v>
                </c:pt>
                <c:pt idx="233">
                  <c:v>8.6430338791919997E-2</c:v>
                </c:pt>
                <c:pt idx="234">
                  <c:v>8.6353039812328183E-2</c:v>
                </c:pt>
                <c:pt idx="235">
                  <c:v>8.4084106414383061E-2</c:v>
                </c:pt>
                <c:pt idx="236">
                  <c:v>8.390285234736658E-2</c:v>
                </c:pt>
                <c:pt idx="237">
                  <c:v>8.403108952911463E-2</c:v>
                </c:pt>
                <c:pt idx="238">
                  <c:v>8.3763618695656974E-2</c:v>
                </c:pt>
                <c:pt idx="239">
                  <c:v>8.5533302944188011E-2</c:v>
                </c:pt>
                <c:pt idx="240">
                  <c:v>8.5415836149039456E-2</c:v>
                </c:pt>
                <c:pt idx="241">
                  <c:v>8.5415836149039456E-2</c:v>
                </c:pt>
                <c:pt idx="242">
                  <c:v>8.4487227612827315E-2</c:v>
                </c:pt>
                <c:pt idx="243">
                  <c:v>8.5122720143402539E-2</c:v>
                </c:pt>
                <c:pt idx="244">
                  <c:v>8.5368985235903166E-2</c:v>
                </c:pt>
                <c:pt idx="245">
                  <c:v>8.6234782357367437E-2</c:v>
                </c:pt>
                <c:pt idx="246">
                  <c:v>8.4996915016216382E-2</c:v>
                </c:pt>
                <c:pt idx="247">
                  <c:v>8.469367777368883E-2</c:v>
                </c:pt>
                <c:pt idx="248">
                  <c:v>8.462243165435103E-2</c:v>
                </c:pt>
                <c:pt idx="249">
                  <c:v>8.46149005467388E-2</c:v>
                </c:pt>
                <c:pt idx="250">
                  <c:v>8.5537621440079065E-2</c:v>
                </c:pt>
                <c:pt idx="251">
                  <c:v>8.6074412063191802E-2</c:v>
                </c:pt>
                <c:pt idx="252">
                  <c:v>8.5664687431888903E-2</c:v>
                </c:pt>
                <c:pt idx="253">
                  <c:v>8.5639807518640448E-2</c:v>
                </c:pt>
                <c:pt idx="254">
                  <c:v>8.5857013027511364E-2</c:v>
                </c:pt>
                <c:pt idx="255">
                  <c:v>8.5930017035378711E-2</c:v>
                </c:pt>
                <c:pt idx="256">
                  <c:v>8.6780871601827458E-2</c:v>
                </c:pt>
                <c:pt idx="257">
                  <c:v>8.6647346266758601E-2</c:v>
                </c:pt>
                <c:pt idx="258">
                  <c:v>8.7024359574150403E-2</c:v>
                </c:pt>
                <c:pt idx="259">
                  <c:v>0.10841620747900448</c:v>
                </c:pt>
                <c:pt idx="260">
                  <c:v>0.10796799231945711</c:v>
                </c:pt>
                <c:pt idx="261">
                  <c:v>0.1078681629531039</c:v>
                </c:pt>
                <c:pt idx="262">
                  <c:v>0.10777239530733092</c:v>
                </c:pt>
                <c:pt idx="263">
                  <c:v>0.10784554943493088</c:v>
                </c:pt>
                <c:pt idx="264">
                  <c:v>0.10805920260193316</c:v>
                </c:pt>
                <c:pt idx="265">
                  <c:v>0.10805374557270851</c:v>
                </c:pt>
                <c:pt idx="266">
                  <c:v>0.10804028482063251</c:v>
                </c:pt>
                <c:pt idx="267">
                  <c:v>0.10802352858845828</c:v>
                </c:pt>
                <c:pt idx="268">
                  <c:v>0.10820150585300982</c:v>
                </c:pt>
                <c:pt idx="269">
                  <c:v>0.10876630683744729</c:v>
                </c:pt>
                <c:pt idx="270">
                  <c:v>0.10577903022671949</c:v>
                </c:pt>
                <c:pt idx="271">
                  <c:v>0.10631615852648703</c:v>
                </c:pt>
                <c:pt idx="272">
                  <c:v>0.10580614798230434</c:v>
                </c:pt>
                <c:pt idx="273">
                  <c:v>0.10336590505821443</c:v>
                </c:pt>
                <c:pt idx="274">
                  <c:v>0.10082984470006467</c:v>
                </c:pt>
                <c:pt idx="275">
                  <c:v>9.3777066828997085E-2</c:v>
                </c:pt>
                <c:pt idx="276">
                  <c:v>9.3387678825905859E-2</c:v>
                </c:pt>
                <c:pt idx="277">
                  <c:v>9.2510244610439801E-2</c:v>
                </c:pt>
                <c:pt idx="278">
                  <c:v>9.3361734424992085E-2</c:v>
                </c:pt>
                <c:pt idx="279">
                  <c:v>9.3855387584600727E-2</c:v>
                </c:pt>
                <c:pt idx="280">
                  <c:v>9.2323103032936768E-2</c:v>
                </c:pt>
                <c:pt idx="281">
                  <c:v>9.3126801563482769E-2</c:v>
                </c:pt>
                <c:pt idx="282">
                  <c:v>9.3667225656238862E-2</c:v>
                </c:pt>
                <c:pt idx="283">
                  <c:v>9.4231019391762927E-2</c:v>
                </c:pt>
                <c:pt idx="284">
                  <c:v>9.3713410987504797E-2</c:v>
                </c:pt>
                <c:pt idx="285">
                  <c:v>9.4187823429623757E-2</c:v>
                </c:pt>
                <c:pt idx="286">
                  <c:v>9.3868985888610049E-2</c:v>
                </c:pt>
                <c:pt idx="287">
                  <c:v>9.34546515434964E-2</c:v>
                </c:pt>
                <c:pt idx="288">
                  <c:v>9.317098913865203E-2</c:v>
                </c:pt>
                <c:pt idx="289">
                  <c:v>9.3451554348816052E-2</c:v>
                </c:pt>
                <c:pt idx="290">
                  <c:v>9.3711020977016946E-2</c:v>
                </c:pt>
                <c:pt idx="291">
                  <c:v>9.3365126187360134E-2</c:v>
                </c:pt>
                <c:pt idx="292">
                  <c:v>9.3406440784849665E-2</c:v>
                </c:pt>
                <c:pt idx="293">
                  <c:v>9.3321570043298552E-2</c:v>
                </c:pt>
                <c:pt idx="294">
                  <c:v>9.3565480225652642E-2</c:v>
                </c:pt>
                <c:pt idx="295">
                  <c:v>9.356462648751053E-2</c:v>
                </c:pt>
                <c:pt idx="296">
                  <c:v>9.3573910146992081E-2</c:v>
                </c:pt>
                <c:pt idx="297">
                  <c:v>9.3757940093849856E-2</c:v>
                </c:pt>
                <c:pt idx="298">
                  <c:v>9.3801023355663732E-2</c:v>
                </c:pt>
                <c:pt idx="299">
                  <c:v>9.3946156018678437E-2</c:v>
                </c:pt>
                <c:pt idx="300">
                  <c:v>9.4597070974863071E-2</c:v>
                </c:pt>
                <c:pt idx="301">
                  <c:v>9.4424138116463566E-2</c:v>
                </c:pt>
                <c:pt idx="302">
                  <c:v>9.2959137673043923E-2</c:v>
                </c:pt>
                <c:pt idx="303">
                  <c:v>9.1361550415948511E-2</c:v>
                </c:pt>
                <c:pt idx="304">
                  <c:v>9.1408386236383338E-2</c:v>
                </c:pt>
                <c:pt idx="305">
                  <c:v>9.0517564165640621E-2</c:v>
                </c:pt>
                <c:pt idx="306">
                  <c:v>9.004392236429927E-2</c:v>
                </c:pt>
                <c:pt idx="307">
                  <c:v>8.9273644560715668E-2</c:v>
                </c:pt>
                <c:pt idx="308">
                  <c:v>9.0675314665279866E-2</c:v>
                </c:pt>
                <c:pt idx="309">
                  <c:v>9.1844253693023445E-2</c:v>
                </c:pt>
                <c:pt idx="310">
                  <c:v>9.2857052043466698E-2</c:v>
                </c:pt>
                <c:pt idx="311">
                  <c:v>9.2092411048758496E-2</c:v>
                </c:pt>
                <c:pt idx="312">
                  <c:v>9.3290067633191781E-2</c:v>
                </c:pt>
                <c:pt idx="313">
                  <c:v>9.3608069444698502E-2</c:v>
                </c:pt>
                <c:pt idx="314">
                  <c:v>9.5529891643519688E-2</c:v>
                </c:pt>
                <c:pt idx="315">
                  <c:v>9.6493882678428233E-2</c:v>
                </c:pt>
                <c:pt idx="316">
                  <c:v>9.6124263645179481E-2</c:v>
                </c:pt>
                <c:pt idx="317">
                  <c:v>9.595270802862621E-2</c:v>
                </c:pt>
                <c:pt idx="318">
                  <c:v>9.897442255505419E-2</c:v>
                </c:pt>
                <c:pt idx="319">
                  <c:v>9.7888473538511586E-2</c:v>
                </c:pt>
                <c:pt idx="320">
                  <c:v>9.78964037696715E-2</c:v>
                </c:pt>
                <c:pt idx="321">
                  <c:v>9.7647597860753471E-2</c:v>
                </c:pt>
                <c:pt idx="322">
                  <c:v>8.0745131179332921E-2</c:v>
                </c:pt>
                <c:pt idx="323">
                  <c:v>8.2790848250181723E-2</c:v>
                </c:pt>
                <c:pt idx="324">
                  <c:v>8.3967288050121644E-2</c:v>
                </c:pt>
                <c:pt idx="325">
                  <c:v>8.847069069335553E-2</c:v>
                </c:pt>
                <c:pt idx="326">
                  <c:v>9.3299194855994944E-2</c:v>
                </c:pt>
                <c:pt idx="327">
                  <c:v>9.5671621734632062E-2</c:v>
                </c:pt>
                <c:pt idx="328">
                  <c:v>9.6452597858787917E-2</c:v>
                </c:pt>
                <c:pt idx="329">
                  <c:v>9.6457894160311891E-2</c:v>
                </c:pt>
                <c:pt idx="330">
                  <c:v>9.6597177764244965E-2</c:v>
                </c:pt>
                <c:pt idx="331">
                  <c:v>9.7199022773464996E-2</c:v>
                </c:pt>
                <c:pt idx="332">
                  <c:v>9.6682126258393314E-2</c:v>
                </c:pt>
                <c:pt idx="333">
                  <c:v>9.9647530465126768E-2</c:v>
                </c:pt>
                <c:pt idx="334">
                  <c:v>9.938956482473707E-2</c:v>
                </c:pt>
                <c:pt idx="335">
                  <c:v>0.10137125711045114</c:v>
                </c:pt>
                <c:pt idx="336">
                  <c:v>0.10301469217168192</c:v>
                </c:pt>
                <c:pt idx="337">
                  <c:v>0.10248177502968173</c:v>
                </c:pt>
                <c:pt idx="338">
                  <c:v>0.10330834371007117</c:v>
                </c:pt>
                <c:pt idx="339">
                  <c:v>0.10330834371007117</c:v>
                </c:pt>
                <c:pt idx="340">
                  <c:v>0.10407421742509916</c:v>
                </c:pt>
                <c:pt idx="341">
                  <c:v>0.10669626563571932</c:v>
                </c:pt>
                <c:pt idx="342">
                  <c:v>0.10670371408276437</c:v>
                </c:pt>
                <c:pt idx="343">
                  <c:v>0.1074184707053867</c:v>
                </c:pt>
                <c:pt idx="344">
                  <c:v>0.10782860081916543</c:v>
                </c:pt>
                <c:pt idx="345">
                  <c:v>0.10709711969034925</c:v>
                </c:pt>
                <c:pt idx="346">
                  <c:v>0.10636162298352839</c:v>
                </c:pt>
                <c:pt idx="347">
                  <c:v>0.1070534697143881</c:v>
                </c:pt>
                <c:pt idx="348">
                  <c:v>0.10727470516671013</c:v>
                </c:pt>
                <c:pt idx="349">
                  <c:v>0.11027565617945891</c:v>
                </c:pt>
                <c:pt idx="350">
                  <c:v>0.11109731038428559</c:v>
                </c:pt>
                <c:pt idx="351">
                  <c:v>0.11137945407080285</c:v>
                </c:pt>
                <c:pt idx="352">
                  <c:v>0.11162005303386206</c:v>
                </c:pt>
                <c:pt idx="353">
                  <c:v>0.11126693386252069</c:v>
                </c:pt>
                <c:pt idx="354">
                  <c:v>0.11114025357283742</c:v>
                </c:pt>
                <c:pt idx="355">
                  <c:v>0.11153070965626237</c:v>
                </c:pt>
                <c:pt idx="356">
                  <c:v>0.11431510338684911</c:v>
                </c:pt>
                <c:pt idx="357">
                  <c:v>0.1138589820747634</c:v>
                </c:pt>
                <c:pt idx="358">
                  <c:v>0.11454256620266624</c:v>
                </c:pt>
                <c:pt idx="359">
                  <c:v>0.11458616810505677</c:v>
                </c:pt>
                <c:pt idx="360">
                  <c:v>0.11446217715009317</c:v>
                </c:pt>
                <c:pt idx="361">
                  <c:v>0.11432652349144047</c:v>
                </c:pt>
                <c:pt idx="362">
                  <c:v>0.11538747425158671</c:v>
                </c:pt>
                <c:pt idx="363">
                  <c:v>0.11542382441552257</c:v>
                </c:pt>
                <c:pt idx="364">
                  <c:v>0.1154245741963138</c:v>
                </c:pt>
                <c:pt idx="365">
                  <c:v>0.11530152442875305</c:v>
                </c:pt>
                <c:pt idx="366">
                  <c:v>0.11545038296036854</c:v>
                </c:pt>
                <c:pt idx="367">
                  <c:v>0.1154504672107364</c:v>
                </c:pt>
                <c:pt idx="368">
                  <c:v>0.11549841572159147</c:v>
                </c:pt>
                <c:pt idx="369">
                  <c:v>0.11618884747763436</c:v>
                </c:pt>
                <c:pt idx="370">
                  <c:v>0.11624151373092931</c:v>
                </c:pt>
                <c:pt idx="371">
                  <c:v>0.11467211999512301</c:v>
                </c:pt>
                <c:pt idx="372">
                  <c:v>0.11389305770688063</c:v>
                </c:pt>
                <c:pt idx="373">
                  <c:v>0.11353073068665873</c:v>
                </c:pt>
                <c:pt idx="374">
                  <c:v>0.11314787986714842</c:v>
                </c:pt>
                <c:pt idx="375">
                  <c:v>0.11214199347556758</c:v>
                </c:pt>
                <c:pt idx="376">
                  <c:v>0.11180255836993507</c:v>
                </c:pt>
                <c:pt idx="377">
                  <c:v>0.11340137826805566</c:v>
                </c:pt>
                <c:pt idx="378">
                  <c:v>0.11295844971198878</c:v>
                </c:pt>
                <c:pt idx="379">
                  <c:v>0.11288509268498904</c:v>
                </c:pt>
                <c:pt idx="380">
                  <c:v>0.11446517956684202</c:v>
                </c:pt>
                <c:pt idx="381">
                  <c:v>0.11743382056831873</c:v>
                </c:pt>
                <c:pt idx="382">
                  <c:v>0.11744794613045628</c:v>
                </c:pt>
                <c:pt idx="383">
                  <c:v>0.12001849713895801</c:v>
                </c:pt>
                <c:pt idx="384">
                  <c:v>0.12098506825129665</c:v>
                </c:pt>
                <c:pt idx="385">
                  <c:v>0.12154182526319372</c:v>
                </c:pt>
                <c:pt idx="386">
                  <c:v>0.12116573741857145</c:v>
                </c:pt>
                <c:pt idx="387">
                  <c:v>0.12263708664820563</c:v>
                </c:pt>
                <c:pt idx="388">
                  <c:v>0.12521809716241783</c:v>
                </c:pt>
                <c:pt idx="389">
                  <c:v>0.12411765578051027</c:v>
                </c:pt>
                <c:pt idx="390">
                  <c:v>0.1215963939750621</c:v>
                </c:pt>
                <c:pt idx="391">
                  <c:v>0.12122650727573744</c:v>
                </c:pt>
                <c:pt idx="392">
                  <c:v>0.12121274070326223</c:v>
                </c:pt>
                <c:pt idx="393">
                  <c:v>0.12714405680960647</c:v>
                </c:pt>
                <c:pt idx="394">
                  <c:v>0.12664187656381021</c:v>
                </c:pt>
                <c:pt idx="395">
                  <c:v>0.12743019932172492</c:v>
                </c:pt>
                <c:pt idx="396">
                  <c:v>0.12857163087991252</c:v>
                </c:pt>
                <c:pt idx="397">
                  <c:v>0.12945337419430106</c:v>
                </c:pt>
                <c:pt idx="398">
                  <c:v>0.12788196388389078</c:v>
                </c:pt>
                <c:pt idx="399">
                  <c:v>0.1286725396097998</c:v>
                </c:pt>
                <c:pt idx="400">
                  <c:v>0.12867882269669792</c:v>
                </c:pt>
                <c:pt idx="401">
                  <c:v>0.12831387352142576</c:v>
                </c:pt>
                <c:pt idx="402">
                  <c:v>0.12969532583009993</c:v>
                </c:pt>
                <c:pt idx="403">
                  <c:v>0.12917749606767176</c:v>
                </c:pt>
                <c:pt idx="404">
                  <c:v>0.12707708095798997</c:v>
                </c:pt>
                <c:pt idx="405">
                  <c:v>0.12910779163441805</c:v>
                </c:pt>
                <c:pt idx="406">
                  <c:v>0.12902185237044636</c:v>
                </c:pt>
                <c:pt idx="407">
                  <c:v>0.12851830168269548</c:v>
                </c:pt>
                <c:pt idx="408">
                  <c:v>0.129855834781611</c:v>
                </c:pt>
                <c:pt idx="409">
                  <c:v>0.13139379695617356</c:v>
                </c:pt>
                <c:pt idx="410">
                  <c:v>0.13123421297793461</c:v>
                </c:pt>
                <c:pt idx="411">
                  <c:v>0.1309491800037246</c:v>
                </c:pt>
                <c:pt idx="412">
                  <c:v>0.130852026403595</c:v>
                </c:pt>
                <c:pt idx="413">
                  <c:v>0.13118954054982512</c:v>
                </c:pt>
                <c:pt idx="414">
                  <c:v>0.13073208278802725</c:v>
                </c:pt>
                <c:pt idx="415">
                  <c:v>0.13052991315203022</c:v>
                </c:pt>
                <c:pt idx="416">
                  <c:v>0.13451473389273014</c:v>
                </c:pt>
                <c:pt idx="417">
                  <c:v>0.13491075701460176</c:v>
                </c:pt>
                <c:pt idx="418">
                  <c:v>0.13494460152655566</c:v>
                </c:pt>
                <c:pt idx="419">
                  <c:v>0.13677734793629145</c:v>
                </c:pt>
                <c:pt idx="420">
                  <c:v>0.13683379062368806</c:v>
                </c:pt>
                <c:pt idx="421">
                  <c:v>0.1363734398742204</c:v>
                </c:pt>
                <c:pt idx="422">
                  <c:v>0.14013371625310628</c:v>
                </c:pt>
                <c:pt idx="423">
                  <c:v>0.14024886904432762</c:v>
                </c:pt>
                <c:pt idx="424">
                  <c:v>0.14452401391249475</c:v>
                </c:pt>
                <c:pt idx="425">
                  <c:v>0.14386916856667539</c:v>
                </c:pt>
                <c:pt idx="426">
                  <c:v>0.14839359333743918</c:v>
                </c:pt>
                <c:pt idx="427">
                  <c:v>0.14849671741829557</c:v>
                </c:pt>
                <c:pt idx="428">
                  <c:v>0.14888695787851883</c:v>
                </c:pt>
                <c:pt idx="429">
                  <c:v>0.14986101760825868</c:v>
                </c:pt>
                <c:pt idx="430">
                  <c:v>0.15069311261380899</c:v>
                </c:pt>
                <c:pt idx="431">
                  <c:v>0.15414522139421405</c:v>
                </c:pt>
                <c:pt idx="432">
                  <c:v>0.15380672643247809</c:v>
                </c:pt>
                <c:pt idx="433">
                  <c:v>0.15662236070713642</c:v>
                </c:pt>
                <c:pt idx="434">
                  <c:v>0.15670029712620195</c:v>
                </c:pt>
                <c:pt idx="435">
                  <c:v>0.15776561216874174</c:v>
                </c:pt>
                <c:pt idx="436">
                  <c:v>0.16074108425426789</c:v>
                </c:pt>
                <c:pt idx="437">
                  <c:v>0.16375389403907867</c:v>
                </c:pt>
                <c:pt idx="438">
                  <c:v>0.16372398577665512</c:v>
                </c:pt>
                <c:pt idx="439">
                  <c:v>0.16435816756937616</c:v>
                </c:pt>
                <c:pt idx="440">
                  <c:v>0.16276398984119361</c:v>
                </c:pt>
                <c:pt idx="441">
                  <c:v>0.1624965162821902</c:v>
                </c:pt>
                <c:pt idx="442">
                  <c:v>0.16740404206359277</c:v>
                </c:pt>
                <c:pt idx="443">
                  <c:v>0.1696798080628851</c:v>
                </c:pt>
                <c:pt idx="444">
                  <c:v>0.16784440999903646</c:v>
                </c:pt>
                <c:pt idx="445">
                  <c:v>0.17189475706430371</c:v>
                </c:pt>
                <c:pt idx="446">
                  <c:v>0.17112955808854166</c:v>
                </c:pt>
                <c:pt idx="447">
                  <c:v>0.17034138512286193</c:v>
                </c:pt>
                <c:pt idx="448">
                  <c:v>0.1669761864617062</c:v>
                </c:pt>
                <c:pt idx="449">
                  <c:v>0.16636404881584738</c:v>
                </c:pt>
                <c:pt idx="450">
                  <c:v>0.16607058136353126</c:v>
                </c:pt>
                <c:pt idx="451">
                  <c:v>0.16286320423411665</c:v>
                </c:pt>
                <c:pt idx="452">
                  <c:v>0.16267905011249262</c:v>
                </c:pt>
                <c:pt idx="453">
                  <c:v>0.16315407579055066</c:v>
                </c:pt>
                <c:pt idx="454">
                  <c:v>0.16320163318342795</c:v>
                </c:pt>
                <c:pt idx="455">
                  <c:v>0.16435613610581173</c:v>
                </c:pt>
                <c:pt idx="456">
                  <c:v>0.16084716462052981</c:v>
                </c:pt>
                <c:pt idx="457">
                  <c:v>0.16179155480412991</c:v>
                </c:pt>
                <c:pt idx="458">
                  <c:v>0.16213144008236996</c:v>
                </c:pt>
                <c:pt idx="459">
                  <c:v>0.15926645626394351</c:v>
                </c:pt>
                <c:pt idx="460">
                  <c:v>0.1585796383914424</c:v>
                </c:pt>
                <c:pt idx="461">
                  <c:v>0.15860028130105217</c:v>
                </c:pt>
                <c:pt idx="462">
                  <c:v>0.15716330004553747</c:v>
                </c:pt>
                <c:pt idx="463">
                  <c:v>0.15669078822219457</c:v>
                </c:pt>
                <c:pt idx="464">
                  <c:v>0.15637897132877218</c:v>
                </c:pt>
                <c:pt idx="465">
                  <c:v>0.15583791914791925</c:v>
                </c:pt>
                <c:pt idx="466">
                  <c:v>0.15684730383915452</c:v>
                </c:pt>
                <c:pt idx="467">
                  <c:v>0.15645317673372744</c:v>
                </c:pt>
                <c:pt idx="468">
                  <c:v>0.15435032237645524</c:v>
                </c:pt>
                <c:pt idx="469">
                  <c:v>0.16004736429580599</c:v>
                </c:pt>
                <c:pt idx="470">
                  <c:v>0.15990583969778088</c:v>
                </c:pt>
                <c:pt idx="471">
                  <c:v>0.16284653084357847</c:v>
                </c:pt>
                <c:pt idx="472">
                  <c:v>0.16208156993240777</c:v>
                </c:pt>
                <c:pt idx="473">
                  <c:v>0.16292596952281793</c:v>
                </c:pt>
                <c:pt idx="474">
                  <c:v>0.16816254590531668</c:v>
                </c:pt>
                <c:pt idx="475">
                  <c:v>0.16939261619554408</c:v>
                </c:pt>
                <c:pt idx="476">
                  <c:v>0.17270490291366333</c:v>
                </c:pt>
                <c:pt idx="477">
                  <c:v>0.17576102046114098</c:v>
                </c:pt>
                <c:pt idx="478">
                  <c:v>0.17577159302694365</c:v>
                </c:pt>
                <c:pt idx="479">
                  <c:v>0.17191402184063731</c:v>
                </c:pt>
                <c:pt idx="480">
                  <c:v>0.17161078360077728</c:v>
                </c:pt>
                <c:pt idx="481">
                  <c:v>0.17157533523323795</c:v>
                </c:pt>
                <c:pt idx="482">
                  <c:v>0.16994428942147857</c:v>
                </c:pt>
                <c:pt idx="483">
                  <c:v>0.17075460518476981</c:v>
                </c:pt>
                <c:pt idx="484">
                  <c:v>0.17056761749194471</c:v>
                </c:pt>
                <c:pt idx="485">
                  <c:v>0.16814155236810999</c:v>
                </c:pt>
                <c:pt idx="486">
                  <c:v>0.16807404106641327</c:v>
                </c:pt>
                <c:pt idx="487">
                  <c:v>0.16507959518563206</c:v>
                </c:pt>
                <c:pt idx="488">
                  <c:v>0.16461020416595526</c:v>
                </c:pt>
                <c:pt idx="489">
                  <c:v>0.1601825999364444</c:v>
                </c:pt>
                <c:pt idx="490">
                  <c:v>0.1621750447112697</c:v>
                </c:pt>
                <c:pt idx="491">
                  <c:v>0.16297357862525738</c:v>
                </c:pt>
                <c:pt idx="492">
                  <c:v>0.16222629721706139</c:v>
                </c:pt>
                <c:pt idx="493">
                  <c:v>0.16174770265712266</c:v>
                </c:pt>
                <c:pt idx="494">
                  <c:v>0.15854493769397746</c:v>
                </c:pt>
                <c:pt idx="495">
                  <c:v>0.15854764811117458</c:v>
                </c:pt>
                <c:pt idx="496">
                  <c:v>0.15598513257901253</c:v>
                </c:pt>
                <c:pt idx="497">
                  <c:v>0.15562090169670853</c:v>
                </c:pt>
                <c:pt idx="498">
                  <c:v>0.15600457016941069</c:v>
                </c:pt>
                <c:pt idx="499">
                  <c:v>0.15368625897772784</c:v>
                </c:pt>
                <c:pt idx="500">
                  <c:v>0.15081761308910577</c:v>
                </c:pt>
                <c:pt idx="501">
                  <c:v>0.15135046366410684</c:v>
                </c:pt>
                <c:pt idx="502">
                  <c:v>0.15083667565595621</c:v>
                </c:pt>
                <c:pt idx="503">
                  <c:v>0.14963510693499882</c:v>
                </c:pt>
                <c:pt idx="504">
                  <c:v>0.14931304865152809</c:v>
                </c:pt>
                <c:pt idx="505">
                  <c:v>0.14770222000978814</c:v>
                </c:pt>
                <c:pt idx="506">
                  <c:v>0.14362725976301705</c:v>
                </c:pt>
                <c:pt idx="507">
                  <c:v>0.14211922254363973</c:v>
                </c:pt>
                <c:pt idx="508">
                  <c:v>0.13641169618184942</c:v>
                </c:pt>
                <c:pt idx="509">
                  <c:v>0.13562675337939509</c:v>
                </c:pt>
                <c:pt idx="510">
                  <c:v>0.13582493012390506</c:v>
                </c:pt>
                <c:pt idx="511">
                  <c:v>0.13612354227907345</c:v>
                </c:pt>
                <c:pt idx="512">
                  <c:v>0.13667495674218583</c:v>
                </c:pt>
                <c:pt idx="513">
                  <c:v>0.13532280373090569</c:v>
                </c:pt>
                <c:pt idx="514">
                  <c:v>0.13491177718914951</c:v>
                </c:pt>
                <c:pt idx="515">
                  <c:v>0.13271630265695847</c:v>
                </c:pt>
                <c:pt idx="516">
                  <c:v>0.13267208671164121</c:v>
                </c:pt>
                <c:pt idx="517">
                  <c:v>0.13222837865211062</c:v>
                </c:pt>
                <c:pt idx="518">
                  <c:v>0.13152583406771248</c:v>
                </c:pt>
                <c:pt idx="519">
                  <c:v>0.13148834233630127</c:v>
                </c:pt>
                <c:pt idx="520">
                  <c:v>0.1309464866482867</c:v>
                </c:pt>
                <c:pt idx="521">
                  <c:v>0.13060196759528497</c:v>
                </c:pt>
                <c:pt idx="522">
                  <c:v>0.13041663864494668</c:v>
                </c:pt>
                <c:pt idx="523">
                  <c:v>0.13083350277688827</c:v>
                </c:pt>
                <c:pt idx="524">
                  <c:v>0.13135870989695647</c:v>
                </c:pt>
                <c:pt idx="525">
                  <c:v>0.13096773439805928</c:v>
                </c:pt>
                <c:pt idx="526">
                  <c:v>0.13291962060439547</c:v>
                </c:pt>
                <c:pt idx="527">
                  <c:v>0.13257807319753548</c:v>
                </c:pt>
                <c:pt idx="528">
                  <c:v>0.13268549292228637</c:v>
                </c:pt>
                <c:pt idx="529">
                  <c:v>0.13335458584698928</c:v>
                </c:pt>
                <c:pt idx="530">
                  <c:v>0.13992219133639375</c:v>
                </c:pt>
                <c:pt idx="531">
                  <c:v>0.13787766111761471</c:v>
                </c:pt>
                <c:pt idx="532">
                  <c:v>0.1322548221070865</c:v>
                </c:pt>
                <c:pt idx="533">
                  <c:v>0.13393698173564322</c:v>
                </c:pt>
                <c:pt idx="534">
                  <c:v>0.13129966387594677</c:v>
                </c:pt>
                <c:pt idx="535">
                  <c:v>0.13179250011812788</c:v>
                </c:pt>
                <c:pt idx="536">
                  <c:v>0.12967626409416252</c:v>
                </c:pt>
                <c:pt idx="537">
                  <c:v>0.1244647323775981</c:v>
                </c:pt>
                <c:pt idx="538">
                  <c:v>0.11978305482863535</c:v>
                </c:pt>
                <c:pt idx="539">
                  <c:v>0.1173907219126523</c:v>
                </c:pt>
                <c:pt idx="540">
                  <c:v>0.11763100630113202</c:v>
                </c:pt>
                <c:pt idx="541">
                  <c:v>0.11752099195567238</c:v>
                </c:pt>
                <c:pt idx="542">
                  <c:v>0.11830298188080472</c:v>
                </c:pt>
                <c:pt idx="543">
                  <c:v>0.11751192683224145</c:v>
                </c:pt>
                <c:pt idx="544">
                  <c:v>0.12379048174693653</c:v>
                </c:pt>
                <c:pt idx="545">
                  <c:v>0.12321942787035901</c:v>
                </c:pt>
                <c:pt idx="546">
                  <c:v>0.12275282870615072</c:v>
                </c:pt>
                <c:pt idx="547">
                  <c:v>0.12272678882821406</c:v>
                </c:pt>
                <c:pt idx="548">
                  <c:v>0.12525847124777167</c:v>
                </c:pt>
                <c:pt idx="549">
                  <c:v>0.12589997807298645</c:v>
                </c:pt>
                <c:pt idx="550">
                  <c:v>0.12539480284629942</c:v>
                </c:pt>
                <c:pt idx="551">
                  <c:v>0.12901250545835694</c:v>
                </c:pt>
                <c:pt idx="552">
                  <c:v>0.12901649016925817</c:v>
                </c:pt>
                <c:pt idx="553">
                  <c:v>0.12714432136666973</c:v>
                </c:pt>
                <c:pt idx="554">
                  <c:v>0.1261054364354233</c:v>
                </c:pt>
                <c:pt idx="555">
                  <c:v>0.12550390536721942</c:v>
                </c:pt>
                <c:pt idx="556">
                  <c:v>0.12549861719583127</c:v>
                </c:pt>
                <c:pt idx="557">
                  <c:v>0.12958357884066571</c:v>
                </c:pt>
                <c:pt idx="558">
                  <c:v>0.13110804073883756</c:v>
                </c:pt>
                <c:pt idx="559">
                  <c:v>0.12996229673934412</c:v>
                </c:pt>
                <c:pt idx="560">
                  <c:v>0.1311611564045555</c:v>
                </c:pt>
                <c:pt idx="561">
                  <c:v>0.12912925877016904</c:v>
                </c:pt>
                <c:pt idx="562">
                  <c:v>0.12917919047178808</c:v>
                </c:pt>
                <c:pt idx="563">
                  <c:v>0.13142993293460858</c:v>
                </c:pt>
                <c:pt idx="564">
                  <c:v>0.13101563936773808</c:v>
                </c:pt>
                <c:pt idx="565">
                  <c:v>0.13376230401031933</c:v>
                </c:pt>
                <c:pt idx="566">
                  <c:v>0.13621272556566136</c:v>
                </c:pt>
                <c:pt idx="567">
                  <c:v>0.13592750778258958</c:v>
                </c:pt>
                <c:pt idx="568">
                  <c:v>0.13343786972073995</c:v>
                </c:pt>
                <c:pt idx="569">
                  <c:v>0.13347752001938926</c:v>
                </c:pt>
                <c:pt idx="570">
                  <c:v>0.13648205197384514</c:v>
                </c:pt>
                <c:pt idx="571">
                  <c:v>0.13762515849347853</c:v>
                </c:pt>
                <c:pt idx="572">
                  <c:v>0.13732301185840559</c:v>
                </c:pt>
                <c:pt idx="573">
                  <c:v>0.1382661448662342</c:v>
                </c:pt>
                <c:pt idx="574">
                  <c:v>0.14613983859865193</c:v>
                </c:pt>
                <c:pt idx="575">
                  <c:v>0.14738774769472404</c:v>
                </c:pt>
                <c:pt idx="576">
                  <c:v>0.15009202202241634</c:v>
                </c:pt>
                <c:pt idx="577">
                  <c:v>0.15021458514673228</c:v>
                </c:pt>
                <c:pt idx="578">
                  <c:v>0.1528896953313523</c:v>
                </c:pt>
                <c:pt idx="579">
                  <c:v>0.15198994128983556</c:v>
                </c:pt>
                <c:pt idx="580">
                  <c:v>0.15515292338761863</c:v>
                </c:pt>
                <c:pt idx="581">
                  <c:v>0.15521893787068089</c:v>
                </c:pt>
                <c:pt idx="582">
                  <c:v>0.1546402582964484</c:v>
                </c:pt>
                <c:pt idx="583">
                  <c:v>0.15433013501476811</c:v>
                </c:pt>
                <c:pt idx="584">
                  <c:v>0.15424749825916445</c:v>
                </c:pt>
                <c:pt idx="585">
                  <c:v>0.15566867316690761</c:v>
                </c:pt>
                <c:pt idx="586">
                  <c:v>0.15498713799998229</c:v>
                </c:pt>
                <c:pt idx="587">
                  <c:v>0.15440644147488286</c:v>
                </c:pt>
                <c:pt idx="588">
                  <c:v>0.15416494738999734</c:v>
                </c:pt>
                <c:pt idx="589">
                  <c:v>0.15273071504428062</c:v>
                </c:pt>
                <c:pt idx="590">
                  <c:v>0.15281540388713907</c:v>
                </c:pt>
                <c:pt idx="591">
                  <c:v>0.15321318558312771</c:v>
                </c:pt>
                <c:pt idx="592">
                  <c:v>0.15425940050802056</c:v>
                </c:pt>
                <c:pt idx="593">
                  <c:v>0.15057643038209123</c:v>
                </c:pt>
                <c:pt idx="594">
                  <c:v>0.15243358591618486</c:v>
                </c:pt>
                <c:pt idx="595">
                  <c:v>0.16088240989588073</c:v>
                </c:pt>
                <c:pt idx="596">
                  <c:v>0.1609736824218464</c:v>
                </c:pt>
                <c:pt idx="597">
                  <c:v>0.16180660215825204</c:v>
                </c:pt>
                <c:pt idx="598">
                  <c:v>0.15939496657787139</c:v>
                </c:pt>
                <c:pt idx="599">
                  <c:v>0.16469037030167111</c:v>
                </c:pt>
                <c:pt idx="600">
                  <c:v>0.16545051283715898</c:v>
                </c:pt>
                <c:pt idx="601">
                  <c:v>0.17871719888512486</c:v>
                </c:pt>
                <c:pt idx="602">
                  <c:v>0.18044111588311271</c:v>
                </c:pt>
                <c:pt idx="603">
                  <c:v>0.18246368853531442</c:v>
                </c:pt>
                <c:pt idx="604">
                  <c:v>0.18774415954358006</c:v>
                </c:pt>
                <c:pt idx="605">
                  <c:v>0.18777501463275373</c:v>
                </c:pt>
                <c:pt idx="606">
                  <c:v>0.18746389600664584</c:v>
                </c:pt>
                <c:pt idx="607">
                  <c:v>0.18699062614723622</c:v>
                </c:pt>
                <c:pt idx="608">
                  <c:v>0.18699101529557749</c:v>
                </c:pt>
                <c:pt idx="609">
                  <c:v>0.20754010387463265</c:v>
                </c:pt>
                <c:pt idx="610">
                  <c:v>0.20885733309106089</c:v>
                </c:pt>
                <c:pt idx="611">
                  <c:v>0.20736013003713497</c:v>
                </c:pt>
                <c:pt idx="612">
                  <c:v>0.22378157686286376</c:v>
                </c:pt>
                <c:pt idx="613">
                  <c:v>0.22370072784223358</c:v>
                </c:pt>
                <c:pt idx="614">
                  <c:v>0.22419021799318123</c:v>
                </c:pt>
                <c:pt idx="615">
                  <c:v>0.23183332987761673</c:v>
                </c:pt>
                <c:pt idx="616">
                  <c:v>0.23165104038227213</c:v>
                </c:pt>
                <c:pt idx="617">
                  <c:v>0.24707110985934863</c:v>
                </c:pt>
                <c:pt idx="618">
                  <c:v>0.24883065394355403</c:v>
                </c:pt>
                <c:pt idx="619">
                  <c:v>0.27211245671862622</c:v>
                </c:pt>
                <c:pt idx="620">
                  <c:v>0.27289228998937931</c:v>
                </c:pt>
                <c:pt idx="621">
                  <c:v>0.29626124528539588</c:v>
                </c:pt>
                <c:pt idx="622">
                  <c:v>0.30596094240038452</c:v>
                </c:pt>
                <c:pt idx="623">
                  <c:v>0.30503156354494815</c:v>
                </c:pt>
                <c:pt idx="624">
                  <c:v>0.30806276111310976</c:v>
                </c:pt>
                <c:pt idx="625">
                  <c:v>0.30964710689998126</c:v>
                </c:pt>
                <c:pt idx="626">
                  <c:v>0.31511762050645808</c:v>
                </c:pt>
                <c:pt idx="627">
                  <c:v>0.31566888764148737</c:v>
                </c:pt>
                <c:pt idx="628">
                  <c:v>0.317351586861914</c:v>
                </c:pt>
                <c:pt idx="629">
                  <c:v>0.3160594528967679</c:v>
                </c:pt>
                <c:pt idx="630">
                  <c:v>0.33471932648734493</c:v>
                </c:pt>
                <c:pt idx="631">
                  <c:v>0.33595294496902683</c:v>
                </c:pt>
                <c:pt idx="632">
                  <c:v>0.33704570119635258</c:v>
                </c:pt>
                <c:pt idx="633">
                  <c:v>0.33936705817365298</c:v>
                </c:pt>
                <c:pt idx="634">
                  <c:v>0.33851526126077708</c:v>
                </c:pt>
                <c:pt idx="635">
                  <c:v>0.34271444468720169</c:v>
                </c:pt>
                <c:pt idx="636">
                  <c:v>0.34895683731632715</c:v>
                </c:pt>
                <c:pt idx="637">
                  <c:v>0.34514828481638909</c:v>
                </c:pt>
                <c:pt idx="638">
                  <c:v>0.34644949755789828</c:v>
                </c:pt>
                <c:pt idx="639">
                  <c:v>0.34617576942687861</c:v>
                </c:pt>
                <c:pt idx="640">
                  <c:v>0.34627864537513892</c:v>
                </c:pt>
                <c:pt idx="641">
                  <c:v>0.34553532880246707</c:v>
                </c:pt>
                <c:pt idx="642">
                  <c:v>0.36258531792141785</c:v>
                </c:pt>
                <c:pt idx="643">
                  <c:v>0.36538990236068769</c:v>
                </c:pt>
                <c:pt idx="644">
                  <c:v>0.3653917133833634</c:v>
                </c:pt>
                <c:pt idx="645">
                  <c:v>0.36616623270279763</c:v>
                </c:pt>
                <c:pt idx="646">
                  <c:v>0.36925706541764552</c:v>
                </c:pt>
                <c:pt idx="647">
                  <c:v>0.37058825235468079</c:v>
                </c:pt>
                <c:pt idx="648">
                  <c:v>0.37257183030526114</c:v>
                </c:pt>
                <c:pt idx="649">
                  <c:v>0.37344433635170043</c:v>
                </c:pt>
                <c:pt idx="650">
                  <c:v>0.3741900972752345</c:v>
                </c:pt>
                <c:pt idx="651">
                  <c:v>0.37555064579306024</c:v>
                </c:pt>
                <c:pt idx="652">
                  <c:v>0.37594569507854059</c:v>
                </c:pt>
                <c:pt idx="653">
                  <c:v>0.38597452081506722</c:v>
                </c:pt>
                <c:pt idx="654">
                  <c:v>0.38818688255355827</c:v>
                </c:pt>
                <c:pt idx="655">
                  <c:v>0.3894206923127857</c:v>
                </c:pt>
                <c:pt idx="656">
                  <c:v>0.3914151761792391</c:v>
                </c:pt>
                <c:pt idx="657">
                  <c:v>0.39457681641436454</c:v>
                </c:pt>
                <c:pt idx="658">
                  <c:v>0.39364885232666924</c:v>
                </c:pt>
                <c:pt idx="659">
                  <c:v>0.39378969666665792</c:v>
                </c:pt>
                <c:pt idx="660">
                  <c:v>0.39349721173128932</c:v>
                </c:pt>
                <c:pt idx="661">
                  <c:v>0.3945476014727799</c:v>
                </c:pt>
                <c:pt idx="662">
                  <c:v>0.39377502473468307</c:v>
                </c:pt>
                <c:pt idx="663">
                  <c:v>0.39310572063820343</c:v>
                </c:pt>
                <c:pt idx="664">
                  <c:v>0.39221600391338174</c:v>
                </c:pt>
                <c:pt idx="665">
                  <c:v>0.39036214653754697</c:v>
                </c:pt>
                <c:pt idx="666">
                  <c:v>0.38802840712510372</c:v>
                </c:pt>
                <c:pt idx="667">
                  <c:v>0.38667051982902101</c:v>
                </c:pt>
                <c:pt idx="668">
                  <c:v>0.3868426215612798</c:v>
                </c:pt>
                <c:pt idx="669">
                  <c:v>0.38684454143668212</c:v>
                </c:pt>
                <c:pt idx="670">
                  <c:v>0.38476254467408033</c:v>
                </c:pt>
                <c:pt idx="671">
                  <c:v>0.38479914357621148</c:v>
                </c:pt>
                <c:pt idx="672">
                  <c:v>0.37515564653472949</c:v>
                </c:pt>
                <c:pt idx="673">
                  <c:v>0.37545279814400684</c:v>
                </c:pt>
                <c:pt idx="674">
                  <c:v>0.37690811309898287</c:v>
                </c:pt>
                <c:pt idx="675">
                  <c:v>0.36848841314196784</c:v>
                </c:pt>
                <c:pt idx="676">
                  <c:v>0.36843071594484528</c:v>
                </c:pt>
                <c:pt idx="677">
                  <c:v>0.36668192830455493</c:v>
                </c:pt>
                <c:pt idx="678">
                  <c:v>0.36488898136611064</c:v>
                </c:pt>
                <c:pt idx="679">
                  <c:v>0.36476646814362212</c:v>
                </c:pt>
                <c:pt idx="680">
                  <c:v>0.3546141863263032</c:v>
                </c:pt>
                <c:pt idx="681">
                  <c:v>0.35436866044533649</c:v>
                </c:pt>
                <c:pt idx="682">
                  <c:v>0.33789975557194774</c:v>
                </c:pt>
                <c:pt idx="683">
                  <c:v>0.33556392758430437</c:v>
                </c:pt>
                <c:pt idx="684">
                  <c:v>0.31236670249796428</c:v>
                </c:pt>
                <c:pt idx="685">
                  <c:v>0.3046154538960506</c:v>
                </c:pt>
                <c:pt idx="686">
                  <c:v>0.30775712506867231</c:v>
                </c:pt>
                <c:pt idx="687">
                  <c:v>0.30712911317629649</c:v>
                </c:pt>
                <c:pt idx="688">
                  <c:v>0.30571351130218</c:v>
                </c:pt>
                <c:pt idx="689">
                  <c:v>0.29867949179500863</c:v>
                </c:pt>
                <c:pt idx="690">
                  <c:v>0.29829667925807779</c:v>
                </c:pt>
                <c:pt idx="691">
                  <c:v>0.29478395966211185</c:v>
                </c:pt>
                <c:pt idx="692">
                  <c:v>0.29517675306723296</c:v>
                </c:pt>
                <c:pt idx="693">
                  <c:v>0.2781856427164579</c:v>
                </c:pt>
                <c:pt idx="694">
                  <c:v>0.27592308634408674</c:v>
                </c:pt>
                <c:pt idx="695">
                  <c:v>0.27537759938712952</c:v>
                </c:pt>
                <c:pt idx="696">
                  <c:v>0.2727998270716821</c:v>
                </c:pt>
                <c:pt idx="697">
                  <c:v>0.27253019251343857</c:v>
                </c:pt>
                <c:pt idx="698">
                  <c:v>0.26833759559189552</c:v>
                </c:pt>
                <c:pt idx="699">
                  <c:v>0.25900629828357374</c:v>
                </c:pt>
                <c:pt idx="700">
                  <c:v>0.25707357143416582</c:v>
                </c:pt>
                <c:pt idx="701">
                  <c:v>0.26125545310470277</c:v>
                </c:pt>
                <c:pt idx="702">
                  <c:v>0.2612372490952225</c:v>
                </c:pt>
                <c:pt idx="703">
                  <c:v>0.26129654351218135</c:v>
                </c:pt>
                <c:pt idx="704">
                  <c:v>0.25851476873047907</c:v>
                </c:pt>
                <c:pt idx="705">
                  <c:v>0.23916184775809357</c:v>
                </c:pt>
                <c:pt idx="706">
                  <c:v>0.23235214870615634</c:v>
                </c:pt>
                <c:pt idx="707">
                  <c:v>0.23285072108833485</c:v>
                </c:pt>
                <c:pt idx="708">
                  <c:v>0.23223730237115683</c:v>
                </c:pt>
                <c:pt idx="709">
                  <c:v>0.22986263729468751</c:v>
                </c:pt>
                <c:pt idx="710">
                  <c:v>0.22753531088709833</c:v>
                </c:pt>
                <c:pt idx="711">
                  <c:v>0.22554758470027292</c:v>
                </c:pt>
                <c:pt idx="712">
                  <c:v>0.22762896408652292</c:v>
                </c:pt>
                <c:pt idx="713">
                  <c:v>0.22771128179872518</c:v>
                </c:pt>
                <c:pt idx="714">
                  <c:v>0.22727105957842253</c:v>
                </c:pt>
                <c:pt idx="715">
                  <c:v>0.22715038783891217</c:v>
                </c:pt>
                <c:pt idx="716">
                  <c:v>0.21046649947286752</c:v>
                </c:pt>
                <c:pt idx="717">
                  <c:v>0.21003053422575005</c:v>
                </c:pt>
                <c:pt idx="718">
                  <c:v>0.2067155058605655</c:v>
                </c:pt>
                <c:pt idx="719">
                  <c:v>0.20149727010192012</c:v>
                </c:pt>
                <c:pt idx="720">
                  <c:v>0.20653761890614744</c:v>
                </c:pt>
                <c:pt idx="721">
                  <c:v>0.20393211489268759</c:v>
                </c:pt>
                <c:pt idx="722">
                  <c:v>0.21018842722013473</c:v>
                </c:pt>
                <c:pt idx="723">
                  <c:v>0.20973986984205706</c:v>
                </c:pt>
                <c:pt idx="724">
                  <c:v>0.20716094528753837</c:v>
                </c:pt>
                <c:pt idx="725">
                  <c:v>0.21353082994395894</c:v>
                </c:pt>
                <c:pt idx="726">
                  <c:v>0.21534541224748976</c:v>
                </c:pt>
                <c:pt idx="727">
                  <c:v>0.21034377869609139</c:v>
                </c:pt>
                <c:pt idx="728">
                  <c:v>0.21037022114606529</c:v>
                </c:pt>
                <c:pt idx="729">
                  <c:v>0.23560103427847079</c:v>
                </c:pt>
                <c:pt idx="730">
                  <c:v>0.23821023436423844</c:v>
                </c:pt>
                <c:pt idx="731">
                  <c:v>0.23913455718970511</c:v>
                </c:pt>
                <c:pt idx="732">
                  <c:v>0.24141163757094231</c:v>
                </c:pt>
                <c:pt idx="733">
                  <c:v>0.24318455556037463</c:v>
                </c:pt>
                <c:pt idx="734">
                  <c:v>0.24447282439800624</c:v>
                </c:pt>
                <c:pt idx="735">
                  <c:v>0.24472278932949376</c:v>
                </c:pt>
                <c:pt idx="736">
                  <c:v>0.24334487486183018</c:v>
                </c:pt>
                <c:pt idx="737">
                  <c:v>0.24441726994650961</c:v>
                </c:pt>
                <c:pt idx="738">
                  <c:v>0.24342466074571892</c:v>
                </c:pt>
                <c:pt idx="739">
                  <c:v>0.2438974047286197</c:v>
                </c:pt>
                <c:pt idx="740">
                  <c:v>0.24589331586133759</c:v>
                </c:pt>
                <c:pt idx="741">
                  <c:v>0.24215519502874394</c:v>
                </c:pt>
                <c:pt idx="742">
                  <c:v>0.24852566469525011</c:v>
                </c:pt>
                <c:pt idx="743">
                  <c:v>0.24591897697797382</c:v>
                </c:pt>
                <c:pt idx="744">
                  <c:v>0.24499115799182147</c:v>
                </c:pt>
                <c:pt idx="745">
                  <c:v>0.24714582254547424</c:v>
                </c:pt>
                <c:pt idx="746">
                  <c:v>0.24616731033361103</c:v>
                </c:pt>
                <c:pt idx="747">
                  <c:v>0.24770224882219058</c:v>
                </c:pt>
                <c:pt idx="748">
                  <c:v>0.24813348473583483</c:v>
                </c:pt>
                <c:pt idx="749">
                  <c:v>0.25073009849404304</c:v>
                </c:pt>
                <c:pt idx="750">
                  <c:v>0.2523117707620261</c:v>
                </c:pt>
                <c:pt idx="751">
                  <c:v>0.25125967726555054</c:v>
                </c:pt>
                <c:pt idx="752">
                  <c:v>0.25075622107020812</c:v>
                </c:pt>
                <c:pt idx="753">
                  <c:v>0.25166052405633504</c:v>
                </c:pt>
                <c:pt idx="754">
                  <c:v>0.25253422286499755</c:v>
                </c:pt>
                <c:pt idx="755">
                  <c:v>0.25058866068815239</c:v>
                </c:pt>
                <c:pt idx="756">
                  <c:v>0.25048006921946803</c:v>
                </c:pt>
                <c:pt idx="757">
                  <c:v>0.24928610840994189</c:v>
                </c:pt>
                <c:pt idx="758">
                  <c:v>0.24918560135458909</c:v>
                </c:pt>
                <c:pt idx="759">
                  <c:v>0.25009941434698868</c:v>
                </c:pt>
                <c:pt idx="760">
                  <c:v>0.25029876177935723</c:v>
                </c:pt>
                <c:pt idx="761">
                  <c:v>0.25065060074713186</c:v>
                </c:pt>
                <c:pt idx="762">
                  <c:v>0.25254327734692306</c:v>
                </c:pt>
                <c:pt idx="763">
                  <c:v>0.25509548759606426</c:v>
                </c:pt>
                <c:pt idx="764">
                  <c:v>0.25213862383151547</c:v>
                </c:pt>
                <c:pt idx="765">
                  <c:v>0.25225308718596096</c:v>
                </c:pt>
                <c:pt idx="766">
                  <c:v>0.25866000697649827</c:v>
                </c:pt>
                <c:pt idx="767">
                  <c:v>0.25798808292439068</c:v>
                </c:pt>
                <c:pt idx="768">
                  <c:v>0.25629792771323806</c:v>
                </c:pt>
                <c:pt idx="769">
                  <c:v>0.26028409596294244</c:v>
                </c:pt>
                <c:pt idx="770">
                  <c:v>0.25958240620399015</c:v>
                </c:pt>
                <c:pt idx="771">
                  <c:v>0.25956897993407124</c:v>
                </c:pt>
                <c:pt idx="772">
                  <c:v>0.25716446429983209</c:v>
                </c:pt>
                <c:pt idx="773">
                  <c:v>0.25609404116065188</c:v>
                </c:pt>
                <c:pt idx="774">
                  <c:v>0.25811304070307789</c:v>
                </c:pt>
                <c:pt idx="775">
                  <c:v>0.25679660256034909</c:v>
                </c:pt>
                <c:pt idx="776">
                  <c:v>0.25533984706222351</c:v>
                </c:pt>
                <c:pt idx="777">
                  <c:v>0.25353995458986422</c:v>
                </c:pt>
                <c:pt idx="778">
                  <c:v>0.25379334248504387</c:v>
                </c:pt>
                <c:pt idx="779">
                  <c:v>0.25226291908580889</c:v>
                </c:pt>
                <c:pt idx="780">
                  <c:v>0.24886585455722568</c:v>
                </c:pt>
                <c:pt idx="781">
                  <c:v>0.24898151094926063</c:v>
                </c:pt>
                <c:pt idx="782">
                  <c:v>0.24858564541282485</c:v>
                </c:pt>
                <c:pt idx="783">
                  <c:v>0.24044859336370333</c:v>
                </c:pt>
                <c:pt idx="784">
                  <c:v>0.24033258267203531</c:v>
                </c:pt>
                <c:pt idx="785">
                  <c:v>0.23413985480336047</c:v>
                </c:pt>
                <c:pt idx="786">
                  <c:v>0.23421904991743547</c:v>
                </c:pt>
                <c:pt idx="787">
                  <c:v>0.23348088427236155</c:v>
                </c:pt>
                <c:pt idx="788">
                  <c:v>0.23012448318277878</c:v>
                </c:pt>
                <c:pt idx="789">
                  <c:v>0.22965802401521937</c:v>
                </c:pt>
                <c:pt idx="790">
                  <c:v>0.22825904621346338</c:v>
                </c:pt>
                <c:pt idx="791">
                  <c:v>0.22773790928979482</c:v>
                </c:pt>
                <c:pt idx="792">
                  <c:v>0.2032229892406244</c:v>
                </c:pt>
                <c:pt idx="793">
                  <c:v>0.205198334771028</c:v>
                </c:pt>
                <c:pt idx="794">
                  <c:v>0.20349003687573966</c:v>
                </c:pt>
                <c:pt idx="795">
                  <c:v>0.20141723039143211</c:v>
                </c:pt>
                <c:pt idx="796">
                  <c:v>0.20132129181147665</c:v>
                </c:pt>
                <c:pt idx="797">
                  <c:v>0.19938819426410612</c:v>
                </c:pt>
                <c:pt idx="798">
                  <c:v>0.19915132879269912</c:v>
                </c:pt>
                <c:pt idx="799">
                  <c:v>0.19935254102645875</c:v>
                </c:pt>
                <c:pt idx="800">
                  <c:v>0.19622885065086026</c:v>
                </c:pt>
                <c:pt idx="801">
                  <c:v>0.19832897632202195</c:v>
                </c:pt>
                <c:pt idx="802">
                  <c:v>0.19776949802115695</c:v>
                </c:pt>
                <c:pt idx="803">
                  <c:v>0.19543096562085877</c:v>
                </c:pt>
                <c:pt idx="804">
                  <c:v>0.19403927711267896</c:v>
                </c:pt>
                <c:pt idx="805">
                  <c:v>0.1854417978186845</c:v>
                </c:pt>
                <c:pt idx="806">
                  <c:v>0.1854417978186845</c:v>
                </c:pt>
                <c:pt idx="807">
                  <c:v>0.18606000289127422</c:v>
                </c:pt>
                <c:pt idx="808">
                  <c:v>0.18328443287014462</c:v>
                </c:pt>
                <c:pt idx="809">
                  <c:v>0.18329689333921384</c:v>
                </c:pt>
                <c:pt idx="810">
                  <c:v>0.18079488192252577</c:v>
                </c:pt>
                <c:pt idx="811">
                  <c:v>0.18013468955790637</c:v>
                </c:pt>
                <c:pt idx="812">
                  <c:v>0.1704789465014894</c:v>
                </c:pt>
                <c:pt idx="813">
                  <c:v>0.16410751640052917</c:v>
                </c:pt>
                <c:pt idx="814">
                  <c:v>0.16396853226979102</c:v>
                </c:pt>
                <c:pt idx="815">
                  <c:v>0.16649729788943265</c:v>
                </c:pt>
                <c:pt idx="816">
                  <c:v>0.16544522997084302</c:v>
                </c:pt>
                <c:pt idx="817">
                  <c:v>0.16385987715985664</c:v>
                </c:pt>
                <c:pt idx="818">
                  <c:v>0.16355050221504486</c:v>
                </c:pt>
                <c:pt idx="819">
                  <c:v>0.16157467557194874</c:v>
                </c:pt>
                <c:pt idx="820">
                  <c:v>0.16199551521516034</c:v>
                </c:pt>
                <c:pt idx="821">
                  <c:v>0.16191433649381523</c:v>
                </c:pt>
                <c:pt idx="822">
                  <c:v>0.16018183650814066</c:v>
                </c:pt>
                <c:pt idx="823">
                  <c:v>0.15994524933012125</c:v>
                </c:pt>
                <c:pt idx="824">
                  <c:v>0.15900697799541433</c:v>
                </c:pt>
                <c:pt idx="825">
                  <c:v>0.15510137863953963</c:v>
                </c:pt>
                <c:pt idx="826">
                  <c:v>0.15108512121516901</c:v>
                </c:pt>
                <c:pt idx="827">
                  <c:v>0.14428958393127198</c:v>
                </c:pt>
                <c:pt idx="828">
                  <c:v>0.14406852885640103</c:v>
                </c:pt>
                <c:pt idx="829">
                  <c:v>0.131159468776684</c:v>
                </c:pt>
                <c:pt idx="830">
                  <c:v>0.13033469593945435</c:v>
                </c:pt>
                <c:pt idx="831">
                  <c:v>0.13058860105589792</c:v>
                </c:pt>
                <c:pt idx="832">
                  <c:v>0.12536117416729103</c:v>
                </c:pt>
                <c:pt idx="833">
                  <c:v>0.12545324596628676</c:v>
                </c:pt>
                <c:pt idx="834">
                  <c:v>0.1253211053955508</c:v>
                </c:pt>
                <c:pt idx="835">
                  <c:v>0.1214996901346985</c:v>
                </c:pt>
                <c:pt idx="836">
                  <c:v>0.12167153984822639</c:v>
                </c:pt>
                <c:pt idx="837">
                  <c:v>0.1168578641905075</c:v>
                </c:pt>
                <c:pt idx="838">
                  <c:v>0.11264134168471114</c:v>
                </c:pt>
                <c:pt idx="839">
                  <c:v>0.11263124389103117</c:v>
                </c:pt>
                <c:pt idx="840">
                  <c:v>0.11059063328857827</c:v>
                </c:pt>
                <c:pt idx="841">
                  <c:v>0.10787739119475709</c:v>
                </c:pt>
                <c:pt idx="842">
                  <c:v>0.10748741457832882</c:v>
                </c:pt>
                <c:pt idx="843">
                  <c:v>0.10840552513762766</c:v>
                </c:pt>
                <c:pt idx="844">
                  <c:v>0.10732725339841667</c:v>
                </c:pt>
                <c:pt idx="845">
                  <c:v>0.10789107277222452</c:v>
                </c:pt>
                <c:pt idx="846">
                  <c:v>0.10820740605953302</c:v>
                </c:pt>
                <c:pt idx="847">
                  <c:v>0.10757440130365994</c:v>
                </c:pt>
                <c:pt idx="848">
                  <c:v>0.10808514183761185</c:v>
                </c:pt>
                <c:pt idx="849">
                  <c:v>0.10839867998517309</c:v>
                </c:pt>
                <c:pt idx="850">
                  <c:v>0.10747493132948513</c:v>
                </c:pt>
                <c:pt idx="851">
                  <c:v>0.10297988911808816</c:v>
                </c:pt>
                <c:pt idx="852">
                  <c:v>0.10078526694292249</c:v>
                </c:pt>
                <c:pt idx="853">
                  <c:v>0.10196607638415063</c:v>
                </c:pt>
                <c:pt idx="854">
                  <c:v>0.10252826410728107</c:v>
                </c:pt>
                <c:pt idx="855">
                  <c:v>0.1022661548856646</c:v>
                </c:pt>
                <c:pt idx="856">
                  <c:v>8.8708994192249702E-2</c:v>
                </c:pt>
                <c:pt idx="857">
                  <c:v>8.8502148957674456E-2</c:v>
                </c:pt>
                <c:pt idx="858">
                  <c:v>8.8608852053181628E-2</c:v>
                </c:pt>
                <c:pt idx="859">
                  <c:v>8.5886641198995098E-2</c:v>
                </c:pt>
                <c:pt idx="860">
                  <c:v>8.62236102780993E-2</c:v>
                </c:pt>
                <c:pt idx="861">
                  <c:v>8.6954664951645569E-2</c:v>
                </c:pt>
                <c:pt idx="862">
                  <c:v>8.6159505151816196E-2</c:v>
                </c:pt>
                <c:pt idx="863">
                  <c:v>8.6174344835065267E-2</c:v>
                </c:pt>
                <c:pt idx="864">
                  <c:v>8.3653578352672522E-2</c:v>
                </c:pt>
                <c:pt idx="865">
                  <c:v>8.3615168528231143E-2</c:v>
                </c:pt>
                <c:pt idx="866">
                  <c:v>8.228500949831434E-2</c:v>
                </c:pt>
                <c:pt idx="867">
                  <c:v>8.3352529884916662E-2</c:v>
                </c:pt>
                <c:pt idx="868">
                  <c:v>8.3399062749572733E-2</c:v>
                </c:pt>
                <c:pt idx="869">
                  <c:v>8.3626526748101476E-2</c:v>
                </c:pt>
                <c:pt idx="870">
                  <c:v>8.2414314720777843E-2</c:v>
                </c:pt>
                <c:pt idx="871">
                  <c:v>8.2246321343416431E-2</c:v>
                </c:pt>
                <c:pt idx="872">
                  <c:v>8.8012577389615598E-2</c:v>
                </c:pt>
                <c:pt idx="873">
                  <c:v>8.8729001631068199E-2</c:v>
                </c:pt>
                <c:pt idx="874">
                  <c:v>9.6763541878204282E-2</c:v>
                </c:pt>
                <c:pt idx="875">
                  <c:v>9.6489013019573425E-2</c:v>
                </c:pt>
                <c:pt idx="876">
                  <c:v>9.6843489624184723E-2</c:v>
                </c:pt>
                <c:pt idx="877">
                  <c:v>9.6965109642440914E-2</c:v>
                </c:pt>
                <c:pt idx="878">
                  <c:v>9.3687490675837121E-2</c:v>
                </c:pt>
                <c:pt idx="879">
                  <c:v>9.3022988504670404E-2</c:v>
                </c:pt>
                <c:pt idx="880">
                  <c:v>9.4941327941231751E-2</c:v>
                </c:pt>
                <c:pt idx="881">
                  <c:v>9.8250210450241307E-2</c:v>
                </c:pt>
                <c:pt idx="882">
                  <c:v>9.8295377046212759E-2</c:v>
                </c:pt>
                <c:pt idx="883">
                  <c:v>0.10457181481505208</c:v>
                </c:pt>
                <c:pt idx="884">
                  <c:v>0.1062535116692554</c:v>
                </c:pt>
                <c:pt idx="885">
                  <c:v>0.10807743794094815</c:v>
                </c:pt>
                <c:pt idx="886">
                  <c:v>0.10790283327237087</c:v>
                </c:pt>
                <c:pt idx="887">
                  <c:v>0.10795698155914284</c:v>
                </c:pt>
                <c:pt idx="888">
                  <c:v>0.10855051441833148</c:v>
                </c:pt>
                <c:pt idx="889">
                  <c:v>0.10813726151522282</c:v>
                </c:pt>
                <c:pt idx="890">
                  <c:v>0.10795550864797261</c:v>
                </c:pt>
                <c:pt idx="891">
                  <c:v>0.10992824598819545</c:v>
                </c:pt>
                <c:pt idx="892">
                  <c:v>0.10943810933214465</c:v>
                </c:pt>
                <c:pt idx="893">
                  <c:v>0.10912447795749744</c:v>
                </c:pt>
                <c:pt idx="894">
                  <c:v>0.10912004606263014</c:v>
                </c:pt>
                <c:pt idx="895">
                  <c:v>0.10626541755372432</c:v>
                </c:pt>
                <c:pt idx="896">
                  <c:v>0.10762550284090518</c:v>
                </c:pt>
                <c:pt idx="897">
                  <c:v>0.10750810232405225</c:v>
                </c:pt>
                <c:pt idx="898">
                  <c:v>0.10757965929529549</c:v>
                </c:pt>
                <c:pt idx="899">
                  <c:v>0.10691922100260218</c:v>
                </c:pt>
                <c:pt idx="900">
                  <c:v>0.10691748832547579</c:v>
                </c:pt>
                <c:pt idx="901">
                  <c:v>0.10713629965177757</c:v>
                </c:pt>
                <c:pt idx="902">
                  <c:v>0.10708303761019197</c:v>
                </c:pt>
                <c:pt idx="903">
                  <c:v>0.10772249534645953</c:v>
                </c:pt>
                <c:pt idx="904">
                  <c:v>0.10929897428227106</c:v>
                </c:pt>
                <c:pt idx="905">
                  <c:v>0.10910600500972009</c:v>
                </c:pt>
                <c:pt idx="906">
                  <c:v>0.10774116390656933</c:v>
                </c:pt>
                <c:pt idx="907">
                  <c:v>0.10773965416073741</c:v>
                </c:pt>
                <c:pt idx="908">
                  <c:v>0.1072779820267982</c:v>
                </c:pt>
                <c:pt idx="909">
                  <c:v>0.10731901667119477</c:v>
                </c:pt>
                <c:pt idx="910">
                  <c:v>0.10732425777126739</c:v>
                </c:pt>
                <c:pt idx="911">
                  <c:v>0.10768556906957766</c:v>
                </c:pt>
                <c:pt idx="912">
                  <c:v>0.10670761873122979</c:v>
                </c:pt>
                <c:pt idx="913">
                  <c:v>0.10743956827304854</c:v>
                </c:pt>
                <c:pt idx="914">
                  <c:v>0.10744095726599862</c:v>
                </c:pt>
                <c:pt idx="915">
                  <c:v>0.10905190785745757</c:v>
                </c:pt>
                <c:pt idx="916">
                  <c:v>0.10744778981206672</c:v>
                </c:pt>
                <c:pt idx="917">
                  <c:v>0.10713115549204157</c:v>
                </c:pt>
                <c:pt idx="918">
                  <c:v>0.10765113905485446</c:v>
                </c:pt>
                <c:pt idx="919">
                  <c:v>0.10765188376228028</c:v>
                </c:pt>
                <c:pt idx="920">
                  <c:v>0.10833585875140456</c:v>
                </c:pt>
                <c:pt idx="921">
                  <c:v>0.10763859008606631</c:v>
                </c:pt>
                <c:pt idx="922">
                  <c:v>0.10665027699463436</c:v>
                </c:pt>
                <c:pt idx="923">
                  <c:v>0.10658372569710939</c:v>
                </c:pt>
                <c:pt idx="924">
                  <c:v>0.10551074106441771</c:v>
                </c:pt>
                <c:pt idx="925">
                  <c:v>0.10550989971981461</c:v>
                </c:pt>
                <c:pt idx="926">
                  <c:v>0.10550582936290717</c:v>
                </c:pt>
                <c:pt idx="927">
                  <c:v>0.10335309240025142</c:v>
                </c:pt>
                <c:pt idx="928">
                  <c:v>0.1050662439073818</c:v>
                </c:pt>
                <c:pt idx="929">
                  <c:v>0.10498159516977924</c:v>
                </c:pt>
                <c:pt idx="930">
                  <c:v>0.10412626966420939</c:v>
                </c:pt>
                <c:pt idx="931">
                  <c:v>0.10399213050353232</c:v>
                </c:pt>
                <c:pt idx="932">
                  <c:v>0.10419523907754903</c:v>
                </c:pt>
                <c:pt idx="933">
                  <c:v>0.1041713343961516</c:v>
                </c:pt>
                <c:pt idx="934">
                  <c:v>0.10595910021700145</c:v>
                </c:pt>
                <c:pt idx="935">
                  <c:v>9.9581692895344423E-2</c:v>
                </c:pt>
                <c:pt idx="936">
                  <c:v>9.7900387514926177E-2</c:v>
                </c:pt>
                <c:pt idx="937">
                  <c:v>9.1460373626597494E-2</c:v>
                </c:pt>
                <c:pt idx="938">
                  <c:v>9.2859285714605513E-2</c:v>
                </c:pt>
                <c:pt idx="939">
                  <c:v>9.348055004897339E-2</c:v>
                </c:pt>
                <c:pt idx="940">
                  <c:v>9.6996941220562807E-2</c:v>
                </c:pt>
                <c:pt idx="941">
                  <c:v>9.7918814473240301E-2</c:v>
                </c:pt>
                <c:pt idx="942">
                  <c:v>9.8019684803109672E-2</c:v>
                </c:pt>
                <c:pt idx="943">
                  <c:v>9.6427669106248157E-2</c:v>
                </c:pt>
                <c:pt idx="944">
                  <c:v>9.4354785021944707E-2</c:v>
                </c:pt>
                <c:pt idx="945">
                  <c:v>9.4970375507750754E-2</c:v>
                </c:pt>
                <c:pt idx="946">
                  <c:v>8.7711946830040327E-2</c:v>
                </c:pt>
                <c:pt idx="947">
                  <c:v>8.7282872461639099E-2</c:v>
                </c:pt>
                <c:pt idx="948">
                  <c:v>8.5144037817603699E-2</c:v>
                </c:pt>
                <c:pt idx="949">
                  <c:v>8.5462458826783466E-2</c:v>
                </c:pt>
                <c:pt idx="950">
                  <c:v>9.1968696489525062E-2</c:v>
                </c:pt>
                <c:pt idx="951">
                  <c:v>9.1788487662188181E-2</c:v>
                </c:pt>
                <c:pt idx="952">
                  <c:v>9.0865820931475702E-2</c:v>
                </c:pt>
                <c:pt idx="953">
                  <c:v>9.120467631031727E-2</c:v>
                </c:pt>
                <c:pt idx="954">
                  <c:v>8.8815928303193181E-2</c:v>
                </c:pt>
                <c:pt idx="955">
                  <c:v>8.9061235221090967E-2</c:v>
                </c:pt>
                <c:pt idx="956">
                  <c:v>8.8482523222539827E-2</c:v>
                </c:pt>
                <c:pt idx="957">
                  <c:v>8.976438073440339E-2</c:v>
                </c:pt>
                <c:pt idx="958">
                  <c:v>9.0033757358549224E-2</c:v>
                </c:pt>
                <c:pt idx="959">
                  <c:v>8.8026899480588852E-2</c:v>
                </c:pt>
                <c:pt idx="960">
                  <c:v>8.7963487144343905E-2</c:v>
                </c:pt>
                <c:pt idx="961">
                  <c:v>8.7841323389079407E-2</c:v>
                </c:pt>
                <c:pt idx="962">
                  <c:v>8.7742156629160295E-2</c:v>
                </c:pt>
                <c:pt idx="963">
                  <c:v>8.7579328396364037E-2</c:v>
                </c:pt>
                <c:pt idx="964">
                  <c:v>8.7072255606306187E-2</c:v>
                </c:pt>
                <c:pt idx="965">
                  <c:v>8.7203448305022246E-2</c:v>
                </c:pt>
                <c:pt idx="966">
                  <c:v>8.6784774390553321E-2</c:v>
                </c:pt>
                <c:pt idx="967">
                  <c:v>8.5384527172066266E-2</c:v>
                </c:pt>
                <c:pt idx="968">
                  <c:v>8.5498042247001235E-2</c:v>
                </c:pt>
                <c:pt idx="969">
                  <c:v>8.5117348310791499E-2</c:v>
                </c:pt>
                <c:pt idx="970">
                  <c:v>8.6234286711952629E-2</c:v>
                </c:pt>
                <c:pt idx="971">
                  <c:v>8.6048189858136309E-2</c:v>
                </c:pt>
                <c:pt idx="972">
                  <c:v>8.5584940768720072E-2</c:v>
                </c:pt>
                <c:pt idx="973">
                  <c:v>8.5635460355680537E-2</c:v>
                </c:pt>
                <c:pt idx="974">
                  <c:v>8.443789674519421E-2</c:v>
                </c:pt>
                <c:pt idx="975">
                  <c:v>8.4258373570440595E-2</c:v>
                </c:pt>
                <c:pt idx="976">
                  <c:v>8.3396146096400448E-2</c:v>
                </c:pt>
                <c:pt idx="977">
                  <c:v>8.3587422975700959E-2</c:v>
                </c:pt>
                <c:pt idx="978">
                  <c:v>8.1719689568728784E-2</c:v>
                </c:pt>
                <c:pt idx="979">
                  <c:v>8.1790370676240093E-2</c:v>
                </c:pt>
                <c:pt idx="980">
                  <c:v>8.2756694524567395E-2</c:v>
                </c:pt>
                <c:pt idx="981">
                  <c:v>8.1877172260705205E-2</c:v>
                </c:pt>
                <c:pt idx="982">
                  <c:v>8.1924468060142502E-2</c:v>
                </c:pt>
                <c:pt idx="983">
                  <c:v>8.1237390884312158E-2</c:v>
                </c:pt>
                <c:pt idx="984">
                  <c:v>8.1358173426129693E-2</c:v>
                </c:pt>
                <c:pt idx="985">
                  <c:v>8.1157638320452599E-2</c:v>
                </c:pt>
                <c:pt idx="986">
                  <c:v>8.1601300256831474E-2</c:v>
                </c:pt>
                <c:pt idx="987">
                  <c:v>8.1763761133247875E-2</c:v>
                </c:pt>
                <c:pt idx="988">
                  <c:v>8.1691962681174138E-2</c:v>
                </c:pt>
                <c:pt idx="989">
                  <c:v>8.2199485276768264E-2</c:v>
                </c:pt>
                <c:pt idx="990">
                  <c:v>8.1975991594973457E-2</c:v>
                </c:pt>
                <c:pt idx="991">
                  <c:v>7.9394434262314573E-2</c:v>
                </c:pt>
                <c:pt idx="992">
                  <c:v>7.9275606529080958E-2</c:v>
                </c:pt>
                <c:pt idx="993">
                  <c:v>7.9046356264546314E-2</c:v>
                </c:pt>
                <c:pt idx="994">
                  <c:v>7.9187226718816867E-2</c:v>
                </c:pt>
                <c:pt idx="995">
                  <c:v>7.8807951834001397E-2</c:v>
                </c:pt>
                <c:pt idx="996">
                  <c:v>7.8788024817516122E-2</c:v>
                </c:pt>
                <c:pt idx="997">
                  <c:v>7.6783924640552378E-2</c:v>
                </c:pt>
                <c:pt idx="998">
                  <c:v>7.775176631361537E-2</c:v>
                </c:pt>
                <c:pt idx="999">
                  <c:v>7.7863963664601743E-2</c:v>
                </c:pt>
                <c:pt idx="1000">
                  <c:v>7.9216563977597937E-2</c:v>
                </c:pt>
                <c:pt idx="1001">
                  <c:v>7.7500705031571276E-2</c:v>
                </c:pt>
                <c:pt idx="1002">
                  <c:v>7.6786320505209865E-2</c:v>
                </c:pt>
                <c:pt idx="1003">
                  <c:v>7.2418822032737959E-2</c:v>
                </c:pt>
                <c:pt idx="1004">
                  <c:v>7.0461338456713582E-2</c:v>
                </c:pt>
                <c:pt idx="1005">
                  <c:v>7.0789953479408585E-2</c:v>
                </c:pt>
                <c:pt idx="1006">
                  <c:v>7.0879409917481748E-2</c:v>
                </c:pt>
                <c:pt idx="1007">
                  <c:v>7.3563394613264971E-2</c:v>
                </c:pt>
                <c:pt idx="1008">
                  <c:v>7.2904371040204294E-2</c:v>
                </c:pt>
                <c:pt idx="1009">
                  <c:v>7.24450060888438E-2</c:v>
                </c:pt>
                <c:pt idx="1010">
                  <c:v>7.1815299187282716E-2</c:v>
                </c:pt>
                <c:pt idx="1011">
                  <c:v>7.1168016283750954E-2</c:v>
                </c:pt>
                <c:pt idx="1012">
                  <c:v>7.625776430640023E-2</c:v>
                </c:pt>
                <c:pt idx="1013">
                  <c:v>6.9592789911609637E-2</c:v>
                </c:pt>
                <c:pt idx="1014">
                  <c:v>7.5056692857170926E-2</c:v>
                </c:pt>
                <c:pt idx="1015">
                  <c:v>7.5275009360324927E-2</c:v>
                </c:pt>
                <c:pt idx="1016">
                  <c:v>7.7791670202061763E-2</c:v>
                </c:pt>
                <c:pt idx="1017">
                  <c:v>7.7585457342929126E-2</c:v>
                </c:pt>
                <c:pt idx="1018">
                  <c:v>7.8237198766315283E-2</c:v>
                </c:pt>
                <c:pt idx="1019">
                  <c:v>7.9087928390551496E-2</c:v>
                </c:pt>
                <c:pt idx="1020">
                  <c:v>7.8238693173184382E-2</c:v>
                </c:pt>
                <c:pt idx="1021">
                  <c:v>7.788919977066841E-2</c:v>
                </c:pt>
                <c:pt idx="1022">
                  <c:v>7.7879465543161691E-2</c:v>
                </c:pt>
                <c:pt idx="1023">
                  <c:v>8.0117602003997535E-2</c:v>
                </c:pt>
                <c:pt idx="1024">
                  <c:v>8.7405960265297941E-2</c:v>
                </c:pt>
                <c:pt idx="1025">
                  <c:v>8.7251050462146262E-2</c:v>
                </c:pt>
                <c:pt idx="1026">
                  <c:v>8.7473555356170962E-2</c:v>
                </c:pt>
                <c:pt idx="1027">
                  <c:v>8.7541331281472318E-2</c:v>
                </c:pt>
                <c:pt idx="1028">
                  <c:v>8.741539457814454E-2</c:v>
                </c:pt>
                <c:pt idx="1029">
                  <c:v>8.9212325811988222E-2</c:v>
                </c:pt>
                <c:pt idx="1030">
                  <c:v>8.8836133977930221E-2</c:v>
                </c:pt>
                <c:pt idx="1031">
                  <c:v>9.1821262662284256E-2</c:v>
                </c:pt>
                <c:pt idx="1032">
                  <c:v>9.3739645434060229E-2</c:v>
                </c:pt>
                <c:pt idx="1033">
                  <c:v>9.3935440382403021E-2</c:v>
                </c:pt>
                <c:pt idx="1034">
                  <c:v>9.8104629366570537E-2</c:v>
                </c:pt>
                <c:pt idx="1035">
                  <c:v>9.8672920148266494E-2</c:v>
                </c:pt>
                <c:pt idx="1036">
                  <c:v>9.8468301815476722E-2</c:v>
                </c:pt>
                <c:pt idx="1037">
                  <c:v>9.8217323039005586E-2</c:v>
                </c:pt>
                <c:pt idx="1038">
                  <c:v>0.10113847920310569</c:v>
                </c:pt>
                <c:pt idx="1039">
                  <c:v>0.10164523815736344</c:v>
                </c:pt>
                <c:pt idx="1040">
                  <c:v>0.10126106657657431</c:v>
                </c:pt>
                <c:pt idx="1041">
                  <c:v>0.1041407859906921</c:v>
                </c:pt>
                <c:pt idx="1042">
                  <c:v>0.10415636611948727</c:v>
                </c:pt>
                <c:pt idx="1043">
                  <c:v>0.1037659473383796</c:v>
                </c:pt>
                <c:pt idx="1044">
                  <c:v>0.10393903560984892</c:v>
                </c:pt>
                <c:pt idx="1045">
                  <c:v>0.10383131494144981</c:v>
                </c:pt>
                <c:pt idx="1046">
                  <c:v>0.10496756136588083</c:v>
                </c:pt>
                <c:pt idx="1047">
                  <c:v>0.10501205857184495</c:v>
                </c:pt>
                <c:pt idx="1048">
                  <c:v>0.10565658220738314</c:v>
                </c:pt>
                <c:pt idx="1049">
                  <c:v>0.10500117728923897</c:v>
                </c:pt>
                <c:pt idx="1050">
                  <c:v>0.10495602994919026</c:v>
                </c:pt>
                <c:pt idx="1051">
                  <c:v>0.10964796873079202</c:v>
                </c:pt>
                <c:pt idx="1052">
                  <c:v>0.10883356770883519</c:v>
                </c:pt>
                <c:pt idx="1053">
                  <c:v>0.10914378224482883</c:v>
                </c:pt>
                <c:pt idx="1054">
                  <c:v>0.10878687869472986</c:v>
                </c:pt>
                <c:pt idx="1055">
                  <c:v>0.10877844039223789</c:v>
                </c:pt>
                <c:pt idx="1056">
                  <c:v>0.11039990779590947</c:v>
                </c:pt>
                <c:pt idx="1057">
                  <c:v>0.11080053332448428</c:v>
                </c:pt>
                <c:pt idx="1058">
                  <c:v>0.1103645461985696</c:v>
                </c:pt>
                <c:pt idx="1059">
                  <c:v>0.11039698347091711</c:v>
                </c:pt>
                <c:pt idx="1060">
                  <c:v>0.11230831754192054</c:v>
                </c:pt>
                <c:pt idx="1061">
                  <c:v>0.11113802295243105</c:v>
                </c:pt>
                <c:pt idx="1062">
                  <c:v>0.1112264074233382</c:v>
                </c:pt>
                <c:pt idx="1063">
                  <c:v>0.11275566814581696</c:v>
                </c:pt>
                <c:pt idx="1064">
                  <c:v>0.11262281932393299</c:v>
                </c:pt>
                <c:pt idx="1065">
                  <c:v>0.11196385070132871</c:v>
                </c:pt>
                <c:pt idx="1066">
                  <c:v>0.1128206670329288</c:v>
                </c:pt>
                <c:pt idx="1067">
                  <c:v>0.11435458743274374</c:v>
                </c:pt>
                <c:pt idx="1068">
                  <c:v>0.11427048811155974</c:v>
                </c:pt>
                <c:pt idx="1069">
                  <c:v>0.115079536886892</c:v>
                </c:pt>
                <c:pt idx="1070">
                  <c:v>0.11304066319468847</c:v>
                </c:pt>
                <c:pt idx="1071">
                  <c:v>0.11283597382718159</c:v>
                </c:pt>
                <c:pt idx="1072">
                  <c:v>0.1125539893039572</c:v>
                </c:pt>
                <c:pt idx="1073">
                  <c:v>0.11221751958914411</c:v>
                </c:pt>
                <c:pt idx="1074">
                  <c:v>0.11287149107626171</c:v>
                </c:pt>
                <c:pt idx="1075">
                  <c:v>0.10988294544775487</c:v>
                </c:pt>
                <c:pt idx="1076">
                  <c:v>0.11073157202990627</c:v>
                </c:pt>
                <c:pt idx="1077">
                  <c:v>0.10699818472848524</c:v>
                </c:pt>
                <c:pt idx="1078">
                  <c:v>0.10706029875606551</c:v>
                </c:pt>
                <c:pt idx="1079">
                  <c:v>0.10476619265634232</c:v>
                </c:pt>
                <c:pt idx="1080">
                  <c:v>0.10458346576561081</c:v>
                </c:pt>
                <c:pt idx="1081">
                  <c:v>0.10598461463010499</c:v>
                </c:pt>
                <c:pt idx="1082">
                  <c:v>0.1056343444490991</c:v>
                </c:pt>
                <c:pt idx="1083">
                  <c:v>0.10505975893687276</c:v>
                </c:pt>
                <c:pt idx="1084">
                  <c:v>0.1049848405750286</c:v>
                </c:pt>
                <c:pt idx="1085">
                  <c:v>0.10610889982089979</c:v>
                </c:pt>
                <c:pt idx="1086">
                  <c:v>0.10463330907015977</c:v>
                </c:pt>
                <c:pt idx="1087">
                  <c:v>9.9597902151189036E-2</c:v>
                </c:pt>
                <c:pt idx="1088">
                  <c:v>9.9641019912586073E-2</c:v>
                </c:pt>
                <c:pt idx="1089">
                  <c:v>9.9438581217384456E-2</c:v>
                </c:pt>
                <c:pt idx="1090">
                  <c:v>0.10067064096083335</c:v>
                </c:pt>
                <c:pt idx="1091">
                  <c:v>0.10066937501967992</c:v>
                </c:pt>
                <c:pt idx="1092">
                  <c:v>9.8635721936018342E-2</c:v>
                </c:pt>
                <c:pt idx="1093">
                  <c:v>9.9909651717251802E-2</c:v>
                </c:pt>
                <c:pt idx="1094">
                  <c:v>9.7730396915112552E-2</c:v>
                </c:pt>
                <c:pt idx="1095">
                  <c:v>9.6102107230991982E-2</c:v>
                </c:pt>
                <c:pt idx="1096">
                  <c:v>9.90051239726185E-2</c:v>
                </c:pt>
                <c:pt idx="1097">
                  <c:v>9.5853366354802669E-2</c:v>
                </c:pt>
                <c:pt idx="1098">
                  <c:v>9.6172743829914462E-2</c:v>
                </c:pt>
                <c:pt idx="1099">
                  <c:v>9.7244160660328011E-2</c:v>
                </c:pt>
                <c:pt idx="1100">
                  <c:v>9.7305481238188246E-2</c:v>
                </c:pt>
                <c:pt idx="1101">
                  <c:v>9.5380586642934098E-2</c:v>
                </c:pt>
                <c:pt idx="1102">
                  <c:v>9.5018587374636379E-2</c:v>
                </c:pt>
                <c:pt idx="1103">
                  <c:v>9.6136598873320878E-2</c:v>
                </c:pt>
                <c:pt idx="1104">
                  <c:v>9.3141936880016596E-2</c:v>
                </c:pt>
                <c:pt idx="1105">
                  <c:v>9.3242314086188105E-2</c:v>
                </c:pt>
                <c:pt idx="1106">
                  <c:v>9.3105502151562644E-2</c:v>
                </c:pt>
                <c:pt idx="1107">
                  <c:v>9.2920484032992481E-2</c:v>
                </c:pt>
                <c:pt idx="1108">
                  <c:v>9.3522477308887172E-2</c:v>
                </c:pt>
                <c:pt idx="1109">
                  <c:v>9.1880492006665496E-2</c:v>
                </c:pt>
                <c:pt idx="1110">
                  <c:v>9.2005060444672132E-2</c:v>
                </c:pt>
                <c:pt idx="1111">
                  <c:v>9.1197399691084924E-2</c:v>
                </c:pt>
                <c:pt idx="1112">
                  <c:v>9.3471020458806217E-2</c:v>
                </c:pt>
                <c:pt idx="1113">
                  <c:v>9.3644951716055316E-2</c:v>
                </c:pt>
                <c:pt idx="1114">
                  <c:v>8.6961434944097388E-2</c:v>
                </c:pt>
                <c:pt idx="1115">
                  <c:v>8.707548818767967E-2</c:v>
                </c:pt>
                <c:pt idx="1116">
                  <c:v>8.6209100308564185E-2</c:v>
                </c:pt>
                <c:pt idx="1117">
                  <c:v>8.6146566841936251E-2</c:v>
                </c:pt>
                <c:pt idx="1118">
                  <c:v>8.7671493024007577E-2</c:v>
                </c:pt>
                <c:pt idx="1119">
                  <c:v>8.8368509821435667E-2</c:v>
                </c:pt>
                <c:pt idx="1120">
                  <c:v>8.8175660853406529E-2</c:v>
                </c:pt>
                <c:pt idx="1121">
                  <c:v>8.8133986479565191E-2</c:v>
                </c:pt>
                <c:pt idx="1122">
                  <c:v>8.8151730500716202E-2</c:v>
                </c:pt>
                <c:pt idx="1123">
                  <c:v>8.6387730970976906E-2</c:v>
                </c:pt>
                <c:pt idx="1124">
                  <c:v>8.7151570578064011E-2</c:v>
                </c:pt>
                <c:pt idx="1125">
                  <c:v>8.7419944130893892E-2</c:v>
                </c:pt>
                <c:pt idx="1126">
                  <c:v>8.3520747404463608E-2</c:v>
                </c:pt>
                <c:pt idx="1127">
                  <c:v>8.353040765526816E-2</c:v>
                </c:pt>
                <c:pt idx="1128">
                  <c:v>8.3535954556394273E-2</c:v>
                </c:pt>
                <c:pt idx="1129">
                  <c:v>8.3545877049522252E-2</c:v>
                </c:pt>
                <c:pt idx="1130">
                  <c:v>8.3055278500499083E-2</c:v>
                </c:pt>
                <c:pt idx="1131">
                  <c:v>8.2796389389812181E-2</c:v>
                </c:pt>
                <c:pt idx="1132">
                  <c:v>8.2151461462557418E-2</c:v>
                </c:pt>
                <c:pt idx="1133">
                  <c:v>8.2113144769711696E-2</c:v>
                </c:pt>
                <c:pt idx="1134">
                  <c:v>8.1507158657526682E-2</c:v>
                </c:pt>
                <c:pt idx="1135">
                  <c:v>8.1105472012676913E-2</c:v>
                </c:pt>
                <c:pt idx="1136">
                  <c:v>8.1105484547599874E-2</c:v>
                </c:pt>
                <c:pt idx="1137">
                  <c:v>8.019279431085935E-2</c:v>
                </c:pt>
                <c:pt idx="1138">
                  <c:v>8.0118394460357539E-2</c:v>
                </c:pt>
                <c:pt idx="1139">
                  <c:v>7.9236814759325008E-2</c:v>
                </c:pt>
                <c:pt idx="1140">
                  <c:v>7.9283033553114599E-2</c:v>
                </c:pt>
                <c:pt idx="1141">
                  <c:v>8.1809082824483723E-2</c:v>
                </c:pt>
                <c:pt idx="1142">
                  <c:v>8.2178235657870621E-2</c:v>
                </c:pt>
                <c:pt idx="1143">
                  <c:v>8.1524298072110257E-2</c:v>
                </c:pt>
                <c:pt idx="1144">
                  <c:v>7.7850928734707753E-2</c:v>
                </c:pt>
                <c:pt idx="1145">
                  <c:v>7.7939450588926984E-2</c:v>
                </c:pt>
                <c:pt idx="1146">
                  <c:v>7.7922563045522628E-2</c:v>
                </c:pt>
                <c:pt idx="1147">
                  <c:v>7.9181384237701866E-2</c:v>
                </c:pt>
                <c:pt idx="1148">
                  <c:v>7.8265965641693733E-2</c:v>
                </c:pt>
                <c:pt idx="1149">
                  <c:v>8.0154254561160876E-2</c:v>
                </c:pt>
                <c:pt idx="1150">
                  <c:v>7.8619989585973993E-2</c:v>
                </c:pt>
                <c:pt idx="1151">
                  <c:v>7.8498110985635888E-2</c:v>
                </c:pt>
                <c:pt idx="1152">
                  <c:v>7.8517672874039726E-2</c:v>
                </c:pt>
                <c:pt idx="1153">
                  <c:v>7.6585676345162709E-2</c:v>
                </c:pt>
                <c:pt idx="1154">
                  <c:v>7.8627060910720678E-2</c:v>
                </c:pt>
                <c:pt idx="1155">
                  <c:v>7.9824557078479838E-2</c:v>
                </c:pt>
                <c:pt idx="1156">
                  <c:v>7.9118068198323344E-2</c:v>
                </c:pt>
                <c:pt idx="1157">
                  <c:v>7.7812990529672346E-2</c:v>
                </c:pt>
                <c:pt idx="1158">
                  <c:v>7.7872878547863053E-2</c:v>
                </c:pt>
                <c:pt idx="1159">
                  <c:v>7.5493716223439047E-2</c:v>
                </c:pt>
                <c:pt idx="1160">
                  <c:v>7.5723105459479745E-2</c:v>
                </c:pt>
                <c:pt idx="1161">
                  <c:v>7.4888240608427387E-2</c:v>
                </c:pt>
                <c:pt idx="1162">
                  <c:v>7.3248503295244377E-2</c:v>
                </c:pt>
                <c:pt idx="1163">
                  <c:v>7.2836748147901115E-2</c:v>
                </c:pt>
                <c:pt idx="1164">
                  <c:v>7.2562040677240619E-2</c:v>
                </c:pt>
                <c:pt idx="1165">
                  <c:v>7.3121398643037475E-2</c:v>
                </c:pt>
                <c:pt idx="1166">
                  <c:v>7.2511634236504238E-2</c:v>
                </c:pt>
                <c:pt idx="1167">
                  <c:v>7.288080343353294E-2</c:v>
                </c:pt>
                <c:pt idx="1168">
                  <c:v>7.2799825976614316E-2</c:v>
                </c:pt>
                <c:pt idx="1169">
                  <c:v>7.2870422815575084E-2</c:v>
                </c:pt>
                <c:pt idx="1170">
                  <c:v>7.3297534779565618E-2</c:v>
                </c:pt>
                <c:pt idx="1171">
                  <c:v>7.2652121093085387E-2</c:v>
                </c:pt>
                <c:pt idx="1172">
                  <c:v>7.2520141100911067E-2</c:v>
                </c:pt>
                <c:pt idx="1173">
                  <c:v>7.2841597342542183E-2</c:v>
                </c:pt>
                <c:pt idx="1174">
                  <c:v>7.2459781807420562E-2</c:v>
                </c:pt>
                <c:pt idx="1175">
                  <c:v>7.0016018517545506E-2</c:v>
                </c:pt>
                <c:pt idx="1176">
                  <c:v>6.9641968629614484E-2</c:v>
                </c:pt>
                <c:pt idx="1177">
                  <c:v>6.9785726113431895E-2</c:v>
                </c:pt>
                <c:pt idx="1178">
                  <c:v>6.9565606800732177E-2</c:v>
                </c:pt>
                <c:pt idx="1179">
                  <c:v>6.9477008717260716E-2</c:v>
                </c:pt>
                <c:pt idx="1180">
                  <c:v>6.9643377271956353E-2</c:v>
                </c:pt>
                <c:pt idx="1181">
                  <c:v>6.8618866874372866E-2</c:v>
                </c:pt>
                <c:pt idx="1182">
                  <c:v>6.6682124510828417E-2</c:v>
                </c:pt>
                <c:pt idx="1183">
                  <c:v>6.6525637851817823E-2</c:v>
                </c:pt>
                <c:pt idx="1184">
                  <c:v>6.6560291884362771E-2</c:v>
                </c:pt>
                <c:pt idx="1185">
                  <c:v>6.6758081499440208E-2</c:v>
                </c:pt>
                <c:pt idx="1186">
                  <c:v>6.6826454744944114E-2</c:v>
                </c:pt>
                <c:pt idx="1187">
                  <c:v>6.6118031130780103E-2</c:v>
                </c:pt>
                <c:pt idx="1188">
                  <c:v>6.6649611729482458E-2</c:v>
                </c:pt>
                <c:pt idx="1189">
                  <c:v>6.616742648892511E-2</c:v>
                </c:pt>
                <c:pt idx="1190">
                  <c:v>6.6623697009772331E-2</c:v>
                </c:pt>
                <c:pt idx="1191">
                  <c:v>6.6571089960118582E-2</c:v>
                </c:pt>
                <c:pt idx="1192">
                  <c:v>7.1344037633660637E-2</c:v>
                </c:pt>
                <c:pt idx="1193">
                  <c:v>7.0527096440257939E-2</c:v>
                </c:pt>
                <c:pt idx="1194">
                  <c:v>7.0534723897470591E-2</c:v>
                </c:pt>
                <c:pt idx="1195">
                  <c:v>7.124939785759038E-2</c:v>
                </c:pt>
                <c:pt idx="1196">
                  <c:v>7.1264846786760622E-2</c:v>
                </c:pt>
                <c:pt idx="1197">
                  <c:v>7.1508760738634311E-2</c:v>
                </c:pt>
                <c:pt idx="1198">
                  <c:v>7.1566458412851405E-2</c:v>
                </c:pt>
                <c:pt idx="1199">
                  <c:v>7.4444088199701525E-2</c:v>
                </c:pt>
                <c:pt idx="1200">
                  <c:v>7.4853329031749974E-2</c:v>
                </c:pt>
                <c:pt idx="1201">
                  <c:v>7.689022465201395E-2</c:v>
                </c:pt>
                <c:pt idx="1202">
                  <c:v>7.6369425037503713E-2</c:v>
                </c:pt>
                <c:pt idx="1203">
                  <c:v>7.6261376186800331E-2</c:v>
                </c:pt>
                <c:pt idx="1204">
                  <c:v>7.3458181221805668E-2</c:v>
                </c:pt>
                <c:pt idx="1205">
                  <c:v>7.3499372708903804E-2</c:v>
                </c:pt>
                <c:pt idx="1206">
                  <c:v>7.3346417093792318E-2</c:v>
                </c:pt>
                <c:pt idx="1207">
                  <c:v>7.2824310767144032E-2</c:v>
                </c:pt>
                <c:pt idx="1208">
                  <c:v>7.2546701058190957E-2</c:v>
                </c:pt>
                <c:pt idx="1209">
                  <c:v>7.2429667805961967E-2</c:v>
                </c:pt>
                <c:pt idx="1210">
                  <c:v>7.0882211829004754E-2</c:v>
                </c:pt>
                <c:pt idx="1211">
                  <c:v>7.1051531197922763E-2</c:v>
                </c:pt>
                <c:pt idx="1212">
                  <c:v>6.9136568121217795E-2</c:v>
                </c:pt>
                <c:pt idx="1213">
                  <c:v>6.9572927597394557E-2</c:v>
                </c:pt>
                <c:pt idx="1214">
                  <c:v>6.9490835829312758E-2</c:v>
                </c:pt>
                <c:pt idx="1215">
                  <c:v>7.344231871498634E-2</c:v>
                </c:pt>
                <c:pt idx="1216">
                  <c:v>7.4073383201363724E-2</c:v>
                </c:pt>
                <c:pt idx="1217">
                  <c:v>7.1807189821559037E-2</c:v>
                </c:pt>
                <c:pt idx="1218">
                  <c:v>7.1872318329405438E-2</c:v>
                </c:pt>
                <c:pt idx="1219">
                  <c:v>7.1218269606637838E-2</c:v>
                </c:pt>
                <c:pt idx="1220">
                  <c:v>7.3261869249328662E-2</c:v>
                </c:pt>
                <c:pt idx="1221">
                  <c:v>7.2345222854480973E-2</c:v>
                </c:pt>
                <c:pt idx="1222">
                  <c:v>7.2024184878172678E-2</c:v>
                </c:pt>
                <c:pt idx="1223">
                  <c:v>7.1180171161489128E-2</c:v>
                </c:pt>
                <c:pt idx="1224">
                  <c:v>7.2491956918568412E-2</c:v>
                </c:pt>
                <c:pt idx="1225">
                  <c:v>7.2593402028039003E-2</c:v>
                </c:pt>
                <c:pt idx="1226">
                  <c:v>7.2638991561958688E-2</c:v>
                </c:pt>
                <c:pt idx="1227">
                  <c:v>7.577514766320724E-2</c:v>
                </c:pt>
                <c:pt idx="1228">
                  <c:v>7.5350697821842255E-2</c:v>
                </c:pt>
                <c:pt idx="1229">
                  <c:v>7.518206254207567E-2</c:v>
                </c:pt>
                <c:pt idx="1230">
                  <c:v>7.5079982828838862E-2</c:v>
                </c:pt>
                <c:pt idx="1231">
                  <c:v>7.5828078293562071E-2</c:v>
                </c:pt>
                <c:pt idx="1232">
                  <c:v>7.5914466796300373E-2</c:v>
                </c:pt>
                <c:pt idx="1233">
                  <c:v>7.5872119676765271E-2</c:v>
                </c:pt>
                <c:pt idx="1234">
                  <c:v>7.6850377736578754E-2</c:v>
                </c:pt>
                <c:pt idx="1235">
                  <c:v>7.7008346891516741E-2</c:v>
                </c:pt>
                <c:pt idx="1236">
                  <c:v>7.6131056527654187E-2</c:v>
                </c:pt>
                <c:pt idx="1237">
                  <c:v>7.6262556594074146E-2</c:v>
                </c:pt>
                <c:pt idx="1238">
                  <c:v>7.619709298891221E-2</c:v>
                </c:pt>
                <c:pt idx="1239">
                  <c:v>7.6217898834492023E-2</c:v>
                </c:pt>
                <c:pt idx="1240">
                  <c:v>7.637422839142502E-2</c:v>
                </c:pt>
                <c:pt idx="1241">
                  <c:v>7.6436795743084318E-2</c:v>
                </c:pt>
                <c:pt idx="1242">
                  <c:v>7.6416736113341169E-2</c:v>
                </c:pt>
                <c:pt idx="1243">
                  <c:v>7.6265914437380233E-2</c:v>
                </c:pt>
                <c:pt idx="1244">
                  <c:v>7.5119052618956905E-2</c:v>
                </c:pt>
                <c:pt idx="1245">
                  <c:v>7.4853169045605225E-2</c:v>
                </c:pt>
                <c:pt idx="1246">
                  <c:v>7.4919896784991488E-2</c:v>
                </c:pt>
                <c:pt idx="1247">
                  <c:v>7.5056968587598874E-2</c:v>
                </c:pt>
                <c:pt idx="1248">
                  <c:v>7.544763342782923E-2</c:v>
                </c:pt>
                <c:pt idx="1249">
                  <c:v>7.5370380070610865E-2</c:v>
                </c:pt>
                <c:pt idx="1250">
                  <c:v>7.6235555235154684E-2</c:v>
                </c:pt>
                <c:pt idx="1251">
                  <c:v>7.542473778556924E-2</c:v>
                </c:pt>
                <c:pt idx="1252">
                  <c:v>7.5388805755730079E-2</c:v>
                </c:pt>
                <c:pt idx="1253">
                  <c:v>7.5011927545746426E-2</c:v>
                </c:pt>
                <c:pt idx="1254">
                  <c:v>7.6370276467244549E-2</c:v>
                </c:pt>
                <c:pt idx="1255">
                  <c:v>6.9770127315105027E-2</c:v>
                </c:pt>
                <c:pt idx="1256">
                  <c:v>7.0132723511357326E-2</c:v>
                </c:pt>
                <c:pt idx="1257">
                  <c:v>7.0244462983587844E-2</c:v>
                </c:pt>
                <c:pt idx="1258">
                  <c:v>6.9524967375109867E-2</c:v>
                </c:pt>
                <c:pt idx="1259">
                  <c:v>7.0192994349693255E-2</c:v>
                </c:pt>
                <c:pt idx="1260">
                  <c:v>6.9867721466227647E-2</c:v>
                </c:pt>
                <c:pt idx="1261">
                  <c:v>6.9805720917491307E-2</c:v>
                </c:pt>
                <c:pt idx="1262">
                  <c:v>6.6880441565916271E-2</c:v>
                </c:pt>
                <c:pt idx="1263">
                  <c:v>6.6646164923724438E-2</c:v>
                </c:pt>
                <c:pt idx="1264">
                  <c:v>6.5301165658831359E-2</c:v>
                </c:pt>
                <c:pt idx="1265">
                  <c:v>6.6043904441236215E-2</c:v>
                </c:pt>
                <c:pt idx="1266">
                  <c:v>6.6309359323123998E-2</c:v>
                </c:pt>
                <c:pt idx="1267">
                  <c:v>6.6406494889139897E-2</c:v>
                </c:pt>
                <c:pt idx="1268">
                  <c:v>6.5890948350217027E-2</c:v>
                </c:pt>
                <c:pt idx="1269">
                  <c:v>6.6062532136837368E-2</c:v>
                </c:pt>
                <c:pt idx="1270">
                  <c:v>6.5910334402818252E-2</c:v>
                </c:pt>
                <c:pt idx="1271">
                  <c:v>6.60193189495967E-2</c:v>
                </c:pt>
                <c:pt idx="1272">
                  <c:v>6.5713243653687484E-2</c:v>
                </c:pt>
                <c:pt idx="1273">
                  <c:v>6.56100089326455E-2</c:v>
                </c:pt>
                <c:pt idx="1274">
                  <c:v>6.5555372955214158E-2</c:v>
                </c:pt>
                <c:pt idx="1275">
                  <c:v>6.4865178496723241E-2</c:v>
                </c:pt>
                <c:pt idx="1276">
                  <c:v>6.4047964342501193E-2</c:v>
                </c:pt>
                <c:pt idx="1277">
                  <c:v>6.4533263231308508E-2</c:v>
                </c:pt>
                <c:pt idx="1278">
                  <c:v>6.1588999613894954E-2</c:v>
                </c:pt>
                <c:pt idx="1279">
                  <c:v>6.051834310727261E-2</c:v>
                </c:pt>
                <c:pt idx="1280">
                  <c:v>6.0544615093627123E-2</c:v>
                </c:pt>
                <c:pt idx="1281">
                  <c:v>5.8148675335563421E-2</c:v>
                </c:pt>
                <c:pt idx="1282">
                  <c:v>5.8316587714499393E-2</c:v>
                </c:pt>
                <c:pt idx="1283">
                  <c:v>5.6764880871767391E-2</c:v>
                </c:pt>
                <c:pt idx="1284">
                  <c:v>5.8591434750419807E-2</c:v>
                </c:pt>
                <c:pt idx="1285">
                  <c:v>5.6032508628256532E-2</c:v>
                </c:pt>
                <c:pt idx="1286">
                  <c:v>5.6602044420933161E-2</c:v>
                </c:pt>
                <c:pt idx="1287">
                  <c:v>5.5580844113162442E-2</c:v>
                </c:pt>
                <c:pt idx="1288">
                  <c:v>5.4863360023659359E-2</c:v>
                </c:pt>
                <c:pt idx="1289">
                  <c:v>5.5138701255888004E-2</c:v>
                </c:pt>
                <c:pt idx="1290">
                  <c:v>5.1330268010985433E-2</c:v>
                </c:pt>
                <c:pt idx="1291">
                  <c:v>5.1747160145531705E-2</c:v>
                </c:pt>
                <c:pt idx="1292">
                  <c:v>5.1473214779044603E-2</c:v>
                </c:pt>
                <c:pt idx="1293">
                  <c:v>5.1639601119535777E-2</c:v>
                </c:pt>
                <c:pt idx="1294">
                  <c:v>5.2191377194594595E-2</c:v>
                </c:pt>
                <c:pt idx="1295">
                  <c:v>5.1984384767168948E-2</c:v>
                </c:pt>
                <c:pt idx="1296">
                  <c:v>5.1295598087824301E-2</c:v>
                </c:pt>
                <c:pt idx="1297">
                  <c:v>4.9485449402519838E-2</c:v>
                </c:pt>
                <c:pt idx="1298">
                  <c:v>5.1780753648649883E-2</c:v>
                </c:pt>
                <c:pt idx="1299">
                  <c:v>5.2021397340623679E-2</c:v>
                </c:pt>
                <c:pt idx="1300">
                  <c:v>5.1559961351671825E-2</c:v>
                </c:pt>
                <c:pt idx="1301">
                  <c:v>5.3266815352564161E-2</c:v>
                </c:pt>
                <c:pt idx="1302">
                  <c:v>5.3886673565290304E-2</c:v>
                </c:pt>
                <c:pt idx="1303">
                  <c:v>5.453572727138821E-2</c:v>
                </c:pt>
                <c:pt idx="1304">
                  <c:v>5.4365156380973882E-2</c:v>
                </c:pt>
                <c:pt idx="1305">
                  <c:v>5.4856798757949299E-2</c:v>
                </c:pt>
                <c:pt idx="1306">
                  <c:v>5.6945704272690634E-2</c:v>
                </c:pt>
                <c:pt idx="1307">
                  <c:v>5.7254192764814991E-2</c:v>
                </c:pt>
                <c:pt idx="1308">
                  <c:v>5.725740362572352E-2</c:v>
                </c:pt>
                <c:pt idx="1309">
                  <c:v>5.7749376818671073E-2</c:v>
                </c:pt>
                <c:pt idx="1310">
                  <c:v>5.7947450426754796E-2</c:v>
                </c:pt>
                <c:pt idx="1311">
                  <c:v>5.8979936400408203E-2</c:v>
                </c:pt>
                <c:pt idx="1312">
                  <c:v>5.9022371904918443E-2</c:v>
                </c:pt>
                <c:pt idx="1313">
                  <c:v>5.8020103167576546E-2</c:v>
                </c:pt>
                <c:pt idx="1314">
                  <c:v>5.8188936211752168E-2</c:v>
                </c:pt>
                <c:pt idx="1315">
                  <c:v>5.8197378675097791E-2</c:v>
                </c:pt>
                <c:pt idx="1316">
                  <c:v>5.823818633284536E-2</c:v>
                </c:pt>
                <c:pt idx="1317">
                  <c:v>5.7374693792888079E-2</c:v>
                </c:pt>
                <c:pt idx="1318">
                  <c:v>5.7323998323729093E-2</c:v>
                </c:pt>
                <c:pt idx="1319">
                  <c:v>5.8948713918044668E-2</c:v>
                </c:pt>
                <c:pt idx="1320">
                  <c:v>5.88807209209486E-2</c:v>
                </c:pt>
                <c:pt idx="1321">
                  <c:v>5.9134058334520394E-2</c:v>
                </c:pt>
                <c:pt idx="1322">
                  <c:v>5.8598652092628718E-2</c:v>
                </c:pt>
                <c:pt idx="1323">
                  <c:v>6.0766625552313935E-2</c:v>
                </c:pt>
                <c:pt idx="1324">
                  <c:v>6.0810349809471954E-2</c:v>
                </c:pt>
                <c:pt idx="1325">
                  <c:v>6.0692180419719084E-2</c:v>
                </c:pt>
                <c:pt idx="1326">
                  <c:v>6.0867136881086185E-2</c:v>
                </c:pt>
                <c:pt idx="1327">
                  <c:v>6.3083242493621502E-2</c:v>
                </c:pt>
                <c:pt idx="1328">
                  <c:v>6.2435285360715194E-2</c:v>
                </c:pt>
                <c:pt idx="1329">
                  <c:v>7.1091739796021819E-2</c:v>
                </c:pt>
                <c:pt idx="1330">
                  <c:v>7.147475670586742E-2</c:v>
                </c:pt>
                <c:pt idx="1331">
                  <c:v>9.1168454895478326E-2</c:v>
                </c:pt>
                <c:pt idx="1332">
                  <c:v>0.10132828863817786</c:v>
                </c:pt>
                <c:pt idx="1333">
                  <c:v>0.10554152117974161</c:v>
                </c:pt>
                <c:pt idx="1334">
                  <c:v>0.11269073726415581</c:v>
                </c:pt>
                <c:pt idx="1335">
                  <c:v>0.11277366387481931</c:v>
                </c:pt>
                <c:pt idx="1336">
                  <c:v>0.11355659606673459</c:v>
                </c:pt>
                <c:pt idx="1337">
                  <c:v>0.11382423751961525</c:v>
                </c:pt>
                <c:pt idx="1338">
                  <c:v>0.1136399628828958</c:v>
                </c:pt>
                <c:pt idx="1339">
                  <c:v>0.11836346317459817</c:v>
                </c:pt>
                <c:pt idx="1340">
                  <c:v>0.11819389927102034</c:v>
                </c:pt>
                <c:pt idx="1341">
                  <c:v>0.11792287429608972</c:v>
                </c:pt>
                <c:pt idx="1342">
                  <c:v>0.12058485006285198</c:v>
                </c:pt>
                <c:pt idx="1343">
                  <c:v>0.12073407066055426</c:v>
                </c:pt>
                <c:pt idx="1344">
                  <c:v>0.12128285519175484</c:v>
                </c:pt>
                <c:pt idx="1345">
                  <c:v>0.1221743062203174</c:v>
                </c:pt>
                <c:pt idx="1346">
                  <c:v>0.12569075723862697</c:v>
                </c:pt>
                <c:pt idx="1347">
                  <c:v>0.1250497002711419</c:v>
                </c:pt>
                <c:pt idx="1348">
                  <c:v>0.12506934350878682</c:v>
                </c:pt>
                <c:pt idx="1349">
                  <c:v>0.12507340587780211</c:v>
                </c:pt>
                <c:pt idx="1350">
                  <c:v>0.12644319853583219</c:v>
                </c:pt>
                <c:pt idx="1351">
                  <c:v>0.12657195508784244</c:v>
                </c:pt>
                <c:pt idx="1352">
                  <c:v>0.12892565560247352</c:v>
                </c:pt>
                <c:pt idx="1353">
                  <c:v>0.12887786924705669</c:v>
                </c:pt>
                <c:pt idx="1354">
                  <c:v>0.12976618006804505</c:v>
                </c:pt>
                <c:pt idx="1355">
                  <c:v>0.12974825026244013</c:v>
                </c:pt>
                <c:pt idx="1356">
                  <c:v>0.12987985702787802</c:v>
                </c:pt>
                <c:pt idx="1357">
                  <c:v>0.13007830236175741</c:v>
                </c:pt>
                <c:pt idx="1358">
                  <c:v>0.13064444220727803</c:v>
                </c:pt>
                <c:pt idx="1359">
                  <c:v>0.1306553069977828</c:v>
                </c:pt>
                <c:pt idx="1360">
                  <c:v>0.13076511928998702</c:v>
                </c:pt>
                <c:pt idx="1361">
                  <c:v>0.12983253190212382</c:v>
                </c:pt>
                <c:pt idx="1362">
                  <c:v>0.1312316211152699</c:v>
                </c:pt>
                <c:pt idx="1363">
                  <c:v>0.13166201548707557</c:v>
                </c:pt>
                <c:pt idx="1364">
                  <c:v>0.13159335501108327</c:v>
                </c:pt>
                <c:pt idx="1365">
                  <c:v>0.13203996280232064</c:v>
                </c:pt>
                <c:pt idx="1366">
                  <c:v>0.13206150534379563</c:v>
                </c:pt>
                <c:pt idx="1367">
                  <c:v>0.1340235373471142</c:v>
                </c:pt>
                <c:pt idx="1368">
                  <c:v>0.13413245776979457</c:v>
                </c:pt>
                <c:pt idx="1369">
                  <c:v>0.13355647386487823</c:v>
                </c:pt>
                <c:pt idx="1370">
                  <c:v>0.13599033009849504</c:v>
                </c:pt>
                <c:pt idx="1371">
                  <c:v>0.13906030820668006</c:v>
                </c:pt>
                <c:pt idx="1372">
                  <c:v>0.13944242394313217</c:v>
                </c:pt>
                <c:pt idx="1373">
                  <c:v>0.13990941733129073</c:v>
                </c:pt>
                <c:pt idx="1374">
                  <c:v>0.13988769721582026</c:v>
                </c:pt>
                <c:pt idx="1375">
                  <c:v>0.14148406383947057</c:v>
                </c:pt>
                <c:pt idx="1376">
                  <c:v>0.14149928313951826</c:v>
                </c:pt>
                <c:pt idx="1377">
                  <c:v>0.14176794141119431</c:v>
                </c:pt>
                <c:pt idx="1378">
                  <c:v>0.14174224798818391</c:v>
                </c:pt>
                <c:pt idx="1379">
                  <c:v>0.14209530250522956</c:v>
                </c:pt>
                <c:pt idx="1380">
                  <c:v>0.1426133154587878</c:v>
                </c:pt>
                <c:pt idx="1381">
                  <c:v>0.14356014383696816</c:v>
                </c:pt>
                <c:pt idx="1382">
                  <c:v>0.14298816271969084</c:v>
                </c:pt>
                <c:pt idx="1383">
                  <c:v>0.14310901778791582</c:v>
                </c:pt>
                <c:pt idx="1384">
                  <c:v>0.14333301789367442</c:v>
                </c:pt>
                <c:pt idx="1385">
                  <c:v>0.14366537927932724</c:v>
                </c:pt>
                <c:pt idx="1386">
                  <c:v>0.14369592814926097</c:v>
                </c:pt>
                <c:pt idx="1387">
                  <c:v>0.14376499367367732</c:v>
                </c:pt>
                <c:pt idx="1388">
                  <c:v>0.14825795982862228</c:v>
                </c:pt>
                <c:pt idx="1389">
                  <c:v>0.14807627747286478</c:v>
                </c:pt>
                <c:pt idx="1390">
                  <c:v>0.14831374471602551</c:v>
                </c:pt>
                <c:pt idx="1391">
                  <c:v>0.15115971513836121</c:v>
                </c:pt>
                <c:pt idx="1392">
                  <c:v>0.14775700274822146</c:v>
                </c:pt>
                <c:pt idx="1393">
                  <c:v>0.14814287325198289</c:v>
                </c:pt>
                <c:pt idx="1394">
                  <c:v>0.13570418038625026</c:v>
                </c:pt>
                <c:pt idx="1395">
                  <c:v>0.12911457938827639</c:v>
                </c:pt>
                <c:pt idx="1396">
                  <c:v>0.12549416684473622</c:v>
                </c:pt>
                <c:pt idx="1397">
                  <c:v>0.12513105102244071</c:v>
                </c:pt>
                <c:pt idx="1398">
                  <c:v>0.1254332453224693</c:v>
                </c:pt>
                <c:pt idx="1399">
                  <c:v>0.12580145056495004</c:v>
                </c:pt>
                <c:pt idx="1400">
                  <c:v>0.12565216958642303</c:v>
                </c:pt>
                <c:pt idx="1401">
                  <c:v>0.12569308340713961</c:v>
                </c:pt>
                <c:pt idx="1402">
                  <c:v>0.12078219107857821</c:v>
                </c:pt>
                <c:pt idx="1403">
                  <c:v>0.12143446414812128</c:v>
                </c:pt>
                <c:pt idx="1404">
                  <c:v>0.12139833689822796</c:v>
                </c:pt>
                <c:pt idx="1405">
                  <c:v>0.12148475493972138</c:v>
                </c:pt>
                <c:pt idx="1406">
                  <c:v>0.12125685633960551</c:v>
                </c:pt>
                <c:pt idx="1407">
                  <c:v>0.12187156162091106</c:v>
                </c:pt>
                <c:pt idx="1408">
                  <c:v>0.12109217559139981</c:v>
                </c:pt>
                <c:pt idx="1409">
                  <c:v>0.12071772100410266</c:v>
                </c:pt>
                <c:pt idx="1410">
                  <c:v>0.12069817081693866</c:v>
                </c:pt>
                <c:pt idx="1411">
                  <c:v>0.12539249473323644</c:v>
                </c:pt>
                <c:pt idx="1412">
                  <c:v>0.12501772100618777</c:v>
                </c:pt>
                <c:pt idx="1413">
                  <c:v>0.12332181327497339</c:v>
                </c:pt>
                <c:pt idx="1414">
                  <c:v>0.12341442840294663</c:v>
                </c:pt>
                <c:pt idx="1415">
                  <c:v>0.12129849384401599</c:v>
                </c:pt>
                <c:pt idx="1416">
                  <c:v>0.12107581225863445</c:v>
                </c:pt>
                <c:pt idx="1417">
                  <c:v>0.12134661669710001</c:v>
                </c:pt>
                <c:pt idx="1418">
                  <c:v>0.12267542390016173</c:v>
                </c:pt>
                <c:pt idx="1419">
                  <c:v>0.12306119490831303</c:v>
                </c:pt>
                <c:pt idx="1420">
                  <c:v>0.12290498844256063</c:v>
                </c:pt>
                <c:pt idx="1421">
                  <c:v>0.12277892821946015</c:v>
                </c:pt>
                <c:pt idx="1422">
                  <c:v>0.12308851256421507</c:v>
                </c:pt>
                <c:pt idx="1423">
                  <c:v>0.12432571959992408</c:v>
                </c:pt>
                <c:pt idx="1424">
                  <c:v>0.1246296930176186</c:v>
                </c:pt>
                <c:pt idx="1425">
                  <c:v>0.12536928767244743</c:v>
                </c:pt>
                <c:pt idx="1426">
                  <c:v>0.12463805020637338</c:v>
                </c:pt>
                <c:pt idx="1427">
                  <c:v>0.12445931373008656</c:v>
                </c:pt>
                <c:pt idx="1428">
                  <c:v>0.12390677641964364</c:v>
                </c:pt>
                <c:pt idx="1429">
                  <c:v>0.12348253907977</c:v>
                </c:pt>
                <c:pt idx="1430">
                  <c:v>0.12175264465380388</c:v>
                </c:pt>
                <c:pt idx="1431">
                  <c:v>0.12173839466070327</c:v>
                </c:pt>
                <c:pt idx="1432">
                  <c:v>0.12096618641274982</c:v>
                </c:pt>
                <c:pt idx="1433">
                  <c:v>0.11773063951681736</c:v>
                </c:pt>
                <c:pt idx="1434">
                  <c:v>0.11505636068816245</c:v>
                </c:pt>
                <c:pt idx="1435">
                  <c:v>0.11440510313631272</c:v>
                </c:pt>
                <c:pt idx="1436">
                  <c:v>0.11404621124787269</c:v>
                </c:pt>
                <c:pt idx="1437">
                  <c:v>0.1130998010975328</c:v>
                </c:pt>
                <c:pt idx="1438">
                  <c:v>0.11197015133132861</c:v>
                </c:pt>
                <c:pt idx="1439">
                  <c:v>0.11202637679054138</c:v>
                </c:pt>
                <c:pt idx="1440">
                  <c:v>0.11183513238728533</c:v>
                </c:pt>
                <c:pt idx="1441">
                  <c:v>0.11212681784607817</c:v>
                </c:pt>
                <c:pt idx="1442">
                  <c:v>0.11173285657621834</c:v>
                </c:pt>
                <c:pt idx="1443">
                  <c:v>0.11095061687292303</c:v>
                </c:pt>
                <c:pt idx="1444">
                  <c:v>0.11007404950061671</c:v>
                </c:pt>
                <c:pt idx="1445">
                  <c:v>0.10926343426747444</c:v>
                </c:pt>
                <c:pt idx="1446">
                  <c:v>0.1093751933294604</c:v>
                </c:pt>
                <c:pt idx="1447">
                  <c:v>0.10921710968463372</c:v>
                </c:pt>
                <c:pt idx="1448">
                  <c:v>0.10879483747943283</c:v>
                </c:pt>
                <c:pt idx="1449">
                  <c:v>0.10720432764576317</c:v>
                </c:pt>
                <c:pt idx="1450">
                  <c:v>0.10714538604407134</c:v>
                </c:pt>
                <c:pt idx="1451">
                  <c:v>0.10144906317468499</c:v>
                </c:pt>
                <c:pt idx="1452">
                  <c:v>0.10144953812216949</c:v>
                </c:pt>
                <c:pt idx="1453">
                  <c:v>9.9903212001350203E-2</c:v>
                </c:pt>
                <c:pt idx="1454">
                  <c:v>9.4978321559584633E-2</c:v>
                </c:pt>
                <c:pt idx="1455">
                  <c:v>9.418415661645603E-2</c:v>
                </c:pt>
                <c:pt idx="1456">
                  <c:v>9.3535091363402628E-2</c:v>
                </c:pt>
                <c:pt idx="1457">
                  <c:v>9.335894414305547E-2</c:v>
                </c:pt>
                <c:pt idx="1458">
                  <c:v>9.337334993951231E-2</c:v>
                </c:pt>
                <c:pt idx="1459">
                  <c:v>9.2623011784196768E-2</c:v>
                </c:pt>
                <c:pt idx="1460">
                  <c:v>8.5628935839062115E-2</c:v>
                </c:pt>
                <c:pt idx="1461">
                  <c:v>8.5213106961536875E-2</c:v>
                </c:pt>
                <c:pt idx="1462">
                  <c:v>8.4036157428944866E-2</c:v>
                </c:pt>
                <c:pt idx="1463">
                  <c:v>8.3704798050137821E-2</c:v>
                </c:pt>
                <c:pt idx="1464">
                  <c:v>8.4074349528430917E-2</c:v>
                </c:pt>
                <c:pt idx="1465">
                  <c:v>8.346081534631894E-2</c:v>
                </c:pt>
                <c:pt idx="1466">
                  <c:v>8.2864783631527827E-2</c:v>
                </c:pt>
                <c:pt idx="1467">
                  <c:v>8.3115428108340286E-2</c:v>
                </c:pt>
                <c:pt idx="1468">
                  <c:v>7.9483402458617833E-2</c:v>
                </c:pt>
                <c:pt idx="1469">
                  <c:v>7.9735833377833035E-2</c:v>
                </c:pt>
                <c:pt idx="1470">
                  <c:v>7.6610404192581819E-2</c:v>
                </c:pt>
                <c:pt idx="1471">
                  <c:v>7.6353476089029662E-2</c:v>
                </c:pt>
                <c:pt idx="1472">
                  <c:v>7.3020046831775168E-2</c:v>
                </c:pt>
                <c:pt idx="1473">
                  <c:v>7.3005198720334258E-2</c:v>
                </c:pt>
                <c:pt idx="1474">
                  <c:v>6.6767911097623076E-2</c:v>
                </c:pt>
                <c:pt idx="1475">
                  <c:v>6.7144003465626392E-2</c:v>
                </c:pt>
                <c:pt idx="1476">
                  <c:v>6.9637470925716635E-2</c:v>
                </c:pt>
                <c:pt idx="1477">
                  <c:v>6.9290039313525398E-2</c:v>
                </c:pt>
                <c:pt idx="1478">
                  <c:v>7.0239502613397758E-2</c:v>
                </c:pt>
                <c:pt idx="1479">
                  <c:v>7.104114225979638E-2</c:v>
                </c:pt>
                <c:pt idx="1480">
                  <c:v>6.8367147558451913E-2</c:v>
                </c:pt>
                <c:pt idx="1481">
                  <c:v>6.792131642996474E-2</c:v>
                </c:pt>
                <c:pt idx="1482">
                  <c:v>6.6946991639434864E-2</c:v>
                </c:pt>
                <c:pt idx="1483">
                  <c:v>6.6287106936257445E-2</c:v>
                </c:pt>
                <c:pt idx="1484">
                  <c:v>6.5187925269788741E-2</c:v>
                </c:pt>
                <c:pt idx="1485">
                  <c:v>6.4962355448445488E-2</c:v>
                </c:pt>
                <c:pt idx="1486">
                  <c:v>6.3318160359888992E-2</c:v>
                </c:pt>
                <c:pt idx="1487">
                  <c:v>6.2234348919892414E-2</c:v>
                </c:pt>
                <c:pt idx="1488">
                  <c:v>5.7431507687537013E-2</c:v>
                </c:pt>
                <c:pt idx="1489">
                  <c:v>5.7538689515390366E-2</c:v>
                </c:pt>
                <c:pt idx="1490">
                  <c:v>5.8238800378129972E-2</c:v>
                </c:pt>
                <c:pt idx="1491">
                  <c:v>5.8310506380712522E-2</c:v>
                </c:pt>
                <c:pt idx="1492">
                  <c:v>5.8431517446208843E-2</c:v>
                </c:pt>
                <c:pt idx="1493">
                  <c:v>5.6622452177231018E-2</c:v>
                </c:pt>
                <c:pt idx="1494">
                  <c:v>5.6191387388914549E-2</c:v>
                </c:pt>
                <c:pt idx="1495">
                  <c:v>5.6172117997548787E-2</c:v>
                </c:pt>
                <c:pt idx="1496">
                  <c:v>5.5609191377481236E-2</c:v>
                </c:pt>
                <c:pt idx="1497">
                  <c:v>5.7447952647665612E-2</c:v>
                </c:pt>
                <c:pt idx="1498">
                  <c:v>5.7384955012464503E-2</c:v>
                </c:pt>
                <c:pt idx="1499">
                  <c:v>5.9201731210312344E-2</c:v>
                </c:pt>
                <c:pt idx="1500">
                  <c:v>6.1837349266188425E-2</c:v>
                </c:pt>
                <c:pt idx="1501">
                  <c:v>6.1368516533386916E-2</c:v>
                </c:pt>
                <c:pt idx="1502">
                  <c:v>6.1714517120119328E-2</c:v>
                </c:pt>
                <c:pt idx="1503">
                  <c:v>6.3111335872664168E-2</c:v>
                </c:pt>
                <c:pt idx="1504">
                  <c:v>6.267594105319188E-2</c:v>
                </c:pt>
                <c:pt idx="1505">
                  <c:v>6.3308442666751244E-2</c:v>
                </c:pt>
                <c:pt idx="1506">
                  <c:v>6.19816003461095E-2</c:v>
                </c:pt>
                <c:pt idx="1507">
                  <c:v>6.1827106038394433E-2</c:v>
                </c:pt>
                <c:pt idx="1508">
                  <c:v>6.1837092216090718E-2</c:v>
                </c:pt>
                <c:pt idx="1509">
                  <c:v>6.1919867436683748E-2</c:v>
                </c:pt>
                <c:pt idx="1510">
                  <c:v>6.2203138678253937E-2</c:v>
                </c:pt>
                <c:pt idx="1511">
                  <c:v>6.2702785425019211E-2</c:v>
                </c:pt>
                <c:pt idx="1512">
                  <c:v>6.272047763427234E-2</c:v>
                </c:pt>
                <c:pt idx="1513">
                  <c:v>6.2902163093582805E-2</c:v>
                </c:pt>
                <c:pt idx="1514">
                  <c:v>6.2955879815084673E-2</c:v>
                </c:pt>
                <c:pt idx="1515">
                  <c:v>6.3011654429470501E-2</c:v>
                </c:pt>
                <c:pt idx="1516">
                  <c:v>6.0743468197233072E-2</c:v>
                </c:pt>
                <c:pt idx="1517">
                  <c:v>6.0864315363211428E-2</c:v>
                </c:pt>
                <c:pt idx="1518">
                  <c:v>6.2198710649785501E-2</c:v>
                </c:pt>
                <c:pt idx="1519">
                  <c:v>6.1977805457866748E-2</c:v>
                </c:pt>
                <c:pt idx="1520">
                  <c:v>6.1869743464810167E-2</c:v>
                </c:pt>
                <c:pt idx="1521">
                  <c:v>6.1752094359461947E-2</c:v>
                </c:pt>
                <c:pt idx="1522">
                  <c:v>6.1805146149316328E-2</c:v>
                </c:pt>
                <c:pt idx="1523">
                  <c:v>6.1604315291027924E-2</c:v>
                </c:pt>
                <c:pt idx="1524">
                  <c:v>6.2312991178311392E-2</c:v>
                </c:pt>
                <c:pt idx="1525">
                  <c:v>6.2336367377224609E-2</c:v>
                </c:pt>
                <c:pt idx="1526">
                  <c:v>6.2352630198226747E-2</c:v>
                </c:pt>
                <c:pt idx="1527">
                  <c:v>6.2550225169052398E-2</c:v>
                </c:pt>
                <c:pt idx="1528">
                  <c:v>6.3608062373662899E-2</c:v>
                </c:pt>
                <c:pt idx="1529">
                  <c:v>6.5137759467587084E-2</c:v>
                </c:pt>
                <c:pt idx="1530">
                  <c:v>6.5328122771937849E-2</c:v>
                </c:pt>
                <c:pt idx="1531">
                  <c:v>6.5102319159069097E-2</c:v>
                </c:pt>
                <c:pt idx="1532">
                  <c:v>6.4975604398011672E-2</c:v>
                </c:pt>
                <c:pt idx="1533">
                  <c:v>6.5029194469220439E-2</c:v>
                </c:pt>
                <c:pt idx="1534">
                  <c:v>6.579300521239026E-2</c:v>
                </c:pt>
                <c:pt idx="1535">
                  <c:v>6.6078606206238746E-2</c:v>
                </c:pt>
                <c:pt idx="1536">
                  <c:v>6.5619990451108792E-2</c:v>
                </c:pt>
                <c:pt idx="1537">
                  <c:v>6.7501976654563242E-2</c:v>
                </c:pt>
                <c:pt idx="1538">
                  <c:v>6.7363962338357411E-2</c:v>
                </c:pt>
                <c:pt idx="1539">
                  <c:v>6.5878589416605987E-2</c:v>
                </c:pt>
                <c:pt idx="1540">
                  <c:v>6.6547938929180109E-2</c:v>
                </c:pt>
                <c:pt idx="1541">
                  <c:v>6.505095951528557E-2</c:v>
                </c:pt>
                <c:pt idx="1542">
                  <c:v>6.3958185465086359E-2</c:v>
                </c:pt>
                <c:pt idx="1543">
                  <c:v>6.4584699598133025E-2</c:v>
                </c:pt>
                <c:pt idx="1544">
                  <c:v>6.2276375031999197E-2</c:v>
                </c:pt>
                <c:pt idx="1545">
                  <c:v>6.2382748400504652E-2</c:v>
                </c:pt>
                <c:pt idx="1546">
                  <c:v>6.1830639223142206E-2</c:v>
                </c:pt>
                <c:pt idx="1547">
                  <c:v>6.2767655446616902E-2</c:v>
                </c:pt>
                <c:pt idx="1548">
                  <c:v>6.2419545219375774E-2</c:v>
                </c:pt>
                <c:pt idx="1549">
                  <c:v>6.3385356540867327E-2</c:v>
                </c:pt>
                <c:pt idx="1550">
                  <c:v>6.3399517920606774E-2</c:v>
                </c:pt>
                <c:pt idx="1551">
                  <c:v>6.743039235687362E-2</c:v>
                </c:pt>
                <c:pt idx="1552">
                  <c:v>6.7401851979443178E-2</c:v>
                </c:pt>
                <c:pt idx="1553">
                  <c:v>6.6914001675522319E-2</c:v>
                </c:pt>
                <c:pt idx="1554">
                  <c:v>6.6932519289876494E-2</c:v>
                </c:pt>
                <c:pt idx="1555">
                  <c:v>6.7897333844579077E-2</c:v>
                </c:pt>
                <c:pt idx="1556">
                  <c:v>6.7853391367878935E-2</c:v>
                </c:pt>
                <c:pt idx="1557">
                  <c:v>7.1256354234530445E-2</c:v>
                </c:pt>
                <c:pt idx="1558">
                  <c:v>7.1043251906575289E-2</c:v>
                </c:pt>
                <c:pt idx="1559">
                  <c:v>7.1357314263980703E-2</c:v>
                </c:pt>
                <c:pt idx="1560">
                  <c:v>7.0185726999553583E-2</c:v>
                </c:pt>
                <c:pt idx="1561">
                  <c:v>7.0875760412943772E-2</c:v>
                </c:pt>
                <c:pt idx="1562">
                  <c:v>6.9730082037353647E-2</c:v>
                </c:pt>
                <c:pt idx="1563">
                  <c:v>6.7754241745935556E-2</c:v>
                </c:pt>
                <c:pt idx="1564">
                  <c:v>6.7151822013097884E-2</c:v>
                </c:pt>
                <c:pt idx="1565">
                  <c:v>6.6543131722531262E-2</c:v>
                </c:pt>
                <c:pt idx="1566">
                  <c:v>6.628449725773955E-2</c:v>
                </c:pt>
                <c:pt idx="1567">
                  <c:v>6.6627460778215547E-2</c:v>
                </c:pt>
                <c:pt idx="1568">
                  <c:v>6.585068065531402E-2</c:v>
                </c:pt>
                <c:pt idx="1569">
                  <c:v>6.5816357388252325E-2</c:v>
                </c:pt>
                <c:pt idx="1570">
                  <c:v>6.5873214391941576E-2</c:v>
                </c:pt>
                <c:pt idx="1571">
                  <c:v>6.6132475246063027E-2</c:v>
                </c:pt>
                <c:pt idx="1572">
                  <c:v>6.6539079940156717E-2</c:v>
                </c:pt>
                <c:pt idx="1573">
                  <c:v>6.6175050594456622E-2</c:v>
                </c:pt>
                <c:pt idx="1574">
                  <c:v>6.5480509310163346E-2</c:v>
                </c:pt>
                <c:pt idx="1575">
                  <c:v>6.5493833473740964E-2</c:v>
                </c:pt>
                <c:pt idx="1576">
                  <c:v>6.7965779053565892E-2</c:v>
                </c:pt>
                <c:pt idx="1577">
                  <c:v>6.7928913864958376E-2</c:v>
                </c:pt>
                <c:pt idx="1578">
                  <c:v>6.7806825307277441E-2</c:v>
                </c:pt>
                <c:pt idx="1579">
                  <c:v>6.7824201994144295E-2</c:v>
                </c:pt>
                <c:pt idx="1580">
                  <c:v>6.8223574953016897E-2</c:v>
                </c:pt>
                <c:pt idx="1581">
                  <c:v>6.8227274448208614E-2</c:v>
                </c:pt>
                <c:pt idx="1582">
                  <c:v>6.8711783882567504E-2</c:v>
                </c:pt>
                <c:pt idx="1583">
                  <c:v>6.9336118507159997E-2</c:v>
                </c:pt>
                <c:pt idx="1584">
                  <c:v>6.9315389932192925E-2</c:v>
                </c:pt>
                <c:pt idx="1585">
                  <c:v>6.9247744184853466E-2</c:v>
                </c:pt>
                <c:pt idx="1586">
                  <c:v>6.9192193162777055E-2</c:v>
                </c:pt>
                <c:pt idx="1587">
                  <c:v>6.8572169806802155E-2</c:v>
                </c:pt>
                <c:pt idx="1588">
                  <c:v>6.8578093994219616E-2</c:v>
                </c:pt>
                <c:pt idx="1589">
                  <c:v>6.8641448629941801E-2</c:v>
                </c:pt>
                <c:pt idx="1590">
                  <c:v>6.7945087720493277E-2</c:v>
                </c:pt>
                <c:pt idx="1591">
                  <c:v>6.6955954222254518E-2</c:v>
                </c:pt>
                <c:pt idx="1592">
                  <c:v>6.565529855384078E-2</c:v>
                </c:pt>
                <c:pt idx="1593">
                  <c:v>6.5272453616311482E-2</c:v>
                </c:pt>
                <c:pt idx="1594">
                  <c:v>6.5320716127243175E-2</c:v>
                </c:pt>
                <c:pt idx="1595">
                  <c:v>6.5352021569031638E-2</c:v>
                </c:pt>
                <c:pt idx="1596">
                  <c:v>6.5390431275743233E-2</c:v>
                </c:pt>
                <c:pt idx="1597">
                  <c:v>6.4773421418002644E-2</c:v>
                </c:pt>
                <c:pt idx="1598">
                  <c:v>6.3678043978734541E-2</c:v>
                </c:pt>
                <c:pt idx="1599">
                  <c:v>6.3682221018547827E-2</c:v>
                </c:pt>
                <c:pt idx="1600">
                  <c:v>6.0874509852448806E-2</c:v>
                </c:pt>
                <c:pt idx="1601">
                  <c:v>6.1014302771082995E-2</c:v>
                </c:pt>
                <c:pt idx="1602">
                  <c:v>6.0812735491853384E-2</c:v>
                </c:pt>
                <c:pt idx="1603">
                  <c:v>5.9850576037799606E-2</c:v>
                </c:pt>
                <c:pt idx="1604">
                  <c:v>6.0998489821140776E-2</c:v>
                </c:pt>
                <c:pt idx="1605">
                  <c:v>6.0880721984417289E-2</c:v>
                </c:pt>
                <c:pt idx="1606">
                  <c:v>5.9964761045549465E-2</c:v>
                </c:pt>
                <c:pt idx="1607">
                  <c:v>5.9697491445129376E-2</c:v>
                </c:pt>
                <c:pt idx="1608">
                  <c:v>5.9325748606710686E-2</c:v>
                </c:pt>
                <c:pt idx="1609">
                  <c:v>6.032525014687664E-2</c:v>
                </c:pt>
                <c:pt idx="1610">
                  <c:v>6.0136817431858149E-2</c:v>
                </c:pt>
                <c:pt idx="1611">
                  <c:v>6.0351010003447503E-2</c:v>
                </c:pt>
                <c:pt idx="1612">
                  <c:v>5.9344615326055915E-2</c:v>
                </c:pt>
                <c:pt idx="1613">
                  <c:v>5.9254663627442548E-2</c:v>
                </c:pt>
                <c:pt idx="1614">
                  <c:v>5.3888483993274679E-2</c:v>
                </c:pt>
                <c:pt idx="1615">
                  <c:v>5.376899049618418E-2</c:v>
                </c:pt>
                <c:pt idx="1616">
                  <c:v>5.1982128338683278E-2</c:v>
                </c:pt>
                <c:pt idx="1617">
                  <c:v>5.2927165408283468E-2</c:v>
                </c:pt>
                <c:pt idx="1618">
                  <c:v>5.2354340379276609E-2</c:v>
                </c:pt>
                <c:pt idx="1619">
                  <c:v>5.2504517622813524E-2</c:v>
                </c:pt>
                <c:pt idx="1620">
                  <c:v>4.9083367982576363E-2</c:v>
                </c:pt>
                <c:pt idx="1621">
                  <c:v>4.9063575070997317E-2</c:v>
                </c:pt>
                <c:pt idx="1622">
                  <c:v>4.8597245182833981E-2</c:v>
                </c:pt>
                <c:pt idx="1623">
                  <c:v>4.8597385986827328E-2</c:v>
                </c:pt>
                <c:pt idx="1624">
                  <c:v>4.729849675696117E-2</c:v>
                </c:pt>
                <c:pt idx="1625">
                  <c:v>4.7247813969167579E-2</c:v>
                </c:pt>
                <c:pt idx="1626">
                  <c:v>4.7497505138486475E-2</c:v>
                </c:pt>
                <c:pt idx="1627">
                  <c:v>4.8290010478276427E-2</c:v>
                </c:pt>
                <c:pt idx="1628">
                  <c:v>4.8222258765758343E-2</c:v>
                </c:pt>
                <c:pt idx="1629">
                  <c:v>4.6979624724671598E-2</c:v>
                </c:pt>
                <c:pt idx="1630">
                  <c:v>4.6433485518879665E-2</c:v>
                </c:pt>
                <c:pt idx="1631">
                  <c:v>4.6429796146565991E-2</c:v>
                </c:pt>
                <c:pt idx="1632">
                  <c:v>4.6945102398810661E-2</c:v>
                </c:pt>
                <c:pt idx="1633">
                  <c:v>4.6873815053860644E-2</c:v>
                </c:pt>
                <c:pt idx="1634">
                  <c:v>4.672408127914493E-2</c:v>
                </c:pt>
                <c:pt idx="1635">
                  <c:v>4.8176928123903826E-2</c:v>
                </c:pt>
                <c:pt idx="1636">
                  <c:v>4.7600504927489004E-2</c:v>
                </c:pt>
                <c:pt idx="1637">
                  <c:v>4.8096138838768905E-2</c:v>
                </c:pt>
                <c:pt idx="1638">
                  <c:v>4.8385572237433803E-2</c:v>
                </c:pt>
                <c:pt idx="1639">
                  <c:v>4.4986886501141937E-2</c:v>
                </c:pt>
                <c:pt idx="1640">
                  <c:v>4.4845934203939064E-2</c:v>
                </c:pt>
                <c:pt idx="1641">
                  <c:v>4.5108852740321038E-2</c:v>
                </c:pt>
                <c:pt idx="1642">
                  <c:v>4.5128323667429325E-2</c:v>
                </c:pt>
                <c:pt idx="1643">
                  <c:v>4.4955724817923856E-2</c:v>
                </c:pt>
                <c:pt idx="1644">
                  <c:v>4.3261659141185384E-2</c:v>
                </c:pt>
                <c:pt idx="1645">
                  <c:v>4.3176709571095408E-2</c:v>
                </c:pt>
                <c:pt idx="1646">
                  <c:v>4.6024097026403067E-2</c:v>
                </c:pt>
                <c:pt idx="1647">
                  <c:v>4.8210058722574861E-2</c:v>
                </c:pt>
                <c:pt idx="1648">
                  <c:v>4.8549840299631691E-2</c:v>
                </c:pt>
                <c:pt idx="1649">
                  <c:v>4.8500161181896602E-2</c:v>
                </c:pt>
                <c:pt idx="1650">
                  <c:v>4.9112671567473704E-2</c:v>
                </c:pt>
                <c:pt idx="1651">
                  <c:v>5.0691477958766967E-2</c:v>
                </c:pt>
                <c:pt idx="1652">
                  <c:v>5.0689860262070535E-2</c:v>
                </c:pt>
                <c:pt idx="1653">
                  <c:v>4.9930859301048014E-2</c:v>
                </c:pt>
                <c:pt idx="1654">
                  <c:v>5.1881563828065462E-2</c:v>
                </c:pt>
                <c:pt idx="1655">
                  <c:v>5.1750077979843677E-2</c:v>
                </c:pt>
                <c:pt idx="1656">
                  <c:v>5.1956652222536648E-2</c:v>
                </c:pt>
                <c:pt idx="1657">
                  <c:v>5.2775210078650055E-2</c:v>
                </c:pt>
                <c:pt idx="1658">
                  <c:v>5.2752339599002697E-2</c:v>
                </c:pt>
                <c:pt idx="1659">
                  <c:v>5.2655848016145791E-2</c:v>
                </c:pt>
                <c:pt idx="1660">
                  <c:v>5.2751428535440861E-2</c:v>
                </c:pt>
                <c:pt idx="1661">
                  <c:v>5.3275459750448326E-2</c:v>
                </c:pt>
                <c:pt idx="1662">
                  <c:v>5.322075105043847E-2</c:v>
                </c:pt>
                <c:pt idx="1663">
                  <c:v>5.2683015426399825E-2</c:v>
                </c:pt>
                <c:pt idx="1664">
                  <c:v>5.2352588075243151E-2</c:v>
                </c:pt>
                <c:pt idx="1665">
                  <c:v>5.1859756142921841E-2</c:v>
                </c:pt>
                <c:pt idx="1666">
                  <c:v>5.158502178342092E-2</c:v>
                </c:pt>
                <c:pt idx="1667">
                  <c:v>4.9899262297166881E-2</c:v>
                </c:pt>
                <c:pt idx="1668">
                  <c:v>5.0113021759496869E-2</c:v>
                </c:pt>
                <c:pt idx="1669">
                  <c:v>5.1189380872550774E-2</c:v>
                </c:pt>
                <c:pt idx="1670">
                  <c:v>5.1500080425446064E-2</c:v>
                </c:pt>
                <c:pt idx="1671">
                  <c:v>5.1640527313563105E-2</c:v>
                </c:pt>
                <c:pt idx="1672">
                  <c:v>5.0050038143221287E-2</c:v>
                </c:pt>
                <c:pt idx="1673">
                  <c:v>5.0700528890564575E-2</c:v>
                </c:pt>
                <c:pt idx="1674">
                  <c:v>5.2957218916013994E-2</c:v>
                </c:pt>
                <c:pt idx="1675">
                  <c:v>5.2958702703813865E-2</c:v>
                </c:pt>
                <c:pt idx="1676">
                  <c:v>5.3258179381647446E-2</c:v>
                </c:pt>
                <c:pt idx="1677">
                  <c:v>5.3040486976926066E-2</c:v>
                </c:pt>
                <c:pt idx="1678">
                  <c:v>5.3011767922158129E-2</c:v>
                </c:pt>
                <c:pt idx="1679">
                  <c:v>5.3179697180809116E-2</c:v>
                </c:pt>
                <c:pt idx="1680">
                  <c:v>5.2610623266379927E-2</c:v>
                </c:pt>
                <c:pt idx="1681">
                  <c:v>5.2525697492027297E-2</c:v>
                </c:pt>
                <c:pt idx="1682">
                  <c:v>5.3470514313877449E-2</c:v>
                </c:pt>
                <c:pt idx="1683">
                  <c:v>5.509360703446764E-2</c:v>
                </c:pt>
                <c:pt idx="1684">
                  <c:v>5.5106863370865372E-2</c:v>
                </c:pt>
                <c:pt idx="1685">
                  <c:v>5.5408558911457864E-2</c:v>
                </c:pt>
                <c:pt idx="1686">
                  <c:v>5.5440793028771106E-2</c:v>
                </c:pt>
                <c:pt idx="1687">
                  <c:v>5.542134235939216E-2</c:v>
                </c:pt>
                <c:pt idx="1688">
                  <c:v>5.5573896430249799E-2</c:v>
                </c:pt>
                <c:pt idx="1689">
                  <c:v>5.5631224607690197E-2</c:v>
                </c:pt>
                <c:pt idx="1690">
                  <c:v>5.4886371334317507E-2</c:v>
                </c:pt>
                <c:pt idx="1691">
                  <c:v>5.4801234374955494E-2</c:v>
                </c:pt>
                <c:pt idx="1692">
                  <c:v>5.4856835966126144E-2</c:v>
                </c:pt>
                <c:pt idx="1693">
                  <c:v>5.4768836980238336E-2</c:v>
                </c:pt>
                <c:pt idx="1694">
                  <c:v>5.4952486117124326E-2</c:v>
                </c:pt>
                <c:pt idx="1695">
                  <c:v>5.4557075711242395E-2</c:v>
                </c:pt>
                <c:pt idx="1696">
                  <c:v>5.4698284202474565E-2</c:v>
                </c:pt>
                <c:pt idx="1697">
                  <c:v>5.4379983552615349E-2</c:v>
                </c:pt>
                <c:pt idx="1698">
                  <c:v>5.1927272292958043E-2</c:v>
                </c:pt>
                <c:pt idx="1699">
                  <c:v>5.2496614173099497E-2</c:v>
                </c:pt>
                <c:pt idx="1700">
                  <c:v>5.1852788342865656E-2</c:v>
                </c:pt>
                <c:pt idx="1701">
                  <c:v>5.1490643763491287E-2</c:v>
                </c:pt>
                <c:pt idx="1702">
                  <c:v>5.2243866558288436E-2</c:v>
                </c:pt>
                <c:pt idx="1703">
                  <c:v>5.3843304535715647E-2</c:v>
                </c:pt>
                <c:pt idx="1704">
                  <c:v>5.3946008877044239E-2</c:v>
                </c:pt>
                <c:pt idx="1705">
                  <c:v>5.5999768228867264E-2</c:v>
                </c:pt>
                <c:pt idx="1706">
                  <c:v>5.5295387655729347E-2</c:v>
                </c:pt>
                <c:pt idx="1707">
                  <c:v>5.5132771850610066E-2</c:v>
                </c:pt>
                <c:pt idx="1708">
                  <c:v>5.5093023732972299E-2</c:v>
                </c:pt>
                <c:pt idx="1709">
                  <c:v>5.1539109235502825E-2</c:v>
                </c:pt>
                <c:pt idx="1710">
                  <c:v>4.8913699157394415E-2</c:v>
                </c:pt>
                <c:pt idx="1711">
                  <c:v>4.8786045435145212E-2</c:v>
                </c:pt>
                <c:pt idx="1712">
                  <c:v>4.8778322078223982E-2</c:v>
                </c:pt>
                <c:pt idx="1713">
                  <c:v>4.7693225085862045E-2</c:v>
                </c:pt>
                <c:pt idx="1714">
                  <c:v>4.5214854833039955E-2</c:v>
                </c:pt>
                <c:pt idx="1715">
                  <c:v>4.4610898931327254E-2</c:v>
                </c:pt>
                <c:pt idx="1716">
                  <c:v>4.6661108918920211E-2</c:v>
                </c:pt>
                <c:pt idx="1717">
                  <c:v>4.5633679681398545E-2</c:v>
                </c:pt>
                <c:pt idx="1718">
                  <c:v>4.5719869916957874E-2</c:v>
                </c:pt>
                <c:pt idx="1719">
                  <c:v>4.8699698721730127E-2</c:v>
                </c:pt>
                <c:pt idx="1720">
                  <c:v>4.8123894933287205E-2</c:v>
                </c:pt>
                <c:pt idx="1721">
                  <c:v>4.8684566022258305E-2</c:v>
                </c:pt>
                <c:pt idx="1722">
                  <c:v>4.8578922316972264E-2</c:v>
                </c:pt>
                <c:pt idx="1723">
                  <c:v>4.8630444554251064E-2</c:v>
                </c:pt>
                <c:pt idx="1724">
                  <c:v>4.8302409925292687E-2</c:v>
                </c:pt>
                <c:pt idx="1725">
                  <c:v>4.9342654813446789E-2</c:v>
                </c:pt>
                <c:pt idx="1726">
                  <c:v>4.9302173117785127E-2</c:v>
                </c:pt>
                <c:pt idx="1727">
                  <c:v>4.9234651280447551E-2</c:v>
                </c:pt>
                <c:pt idx="1728">
                  <c:v>4.9823567075683077E-2</c:v>
                </c:pt>
                <c:pt idx="1729">
                  <c:v>4.9810701334155515E-2</c:v>
                </c:pt>
                <c:pt idx="1730">
                  <c:v>4.9907578994335192E-2</c:v>
                </c:pt>
                <c:pt idx="1731">
                  <c:v>4.9890519106602381E-2</c:v>
                </c:pt>
                <c:pt idx="1732">
                  <c:v>4.9677328811687099E-2</c:v>
                </c:pt>
                <c:pt idx="1733">
                  <c:v>4.9350845421814386E-2</c:v>
                </c:pt>
                <c:pt idx="1734">
                  <c:v>4.9791643251278953E-2</c:v>
                </c:pt>
                <c:pt idx="1735">
                  <c:v>4.9640691135929907E-2</c:v>
                </c:pt>
                <c:pt idx="1736">
                  <c:v>4.921838414462499E-2</c:v>
                </c:pt>
                <c:pt idx="1737">
                  <c:v>4.8363508293407902E-2</c:v>
                </c:pt>
                <c:pt idx="1738">
                  <c:v>4.8301311212454463E-2</c:v>
                </c:pt>
                <c:pt idx="1739">
                  <c:v>4.8196932965730958E-2</c:v>
                </c:pt>
                <c:pt idx="1740">
                  <c:v>4.8132140150285316E-2</c:v>
                </c:pt>
                <c:pt idx="1741">
                  <c:v>4.7855937960624532E-2</c:v>
                </c:pt>
                <c:pt idx="1742">
                  <c:v>4.7430169154903293E-2</c:v>
                </c:pt>
                <c:pt idx="1743">
                  <c:v>4.8145672334362066E-2</c:v>
                </c:pt>
                <c:pt idx="1744">
                  <c:v>4.8286946528995206E-2</c:v>
                </c:pt>
                <c:pt idx="1745">
                  <c:v>4.9606490913632194E-2</c:v>
                </c:pt>
                <c:pt idx="1746">
                  <c:v>4.7968100743378178E-2</c:v>
                </c:pt>
                <c:pt idx="1747">
                  <c:v>4.820409859524584E-2</c:v>
                </c:pt>
                <c:pt idx="1748">
                  <c:v>4.8127322873743161E-2</c:v>
                </c:pt>
                <c:pt idx="1749">
                  <c:v>4.8006743519441335E-2</c:v>
                </c:pt>
                <c:pt idx="1750">
                  <c:v>4.8485058194417459E-2</c:v>
                </c:pt>
                <c:pt idx="1751">
                  <c:v>4.8346955119588191E-2</c:v>
                </c:pt>
                <c:pt idx="1752">
                  <c:v>4.8029590243899127E-2</c:v>
                </c:pt>
                <c:pt idx="1753">
                  <c:v>5.3276157327711536E-2</c:v>
                </c:pt>
                <c:pt idx="1754">
                  <c:v>5.3429070660314465E-2</c:v>
                </c:pt>
                <c:pt idx="1755">
                  <c:v>5.3748657424078493E-2</c:v>
                </c:pt>
                <c:pt idx="1756">
                  <c:v>5.4526886184202629E-2</c:v>
                </c:pt>
                <c:pt idx="1757">
                  <c:v>5.4674462051612804E-2</c:v>
                </c:pt>
                <c:pt idx="1758">
                  <c:v>5.4561343834665051E-2</c:v>
                </c:pt>
                <c:pt idx="1759">
                  <c:v>5.5241615429073111E-2</c:v>
                </c:pt>
                <c:pt idx="1760">
                  <c:v>5.519833896244327E-2</c:v>
                </c:pt>
                <c:pt idx="1761">
                  <c:v>5.5199513825433671E-2</c:v>
                </c:pt>
                <c:pt idx="1762">
                  <c:v>5.4807985409674784E-2</c:v>
                </c:pt>
                <c:pt idx="1763">
                  <c:v>5.5272119619952008E-2</c:v>
                </c:pt>
                <c:pt idx="1764">
                  <c:v>5.5285687518194591E-2</c:v>
                </c:pt>
                <c:pt idx="1765">
                  <c:v>5.8424517855159348E-2</c:v>
                </c:pt>
                <c:pt idx="1766">
                  <c:v>5.7627527740441928E-2</c:v>
                </c:pt>
                <c:pt idx="1767">
                  <c:v>5.7779595861709027E-2</c:v>
                </c:pt>
                <c:pt idx="1768">
                  <c:v>5.5974878950463838E-2</c:v>
                </c:pt>
                <c:pt idx="1769">
                  <c:v>5.5923488131866719E-2</c:v>
                </c:pt>
                <c:pt idx="1770">
                  <c:v>5.6088416501636006E-2</c:v>
                </c:pt>
                <c:pt idx="1771">
                  <c:v>5.5895593329980439E-2</c:v>
                </c:pt>
                <c:pt idx="1772">
                  <c:v>5.6627611824234501E-2</c:v>
                </c:pt>
                <c:pt idx="1773">
                  <c:v>5.6671327496461164E-2</c:v>
                </c:pt>
                <c:pt idx="1774">
                  <c:v>5.6743997552266147E-2</c:v>
                </c:pt>
                <c:pt idx="1775">
                  <c:v>5.6719453533706686E-2</c:v>
                </c:pt>
                <c:pt idx="1776">
                  <c:v>5.6576934860100708E-2</c:v>
                </c:pt>
                <c:pt idx="1777">
                  <c:v>5.7463803248915757E-2</c:v>
                </c:pt>
                <c:pt idx="1778">
                  <c:v>5.777740512249252E-2</c:v>
                </c:pt>
                <c:pt idx="1779">
                  <c:v>5.6431359245219366E-2</c:v>
                </c:pt>
                <c:pt idx="1780">
                  <c:v>5.7167749220189357E-2</c:v>
                </c:pt>
                <c:pt idx="1781">
                  <c:v>5.7088629792289167E-2</c:v>
                </c:pt>
                <c:pt idx="1782">
                  <c:v>5.4694529795276121E-2</c:v>
                </c:pt>
                <c:pt idx="1783">
                  <c:v>5.4908261584433175E-2</c:v>
                </c:pt>
                <c:pt idx="1784">
                  <c:v>5.5303124235311731E-2</c:v>
                </c:pt>
                <c:pt idx="1785">
                  <c:v>5.5339942208351804E-2</c:v>
                </c:pt>
                <c:pt idx="1786">
                  <c:v>5.574505511436513E-2</c:v>
                </c:pt>
                <c:pt idx="1787">
                  <c:v>5.575605971542686E-2</c:v>
                </c:pt>
                <c:pt idx="1788">
                  <c:v>5.4538224908789075E-2</c:v>
                </c:pt>
                <c:pt idx="1789">
                  <c:v>5.5053452320802471E-2</c:v>
                </c:pt>
                <c:pt idx="1790">
                  <c:v>5.5701254017228856E-2</c:v>
                </c:pt>
                <c:pt idx="1791">
                  <c:v>5.4674216555374945E-2</c:v>
                </c:pt>
                <c:pt idx="1792">
                  <c:v>5.4688135538055814E-2</c:v>
                </c:pt>
                <c:pt idx="1793">
                  <c:v>5.5929279596263481E-2</c:v>
                </c:pt>
                <c:pt idx="1794">
                  <c:v>5.5923521302027421E-2</c:v>
                </c:pt>
                <c:pt idx="1795">
                  <c:v>5.6878124604042062E-2</c:v>
                </c:pt>
                <c:pt idx="1796">
                  <c:v>5.6718084782853485E-2</c:v>
                </c:pt>
                <c:pt idx="1797">
                  <c:v>5.6463274377191688E-2</c:v>
                </c:pt>
                <c:pt idx="1798">
                  <c:v>5.6579216257152835E-2</c:v>
                </c:pt>
                <c:pt idx="1799">
                  <c:v>5.7563988989841899E-2</c:v>
                </c:pt>
                <c:pt idx="1800">
                  <c:v>6.3027277022353667E-2</c:v>
                </c:pt>
                <c:pt idx="1801">
                  <c:v>6.3203724563332467E-2</c:v>
                </c:pt>
                <c:pt idx="1802">
                  <c:v>6.4341357217752429E-2</c:v>
                </c:pt>
                <c:pt idx="1803">
                  <c:v>6.5145738909081832E-2</c:v>
                </c:pt>
                <c:pt idx="1804">
                  <c:v>6.5130085721605141E-2</c:v>
                </c:pt>
                <c:pt idx="1805">
                  <c:v>6.6644147102719639E-2</c:v>
                </c:pt>
                <c:pt idx="1806">
                  <c:v>6.6134955655174063E-2</c:v>
                </c:pt>
                <c:pt idx="1807">
                  <c:v>6.6299827437231007E-2</c:v>
                </c:pt>
                <c:pt idx="1808">
                  <c:v>6.5061988267876E-2</c:v>
                </c:pt>
                <c:pt idx="1809">
                  <c:v>6.5096177711234313E-2</c:v>
                </c:pt>
                <c:pt idx="1810">
                  <c:v>6.5040178905021229E-2</c:v>
                </c:pt>
                <c:pt idx="1811">
                  <c:v>6.4891728902057133E-2</c:v>
                </c:pt>
                <c:pt idx="1812">
                  <c:v>6.4943825954411477E-2</c:v>
                </c:pt>
                <c:pt idx="1813">
                  <c:v>6.4522094244678557E-2</c:v>
                </c:pt>
                <c:pt idx="1814">
                  <c:v>6.521073207280155E-2</c:v>
                </c:pt>
                <c:pt idx="1815">
                  <c:v>6.5257649119868269E-2</c:v>
                </c:pt>
                <c:pt idx="1816">
                  <c:v>6.1209653394526151E-2</c:v>
                </c:pt>
                <c:pt idx="1817">
                  <c:v>6.1100338759263753E-2</c:v>
                </c:pt>
                <c:pt idx="1818">
                  <c:v>6.1086356297244279E-2</c:v>
                </c:pt>
                <c:pt idx="1819">
                  <c:v>6.0300335797723821E-2</c:v>
                </c:pt>
                <c:pt idx="1820">
                  <c:v>6.0018644700552598E-2</c:v>
                </c:pt>
                <c:pt idx="1821">
                  <c:v>5.9997085088243508E-2</c:v>
                </c:pt>
                <c:pt idx="1822">
                  <c:v>5.9397851804564611E-2</c:v>
                </c:pt>
                <c:pt idx="1823">
                  <c:v>5.9488696993124611E-2</c:v>
                </c:pt>
                <c:pt idx="1824">
                  <c:v>6.0294056045030471E-2</c:v>
                </c:pt>
                <c:pt idx="1825">
                  <c:v>6.0046589604781334E-2</c:v>
                </c:pt>
                <c:pt idx="1826">
                  <c:v>6.0042456994140653E-2</c:v>
                </c:pt>
                <c:pt idx="1827">
                  <c:v>6.0085621427442185E-2</c:v>
                </c:pt>
                <c:pt idx="1828">
                  <c:v>5.6312313841232066E-2</c:v>
                </c:pt>
                <c:pt idx="1829">
                  <c:v>5.5714355082816421E-2</c:v>
                </c:pt>
                <c:pt idx="1830">
                  <c:v>5.5306518008464915E-2</c:v>
                </c:pt>
                <c:pt idx="1831">
                  <c:v>5.530646310272725E-2</c:v>
                </c:pt>
                <c:pt idx="1832">
                  <c:v>5.5399355943961275E-2</c:v>
                </c:pt>
                <c:pt idx="1833">
                  <c:v>5.5603572773116998E-2</c:v>
                </c:pt>
                <c:pt idx="1834">
                  <c:v>5.585588015462465E-2</c:v>
                </c:pt>
                <c:pt idx="1835">
                  <c:v>5.5056432371376633E-2</c:v>
                </c:pt>
                <c:pt idx="1836">
                  <c:v>5.5001119548865378E-2</c:v>
                </c:pt>
                <c:pt idx="1837">
                  <c:v>5.4952186016870651E-2</c:v>
                </c:pt>
                <c:pt idx="1838">
                  <c:v>5.4944173744889226E-2</c:v>
                </c:pt>
                <c:pt idx="1839">
                  <c:v>5.7993253006577289E-2</c:v>
                </c:pt>
                <c:pt idx="1840">
                  <c:v>5.7047785705245914E-2</c:v>
                </c:pt>
                <c:pt idx="1841">
                  <c:v>5.6919619142229351E-2</c:v>
                </c:pt>
                <c:pt idx="1842">
                  <c:v>5.7774568658232481E-2</c:v>
                </c:pt>
                <c:pt idx="1843">
                  <c:v>5.6771775996472866E-2</c:v>
                </c:pt>
                <c:pt idx="1844">
                  <c:v>5.6843051813049911E-2</c:v>
                </c:pt>
                <c:pt idx="1845">
                  <c:v>5.6900827200126035E-2</c:v>
                </c:pt>
                <c:pt idx="1846">
                  <c:v>5.6596348143783518E-2</c:v>
                </c:pt>
                <c:pt idx="1847">
                  <c:v>5.9295047508784171E-2</c:v>
                </c:pt>
                <c:pt idx="1848">
                  <c:v>5.9151766413801432E-2</c:v>
                </c:pt>
                <c:pt idx="1849">
                  <c:v>5.9189165523420059E-2</c:v>
                </c:pt>
                <c:pt idx="1850">
                  <c:v>6.0063804067036319E-2</c:v>
                </c:pt>
                <c:pt idx="1851">
                  <c:v>6.0443606980635556E-2</c:v>
                </c:pt>
                <c:pt idx="1852">
                  <c:v>6.0524514812861682E-2</c:v>
                </c:pt>
                <c:pt idx="1853">
                  <c:v>5.9935431794979108E-2</c:v>
                </c:pt>
                <c:pt idx="1854">
                  <c:v>5.9925053819508772E-2</c:v>
                </c:pt>
                <c:pt idx="1855">
                  <c:v>6.0886449000827583E-2</c:v>
                </c:pt>
                <c:pt idx="1856">
                  <c:v>5.9814295222081613E-2</c:v>
                </c:pt>
                <c:pt idx="1857">
                  <c:v>5.9630006226815628E-2</c:v>
                </c:pt>
                <c:pt idx="1858">
                  <c:v>5.9112031003074758E-2</c:v>
                </c:pt>
                <c:pt idx="1859">
                  <c:v>5.970870708529958E-2</c:v>
                </c:pt>
                <c:pt idx="1860">
                  <c:v>5.9501078605984338E-2</c:v>
                </c:pt>
                <c:pt idx="1861">
                  <c:v>5.9964262657716559E-2</c:v>
                </c:pt>
                <c:pt idx="1862">
                  <c:v>5.84840336239262E-2</c:v>
                </c:pt>
                <c:pt idx="1863">
                  <c:v>5.1410966816162917E-2</c:v>
                </c:pt>
                <c:pt idx="1864">
                  <c:v>5.1368437608038629E-2</c:v>
                </c:pt>
                <c:pt idx="1865">
                  <c:v>5.0041591037389699E-2</c:v>
                </c:pt>
                <c:pt idx="1866">
                  <c:v>4.9250441995440188E-2</c:v>
                </c:pt>
                <c:pt idx="1867">
                  <c:v>4.9369852201059508E-2</c:v>
                </c:pt>
                <c:pt idx="1868">
                  <c:v>4.7735111671724541E-2</c:v>
                </c:pt>
                <c:pt idx="1869">
                  <c:v>4.7875904959212637E-2</c:v>
                </c:pt>
                <c:pt idx="1870">
                  <c:v>4.7651030512741777E-2</c:v>
                </c:pt>
                <c:pt idx="1871">
                  <c:v>4.7832837616625032E-2</c:v>
                </c:pt>
                <c:pt idx="1872">
                  <c:v>4.7778740027362189E-2</c:v>
                </c:pt>
                <c:pt idx="1873">
                  <c:v>4.8018042935793884E-2</c:v>
                </c:pt>
                <c:pt idx="1874">
                  <c:v>4.8297512596186587E-2</c:v>
                </c:pt>
                <c:pt idx="1875">
                  <c:v>4.8821024866019566E-2</c:v>
                </c:pt>
                <c:pt idx="1876">
                  <c:v>5.0156365343227274E-2</c:v>
                </c:pt>
                <c:pt idx="1877">
                  <c:v>4.9438836960196887E-2</c:v>
                </c:pt>
                <c:pt idx="1878">
                  <c:v>5.0647010629770034E-2</c:v>
                </c:pt>
                <c:pt idx="1879">
                  <c:v>5.0842930992595702E-2</c:v>
                </c:pt>
                <c:pt idx="1880">
                  <c:v>5.0979289753409915E-2</c:v>
                </c:pt>
                <c:pt idx="1881">
                  <c:v>5.1225030403915392E-2</c:v>
                </c:pt>
                <c:pt idx="1882">
                  <c:v>5.1615804219149214E-2</c:v>
                </c:pt>
                <c:pt idx="1883">
                  <c:v>5.2669266587833406E-2</c:v>
                </c:pt>
                <c:pt idx="1884">
                  <c:v>5.2760992804657895E-2</c:v>
                </c:pt>
                <c:pt idx="1885">
                  <c:v>5.277146387999801E-2</c:v>
                </c:pt>
                <c:pt idx="1886">
                  <c:v>5.2665524660212862E-2</c:v>
                </c:pt>
                <c:pt idx="1887">
                  <c:v>5.1722860511033746E-2</c:v>
                </c:pt>
                <c:pt idx="1888">
                  <c:v>5.1690444729572731E-2</c:v>
                </c:pt>
                <c:pt idx="1889">
                  <c:v>5.1282525601314126E-2</c:v>
                </c:pt>
                <c:pt idx="1890">
                  <c:v>5.1204032106996263E-2</c:v>
                </c:pt>
                <c:pt idx="1891">
                  <c:v>5.1363340688310298E-2</c:v>
                </c:pt>
                <c:pt idx="1892">
                  <c:v>5.2723884045810132E-2</c:v>
                </c:pt>
                <c:pt idx="1893">
                  <c:v>5.2634932746609644E-2</c:v>
                </c:pt>
                <c:pt idx="1894">
                  <c:v>5.2625822115463822E-2</c:v>
                </c:pt>
                <c:pt idx="1895">
                  <c:v>5.297865136074003E-2</c:v>
                </c:pt>
                <c:pt idx="1896">
                  <c:v>5.3529572080952326E-2</c:v>
                </c:pt>
                <c:pt idx="1897">
                  <c:v>5.3572340585086364E-2</c:v>
                </c:pt>
                <c:pt idx="1898">
                  <c:v>5.4438307412244515E-2</c:v>
                </c:pt>
                <c:pt idx="1899">
                  <c:v>5.6841228404498546E-2</c:v>
                </c:pt>
                <c:pt idx="1900">
                  <c:v>5.7146194636147958E-2</c:v>
                </c:pt>
                <c:pt idx="1901">
                  <c:v>5.7683840549991358E-2</c:v>
                </c:pt>
                <c:pt idx="1902">
                  <c:v>5.4895917805819053E-2</c:v>
                </c:pt>
                <c:pt idx="1903">
                  <c:v>5.4853992137635713E-2</c:v>
                </c:pt>
                <c:pt idx="1904">
                  <c:v>5.475990310866817E-2</c:v>
                </c:pt>
                <c:pt idx="1905">
                  <c:v>5.6115892897959603E-2</c:v>
                </c:pt>
                <c:pt idx="1906">
                  <c:v>5.6165301296033782E-2</c:v>
                </c:pt>
                <c:pt idx="1907">
                  <c:v>5.6157915110685748E-2</c:v>
                </c:pt>
                <c:pt idx="1908">
                  <c:v>5.8019964158950693E-2</c:v>
                </c:pt>
                <c:pt idx="1909">
                  <c:v>5.8088132975594078E-2</c:v>
                </c:pt>
                <c:pt idx="1910">
                  <c:v>5.4079046963824796E-2</c:v>
                </c:pt>
                <c:pt idx="1911">
                  <c:v>5.411685784138854E-2</c:v>
                </c:pt>
                <c:pt idx="1912">
                  <c:v>5.4129692643595191E-2</c:v>
                </c:pt>
                <c:pt idx="1913">
                  <c:v>5.2637168653795426E-2</c:v>
                </c:pt>
                <c:pt idx="1914">
                  <c:v>5.3108799400002661E-2</c:v>
                </c:pt>
                <c:pt idx="1915">
                  <c:v>5.3054541734961304E-2</c:v>
                </c:pt>
                <c:pt idx="1916">
                  <c:v>5.3034915650791908E-2</c:v>
                </c:pt>
                <c:pt idx="1917">
                  <c:v>5.3260070471674956E-2</c:v>
                </c:pt>
                <c:pt idx="1918">
                  <c:v>5.2551898849084032E-2</c:v>
                </c:pt>
                <c:pt idx="1919">
                  <c:v>5.2452144385495628E-2</c:v>
                </c:pt>
                <c:pt idx="1920">
                  <c:v>5.2930538890530482E-2</c:v>
                </c:pt>
                <c:pt idx="1921">
                  <c:v>5.3006851602297463E-2</c:v>
                </c:pt>
                <c:pt idx="1922">
                  <c:v>5.2412080880287044E-2</c:v>
                </c:pt>
                <c:pt idx="1923">
                  <c:v>5.2409115784631248E-2</c:v>
                </c:pt>
                <c:pt idx="1924">
                  <c:v>5.2329108304878615E-2</c:v>
                </c:pt>
                <c:pt idx="1925">
                  <c:v>5.2173070198448933E-2</c:v>
                </c:pt>
                <c:pt idx="1926">
                  <c:v>5.2232344864508069E-2</c:v>
                </c:pt>
                <c:pt idx="1927">
                  <c:v>5.2927639513362469E-2</c:v>
                </c:pt>
                <c:pt idx="1928">
                  <c:v>5.5054022398216204E-2</c:v>
                </c:pt>
                <c:pt idx="1929">
                  <c:v>5.5322963239078565E-2</c:v>
                </c:pt>
                <c:pt idx="1930">
                  <c:v>5.5209135741826003E-2</c:v>
                </c:pt>
                <c:pt idx="1931">
                  <c:v>5.5195350574193669E-2</c:v>
                </c:pt>
                <c:pt idx="1932">
                  <c:v>5.5073532858213328E-2</c:v>
                </c:pt>
                <c:pt idx="1933">
                  <c:v>5.5077889480221291E-2</c:v>
                </c:pt>
                <c:pt idx="1934">
                  <c:v>5.4766904671489418E-2</c:v>
                </c:pt>
                <c:pt idx="1935">
                  <c:v>5.563404070024159E-2</c:v>
                </c:pt>
                <c:pt idx="1936">
                  <c:v>5.5387702278477328E-2</c:v>
                </c:pt>
                <c:pt idx="1937">
                  <c:v>5.5361371476808557E-2</c:v>
                </c:pt>
                <c:pt idx="1938">
                  <c:v>5.5079882316498303E-2</c:v>
                </c:pt>
                <c:pt idx="1939">
                  <c:v>5.3916944882618695E-2</c:v>
                </c:pt>
                <c:pt idx="1940">
                  <c:v>5.4148658972590434E-2</c:v>
                </c:pt>
                <c:pt idx="1941">
                  <c:v>5.3823392544460807E-2</c:v>
                </c:pt>
                <c:pt idx="1942">
                  <c:v>5.5204131226716503E-2</c:v>
                </c:pt>
                <c:pt idx="1943">
                  <c:v>5.6766412752244977E-2</c:v>
                </c:pt>
                <c:pt idx="1944">
                  <c:v>5.6055132981353353E-2</c:v>
                </c:pt>
                <c:pt idx="1945">
                  <c:v>5.5792825707739933E-2</c:v>
                </c:pt>
                <c:pt idx="1946">
                  <c:v>5.4906419370807202E-2</c:v>
                </c:pt>
                <c:pt idx="1947">
                  <c:v>5.4972337418312457E-2</c:v>
                </c:pt>
                <c:pt idx="1948">
                  <c:v>5.5058520744088228E-2</c:v>
                </c:pt>
                <c:pt idx="1949">
                  <c:v>5.5560980501905166E-2</c:v>
                </c:pt>
                <c:pt idx="1950">
                  <c:v>5.9358436637336233E-2</c:v>
                </c:pt>
                <c:pt idx="1951">
                  <c:v>6.1016993928257691E-2</c:v>
                </c:pt>
                <c:pt idx="1952">
                  <c:v>6.1345390959828709E-2</c:v>
                </c:pt>
                <c:pt idx="1953">
                  <c:v>6.1401392338566695E-2</c:v>
                </c:pt>
                <c:pt idx="1954">
                  <c:v>6.1884249441627473E-2</c:v>
                </c:pt>
                <c:pt idx="1955">
                  <c:v>6.0710088108198043E-2</c:v>
                </c:pt>
                <c:pt idx="1956">
                  <c:v>6.4922722745070008E-2</c:v>
                </c:pt>
                <c:pt idx="1957">
                  <c:v>6.5020007934365451E-2</c:v>
                </c:pt>
                <c:pt idx="1958">
                  <c:v>6.4998124314131128E-2</c:v>
                </c:pt>
                <c:pt idx="1959">
                  <c:v>6.4336646348082074E-2</c:v>
                </c:pt>
                <c:pt idx="1960">
                  <c:v>6.4366690319788575E-2</c:v>
                </c:pt>
                <c:pt idx="1961">
                  <c:v>6.354778678847188E-2</c:v>
                </c:pt>
                <c:pt idx="1962">
                  <c:v>6.1871099313564444E-2</c:v>
                </c:pt>
                <c:pt idx="1963">
                  <c:v>6.1731305393839371E-2</c:v>
                </c:pt>
                <c:pt idx="1964">
                  <c:v>6.1576734745664705E-2</c:v>
                </c:pt>
                <c:pt idx="1965">
                  <c:v>6.1153835434804578E-2</c:v>
                </c:pt>
                <c:pt idx="1966">
                  <c:v>6.1515651435488462E-2</c:v>
                </c:pt>
                <c:pt idx="1967">
                  <c:v>6.1314269503081262E-2</c:v>
                </c:pt>
                <c:pt idx="1968">
                  <c:v>5.9888018472197914E-2</c:v>
                </c:pt>
                <c:pt idx="1969">
                  <c:v>5.9685934923292862E-2</c:v>
                </c:pt>
                <c:pt idx="1970">
                  <c:v>5.9636900525104071E-2</c:v>
                </c:pt>
                <c:pt idx="1971">
                  <c:v>5.787725913168075E-2</c:v>
                </c:pt>
                <c:pt idx="1972">
                  <c:v>5.7866408750813163E-2</c:v>
                </c:pt>
                <c:pt idx="1973">
                  <c:v>5.7901966385851898E-2</c:v>
                </c:pt>
                <c:pt idx="1974">
                  <c:v>5.7952946479628863E-2</c:v>
                </c:pt>
                <c:pt idx="1975">
                  <c:v>5.774773449711533E-2</c:v>
                </c:pt>
                <c:pt idx="1976">
                  <c:v>6.2268009264994192E-2</c:v>
                </c:pt>
                <c:pt idx="1977">
                  <c:v>6.1753835024850205E-2</c:v>
                </c:pt>
                <c:pt idx="1978">
                  <c:v>6.1393673387043227E-2</c:v>
                </c:pt>
                <c:pt idx="1979">
                  <c:v>6.1362660171339567E-2</c:v>
                </c:pt>
                <c:pt idx="1980">
                  <c:v>6.1334250603099473E-2</c:v>
                </c:pt>
                <c:pt idx="1981">
                  <c:v>6.2698512516484867E-2</c:v>
                </c:pt>
                <c:pt idx="1982">
                  <c:v>6.2670363553284536E-2</c:v>
                </c:pt>
                <c:pt idx="1983">
                  <c:v>6.4273436827627123E-2</c:v>
                </c:pt>
                <c:pt idx="1984">
                  <c:v>6.3317921379920497E-2</c:v>
                </c:pt>
                <c:pt idx="1985">
                  <c:v>6.3297681812385098E-2</c:v>
                </c:pt>
                <c:pt idx="1986">
                  <c:v>6.5188762867822603E-2</c:v>
                </c:pt>
                <c:pt idx="1987">
                  <c:v>6.5395608074134193E-2</c:v>
                </c:pt>
                <c:pt idx="1988">
                  <c:v>6.5334886209688442E-2</c:v>
                </c:pt>
                <c:pt idx="1989">
                  <c:v>6.5492241869876705E-2</c:v>
                </c:pt>
                <c:pt idx="1990">
                  <c:v>6.6799108073456348E-2</c:v>
                </c:pt>
                <c:pt idx="1991">
                  <c:v>6.4715659294291919E-2</c:v>
                </c:pt>
                <c:pt idx="1992">
                  <c:v>6.7006158033820498E-2</c:v>
                </c:pt>
                <c:pt idx="1993">
                  <c:v>6.7010589857127129E-2</c:v>
                </c:pt>
                <c:pt idx="1994">
                  <c:v>6.7039884755842785E-2</c:v>
                </c:pt>
                <c:pt idx="1995">
                  <c:v>6.8651858689630377E-2</c:v>
                </c:pt>
                <c:pt idx="1996">
                  <c:v>6.9432981584949524E-2</c:v>
                </c:pt>
                <c:pt idx="1997">
                  <c:v>6.9424305438310394E-2</c:v>
                </c:pt>
                <c:pt idx="1998">
                  <c:v>6.9588354008190675E-2</c:v>
                </c:pt>
                <c:pt idx="1999">
                  <c:v>7.3030373123941797E-2</c:v>
                </c:pt>
                <c:pt idx="2000">
                  <c:v>7.5207934459663797E-2</c:v>
                </c:pt>
                <c:pt idx="2001">
                  <c:v>7.5028931538444615E-2</c:v>
                </c:pt>
                <c:pt idx="2002">
                  <c:v>7.6601288193836853E-2</c:v>
                </c:pt>
                <c:pt idx="2003">
                  <c:v>7.9435829153028423E-2</c:v>
                </c:pt>
                <c:pt idx="2004">
                  <c:v>7.9681613792700362E-2</c:v>
                </c:pt>
                <c:pt idx="2005">
                  <c:v>7.8886571722756524E-2</c:v>
                </c:pt>
                <c:pt idx="2006">
                  <c:v>7.7528216176649109E-2</c:v>
                </c:pt>
                <c:pt idx="2007">
                  <c:v>7.8217421692242023E-2</c:v>
                </c:pt>
                <c:pt idx="2008">
                  <c:v>7.8565185775566912E-2</c:v>
                </c:pt>
                <c:pt idx="2009">
                  <c:v>7.9089791853002231E-2</c:v>
                </c:pt>
                <c:pt idx="2010">
                  <c:v>7.9862038185852011E-2</c:v>
                </c:pt>
                <c:pt idx="2011">
                  <c:v>7.9652329656768814E-2</c:v>
                </c:pt>
                <c:pt idx="2012">
                  <c:v>7.9449736179489125E-2</c:v>
                </c:pt>
                <c:pt idx="2013">
                  <c:v>7.9415686629875623E-2</c:v>
                </c:pt>
                <c:pt idx="2014">
                  <c:v>7.8430167585198593E-2</c:v>
                </c:pt>
                <c:pt idx="2015">
                  <c:v>7.8088683607421022E-2</c:v>
                </c:pt>
                <c:pt idx="2016">
                  <c:v>7.8243248370845966E-2</c:v>
                </c:pt>
                <c:pt idx="2017">
                  <c:v>7.7535828660418943E-2</c:v>
                </c:pt>
                <c:pt idx="2018">
                  <c:v>7.7470178505997897E-2</c:v>
                </c:pt>
                <c:pt idx="2019">
                  <c:v>7.4330096336233067E-2</c:v>
                </c:pt>
                <c:pt idx="2020">
                  <c:v>7.4542632749658444E-2</c:v>
                </c:pt>
                <c:pt idx="2021">
                  <c:v>7.4363486518702407E-2</c:v>
                </c:pt>
                <c:pt idx="2022">
                  <c:v>7.4558641136745263E-2</c:v>
                </c:pt>
                <c:pt idx="2023">
                  <c:v>7.4246233194799088E-2</c:v>
                </c:pt>
                <c:pt idx="2024">
                  <c:v>7.571683575899453E-2</c:v>
                </c:pt>
                <c:pt idx="2025">
                  <c:v>7.5367736421398754E-2</c:v>
                </c:pt>
                <c:pt idx="2026">
                  <c:v>7.5821408143470465E-2</c:v>
                </c:pt>
                <c:pt idx="2027">
                  <c:v>7.5438971972450544E-2</c:v>
                </c:pt>
                <c:pt idx="2028">
                  <c:v>7.5428193469564447E-2</c:v>
                </c:pt>
                <c:pt idx="2029">
                  <c:v>7.550001379524518E-2</c:v>
                </c:pt>
                <c:pt idx="2030">
                  <c:v>7.5954884400699738E-2</c:v>
                </c:pt>
                <c:pt idx="2031">
                  <c:v>7.5746593752646557E-2</c:v>
                </c:pt>
                <c:pt idx="2032">
                  <c:v>7.6031740921297053E-2</c:v>
                </c:pt>
                <c:pt idx="2033">
                  <c:v>7.6763533680477752E-2</c:v>
                </c:pt>
                <c:pt idx="2034">
                  <c:v>7.7238192505289557E-2</c:v>
                </c:pt>
                <c:pt idx="2035">
                  <c:v>7.7145825371835439E-2</c:v>
                </c:pt>
                <c:pt idx="2036">
                  <c:v>7.7386761167777679E-2</c:v>
                </c:pt>
                <c:pt idx="2037">
                  <c:v>7.7498644039716139E-2</c:v>
                </c:pt>
                <c:pt idx="2038">
                  <c:v>7.7604908082791607E-2</c:v>
                </c:pt>
                <c:pt idx="2039">
                  <c:v>7.3422389356609927E-2</c:v>
                </c:pt>
                <c:pt idx="2040">
                  <c:v>7.3746623358796143E-2</c:v>
                </c:pt>
                <c:pt idx="2041">
                  <c:v>7.4636260299915491E-2</c:v>
                </c:pt>
                <c:pt idx="2042">
                  <c:v>7.4835397981564786E-2</c:v>
                </c:pt>
                <c:pt idx="2043">
                  <c:v>7.505124859781627E-2</c:v>
                </c:pt>
                <c:pt idx="2044">
                  <c:v>7.3990935057173857E-2</c:v>
                </c:pt>
                <c:pt idx="2045">
                  <c:v>7.396077916197713E-2</c:v>
                </c:pt>
                <c:pt idx="2046">
                  <c:v>7.2680328641068478E-2</c:v>
                </c:pt>
                <c:pt idx="2047">
                  <c:v>7.2608434032379543E-2</c:v>
                </c:pt>
                <c:pt idx="2048">
                  <c:v>7.2615980143182102E-2</c:v>
                </c:pt>
                <c:pt idx="2049">
                  <c:v>7.0795715437002596E-2</c:v>
                </c:pt>
                <c:pt idx="2050">
                  <c:v>7.0445658002742897E-2</c:v>
                </c:pt>
                <c:pt idx="2051">
                  <c:v>7.0399894524624695E-2</c:v>
                </c:pt>
                <c:pt idx="2052">
                  <c:v>7.0278434915843832E-2</c:v>
                </c:pt>
                <c:pt idx="2053">
                  <c:v>6.8869666260749057E-2</c:v>
                </c:pt>
                <c:pt idx="2054">
                  <c:v>6.9220299241778152E-2</c:v>
                </c:pt>
                <c:pt idx="2055">
                  <c:v>6.7160623445643525E-2</c:v>
                </c:pt>
                <c:pt idx="2056">
                  <c:v>6.7264918112411226E-2</c:v>
                </c:pt>
                <c:pt idx="2057">
                  <c:v>6.7310433693669056E-2</c:v>
                </c:pt>
                <c:pt idx="2058">
                  <c:v>6.5896891896396415E-2</c:v>
                </c:pt>
                <c:pt idx="2059">
                  <c:v>6.5886256557792483E-2</c:v>
                </c:pt>
                <c:pt idx="2060">
                  <c:v>6.5831534029008543E-2</c:v>
                </c:pt>
                <c:pt idx="2061">
                  <c:v>6.5085015041015146E-2</c:v>
                </c:pt>
                <c:pt idx="2062">
                  <c:v>6.2415143119288259E-2</c:v>
                </c:pt>
                <c:pt idx="2063">
                  <c:v>6.0240376250832353E-2</c:v>
                </c:pt>
                <c:pt idx="2064">
                  <c:v>6.0447092538511625E-2</c:v>
                </c:pt>
                <c:pt idx="2065">
                  <c:v>5.8672663498991494E-2</c:v>
                </c:pt>
                <c:pt idx="2066">
                  <c:v>5.3805105372017117E-2</c:v>
                </c:pt>
                <c:pt idx="2067">
                  <c:v>5.2055971641020986E-2</c:v>
                </c:pt>
                <c:pt idx="2068">
                  <c:v>5.2702179769466818E-2</c:v>
                </c:pt>
                <c:pt idx="2069">
                  <c:v>5.2681428677257898E-2</c:v>
                </c:pt>
                <c:pt idx="2070">
                  <c:v>5.2477629762675504E-2</c:v>
                </c:pt>
                <c:pt idx="2071">
                  <c:v>5.3284041857806115E-2</c:v>
                </c:pt>
                <c:pt idx="2072">
                  <c:v>5.2661866370234713E-2</c:v>
                </c:pt>
                <c:pt idx="2073">
                  <c:v>5.1946802651772629E-2</c:v>
                </c:pt>
                <c:pt idx="2074">
                  <c:v>5.1842564307334568E-2</c:v>
                </c:pt>
                <c:pt idx="2075">
                  <c:v>5.2161919386777063E-2</c:v>
                </c:pt>
                <c:pt idx="2076">
                  <c:v>4.8908834116073364E-2</c:v>
                </c:pt>
                <c:pt idx="2077">
                  <c:v>4.8696864938669329E-2</c:v>
                </c:pt>
                <c:pt idx="2078">
                  <c:v>4.869602964121339E-2</c:v>
                </c:pt>
                <c:pt idx="2079">
                  <c:v>4.8841032151023256E-2</c:v>
                </c:pt>
                <c:pt idx="2080">
                  <c:v>5.4931721487172132E-2</c:v>
                </c:pt>
                <c:pt idx="2081">
                  <c:v>5.487106052797356E-2</c:v>
                </c:pt>
                <c:pt idx="2082">
                  <c:v>5.506054651077847E-2</c:v>
                </c:pt>
                <c:pt idx="2083">
                  <c:v>5.4660419443748658E-2</c:v>
                </c:pt>
                <c:pt idx="2084">
                  <c:v>5.4588822687682684E-2</c:v>
                </c:pt>
                <c:pt idx="2085">
                  <c:v>5.4356188118709341E-2</c:v>
                </c:pt>
                <c:pt idx="2086">
                  <c:v>5.4450363395218429E-2</c:v>
                </c:pt>
                <c:pt idx="2087">
                  <c:v>5.3394335470186439E-2</c:v>
                </c:pt>
                <c:pt idx="2088">
                  <c:v>5.3717412541404004E-2</c:v>
                </c:pt>
                <c:pt idx="2089">
                  <c:v>5.3077511356739271E-2</c:v>
                </c:pt>
                <c:pt idx="2090">
                  <c:v>5.2998572318588934E-2</c:v>
                </c:pt>
                <c:pt idx="2091">
                  <c:v>5.3051434414694489E-2</c:v>
                </c:pt>
                <c:pt idx="2092">
                  <c:v>5.3537726239393707E-2</c:v>
                </c:pt>
                <c:pt idx="2093">
                  <c:v>5.2709142122491913E-2</c:v>
                </c:pt>
                <c:pt idx="2094">
                  <c:v>5.2461984767622066E-2</c:v>
                </c:pt>
                <c:pt idx="2095">
                  <c:v>5.2239953320412071E-2</c:v>
                </c:pt>
                <c:pt idx="2096">
                  <c:v>5.1159574518718276E-2</c:v>
                </c:pt>
                <c:pt idx="2097">
                  <c:v>5.283529382849729E-2</c:v>
                </c:pt>
                <c:pt idx="2098">
                  <c:v>5.2852934370729153E-2</c:v>
                </c:pt>
                <c:pt idx="2099">
                  <c:v>5.2521238229739128E-2</c:v>
                </c:pt>
                <c:pt idx="2100">
                  <c:v>5.2217861181445654E-2</c:v>
                </c:pt>
                <c:pt idx="2101">
                  <c:v>5.2245712461972106E-2</c:v>
                </c:pt>
                <c:pt idx="2102">
                  <c:v>5.2357594270117387E-2</c:v>
                </c:pt>
                <c:pt idx="2103">
                  <c:v>5.2280417557961159E-2</c:v>
                </c:pt>
                <c:pt idx="2104">
                  <c:v>5.155721079297608E-2</c:v>
                </c:pt>
                <c:pt idx="2105">
                  <c:v>5.1413002065339747E-2</c:v>
                </c:pt>
                <c:pt idx="2106">
                  <c:v>5.1154577907004541E-2</c:v>
                </c:pt>
                <c:pt idx="2107">
                  <c:v>5.1935935599754728E-2</c:v>
                </c:pt>
                <c:pt idx="2108">
                  <c:v>5.205069486761417E-2</c:v>
                </c:pt>
                <c:pt idx="2109">
                  <c:v>5.1858349355682405E-2</c:v>
                </c:pt>
                <c:pt idx="2110">
                  <c:v>5.2339171686037488E-2</c:v>
                </c:pt>
                <c:pt idx="2111">
                  <c:v>5.3355951515003025E-2</c:v>
                </c:pt>
                <c:pt idx="2112">
                  <c:v>5.3532701567439667E-2</c:v>
                </c:pt>
                <c:pt idx="2113">
                  <c:v>5.3483564667766915E-2</c:v>
                </c:pt>
                <c:pt idx="2114">
                  <c:v>5.3528182090915186E-2</c:v>
                </c:pt>
                <c:pt idx="2115">
                  <c:v>5.3577411000684236E-2</c:v>
                </c:pt>
                <c:pt idx="2116">
                  <c:v>5.4338925577222766E-2</c:v>
                </c:pt>
                <c:pt idx="2117">
                  <c:v>5.3869322305859335E-2</c:v>
                </c:pt>
                <c:pt idx="2118">
                  <c:v>5.4502864757152381E-2</c:v>
                </c:pt>
                <c:pt idx="2119">
                  <c:v>5.6207843859451906E-2</c:v>
                </c:pt>
                <c:pt idx="2120">
                  <c:v>5.633826543924747E-2</c:v>
                </c:pt>
                <c:pt idx="2121">
                  <c:v>5.6407715415119276E-2</c:v>
                </c:pt>
                <c:pt idx="2122">
                  <c:v>5.6088798285747359E-2</c:v>
                </c:pt>
                <c:pt idx="2123">
                  <c:v>5.8633779786288046E-2</c:v>
                </c:pt>
                <c:pt idx="2124">
                  <c:v>5.8506855873487466E-2</c:v>
                </c:pt>
                <c:pt idx="2125">
                  <c:v>5.7660661776225051E-2</c:v>
                </c:pt>
                <c:pt idx="2126">
                  <c:v>5.7106838185786837E-2</c:v>
                </c:pt>
                <c:pt idx="2127">
                  <c:v>5.7762269721572466E-2</c:v>
                </c:pt>
                <c:pt idx="2128">
                  <c:v>5.8147607140473102E-2</c:v>
                </c:pt>
                <c:pt idx="2129">
                  <c:v>6.2303751062015737E-2</c:v>
                </c:pt>
                <c:pt idx="2130">
                  <c:v>6.5809568627678353E-2</c:v>
                </c:pt>
                <c:pt idx="2131">
                  <c:v>6.7425971152565656E-2</c:v>
                </c:pt>
                <c:pt idx="2132">
                  <c:v>6.7416516774290336E-2</c:v>
                </c:pt>
                <c:pt idx="2133">
                  <c:v>6.7224627899573147E-2</c:v>
                </c:pt>
                <c:pt idx="2134">
                  <c:v>6.7916151003367717E-2</c:v>
                </c:pt>
                <c:pt idx="2135">
                  <c:v>6.8318131521843906E-2</c:v>
                </c:pt>
                <c:pt idx="2136">
                  <c:v>6.8657283768887759E-2</c:v>
                </c:pt>
                <c:pt idx="2137">
                  <c:v>7.0430516285122563E-2</c:v>
                </c:pt>
                <c:pt idx="2138">
                  <c:v>7.070782285047586E-2</c:v>
                </c:pt>
                <c:pt idx="2139">
                  <c:v>7.1398472808911664E-2</c:v>
                </c:pt>
                <c:pt idx="2140">
                  <c:v>7.1375815961184363E-2</c:v>
                </c:pt>
                <c:pt idx="2141">
                  <c:v>7.1468562897414753E-2</c:v>
                </c:pt>
                <c:pt idx="2142">
                  <c:v>7.1928459658957361E-2</c:v>
                </c:pt>
                <c:pt idx="2143">
                  <c:v>6.7582064590765017E-2</c:v>
                </c:pt>
                <c:pt idx="2144">
                  <c:v>6.7766803055622299E-2</c:v>
                </c:pt>
                <c:pt idx="2145">
                  <c:v>6.9290792705944071E-2</c:v>
                </c:pt>
                <c:pt idx="2146">
                  <c:v>6.9282430348567098E-2</c:v>
                </c:pt>
                <c:pt idx="2147">
                  <c:v>6.9287571177813423E-2</c:v>
                </c:pt>
                <c:pt idx="2148">
                  <c:v>6.9277455241033917E-2</c:v>
                </c:pt>
                <c:pt idx="2149">
                  <c:v>6.9145778369295058E-2</c:v>
                </c:pt>
                <c:pt idx="2150">
                  <c:v>6.8450937293965508E-2</c:v>
                </c:pt>
                <c:pt idx="2151">
                  <c:v>6.8303717316056375E-2</c:v>
                </c:pt>
                <c:pt idx="2152">
                  <c:v>6.7923237623308971E-2</c:v>
                </c:pt>
                <c:pt idx="2153">
                  <c:v>6.7922243242480487E-2</c:v>
                </c:pt>
                <c:pt idx="2154">
                  <c:v>6.8009419042923278E-2</c:v>
                </c:pt>
                <c:pt idx="2155">
                  <c:v>6.7102144750291137E-2</c:v>
                </c:pt>
                <c:pt idx="2156">
                  <c:v>6.7091736726143616E-2</c:v>
                </c:pt>
                <c:pt idx="2157">
                  <c:v>7.0064394663917215E-2</c:v>
                </c:pt>
                <c:pt idx="2158">
                  <c:v>7.0250519805226147E-2</c:v>
                </c:pt>
                <c:pt idx="2159">
                  <c:v>7.0324892534780498E-2</c:v>
                </c:pt>
                <c:pt idx="2160">
                  <c:v>6.8492498830866208E-2</c:v>
                </c:pt>
                <c:pt idx="2161">
                  <c:v>6.9082558570466579E-2</c:v>
                </c:pt>
                <c:pt idx="2162">
                  <c:v>6.9049401839951993E-2</c:v>
                </c:pt>
                <c:pt idx="2163">
                  <c:v>6.9491655367946367E-2</c:v>
                </c:pt>
                <c:pt idx="2164">
                  <c:v>6.9360615935890921E-2</c:v>
                </c:pt>
                <c:pt idx="2165">
                  <c:v>7.0479411244399923E-2</c:v>
                </c:pt>
                <c:pt idx="2166">
                  <c:v>7.0956575539276881E-2</c:v>
                </c:pt>
                <c:pt idx="2167">
                  <c:v>7.0869209222541876E-2</c:v>
                </c:pt>
                <c:pt idx="2168">
                  <c:v>7.0779388266284382E-2</c:v>
                </c:pt>
                <c:pt idx="2169">
                  <c:v>7.0910601682180385E-2</c:v>
                </c:pt>
                <c:pt idx="2170">
                  <c:v>7.1704767354312221E-2</c:v>
                </c:pt>
                <c:pt idx="2171">
                  <c:v>7.1706225590691078E-2</c:v>
                </c:pt>
                <c:pt idx="2172">
                  <c:v>7.3093023089008585E-2</c:v>
                </c:pt>
                <c:pt idx="2173">
                  <c:v>7.2858710820049619E-2</c:v>
                </c:pt>
                <c:pt idx="2174">
                  <c:v>7.2889254585805127E-2</c:v>
                </c:pt>
                <c:pt idx="2175">
                  <c:v>7.2651335554972274E-2</c:v>
                </c:pt>
                <c:pt idx="2176">
                  <c:v>7.353353187232127E-2</c:v>
                </c:pt>
                <c:pt idx="2177">
                  <c:v>7.5961392562139213E-2</c:v>
                </c:pt>
                <c:pt idx="2178">
                  <c:v>7.855256864111157E-2</c:v>
                </c:pt>
                <c:pt idx="2179">
                  <c:v>7.8034837971351273E-2</c:v>
                </c:pt>
                <c:pt idx="2180">
                  <c:v>7.7996822569605939E-2</c:v>
                </c:pt>
                <c:pt idx="2181">
                  <c:v>7.7355165122287101E-2</c:v>
                </c:pt>
                <c:pt idx="2182">
                  <c:v>7.6257612454489546E-2</c:v>
                </c:pt>
                <c:pt idx="2183">
                  <c:v>7.6402246794928505E-2</c:v>
                </c:pt>
                <c:pt idx="2184">
                  <c:v>7.6210903583091294E-2</c:v>
                </c:pt>
                <c:pt idx="2185">
                  <c:v>7.5732040740308607E-2</c:v>
                </c:pt>
                <c:pt idx="2186">
                  <c:v>7.3716805275998651E-2</c:v>
                </c:pt>
                <c:pt idx="2187">
                  <c:v>7.3711054981583854E-2</c:v>
                </c:pt>
                <c:pt idx="2188">
                  <c:v>7.4520805598029358E-2</c:v>
                </c:pt>
                <c:pt idx="2189">
                  <c:v>7.5045526883191049E-2</c:v>
                </c:pt>
                <c:pt idx="2190">
                  <c:v>7.457721475458258E-2</c:v>
                </c:pt>
                <c:pt idx="2191">
                  <c:v>7.529485132702661E-2</c:v>
                </c:pt>
                <c:pt idx="2192">
                  <c:v>7.1564067215440175E-2</c:v>
                </c:pt>
                <c:pt idx="2193">
                  <c:v>6.8169779764185548E-2</c:v>
                </c:pt>
                <c:pt idx="2194">
                  <c:v>6.5773723858053787E-2</c:v>
                </c:pt>
                <c:pt idx="2195">
                  <c:v>6.576663292059555E-2</c:v>
                </c:pt>
                <c:pt idx="2196">
                  <c:v>6.8363719882430868E-2</c:v>
                </c:pt>
                <c:pt idx="2197">
                  <c:v>6.8071421378739352E-2</c:v>
                </c:pt>
                <c:pt idx="2198">
                  <c:v>6.8057203786171833E-2</c:v>
                </c:pt>
                <c:pt idx="2199">
                  <c:v>6.7399944892064037E-2</c:v>
                </c:pt>
                <c:pt idx="2200">
                  <c:v>6.5888817510098383E-2</c:v>
                </c:pt>
                <c:pt idx="2201">
                  <c:v>6.5625357720346431E-2</c:v>
                </c:pt>
                <c:pt idx="2202">
                  <c:v>6.4567376422730471E-2</c:v>
                </c:pt>
                <c:pt idx="2203">
                  <c:v>6.4962485217104265E-2</c:v>
                </c:pt>
                <c:pt idx="2204">
                  <c:v>6.4988857793984459E-2</c:v>
                </c:pt>
                <c:pt idx="2205">
                  <c:v>6.5540642124426021E-2</c:v>
                </c:pt>
                <c:pt idx="2206">
                  <c:v>6.7067404510544201E-2</c:v>
                </c:pt>
                <c:pt idx="2207">
                  <c:v>6.7021198365540102E-2</c:v>
                </c:pt>
                <c:pt idx="2208">
                  <c:v>6.5170310117769109E-2</c:v>
                </c:pt>
                <c:pt idx="2209">
                  <c:v>6.5225356555760533E-2</c:v>
                </c:pt>
                <c:pt idx="2210">
                  <c:v>6.6469067709589089E-2</c:v>
                </c:pt>
                <c:pt idx="2211">
                  <c:v>6.6383389747359439E-2</c:v>
                </c:pt>
                <c:pt idx="2212">
                  <c:v>6.7205184928331441E-2</c:v>
                </c:pt>
                <c:pt idx="2213">
                  <c:v>6.7798395701004571E-2</c:v>
                </c:pt>
                <c:pt idx="2214">
                  <c:v>6.7725934751276876E-2</c:v>
                </c:pt>
                <c:pt idx="2215">
                  <c:v>6.9028389793803588E-2</c:v>
                </c:pt>
                <c:pt idx="2216">
                  <c:v>6.9202338015548898E-2</c:v>
                </c:pt>
                <c:pt idx="2217">
                  <c:v>6.9038191204859531E-2</c:v>
                </c:pt>
                <c:pt idx="2218">
                  <c:v>6.8985776658011908E-2</c:v>
                </c:pt>
                <c:pt idx="2219">
                  <c:v>6.8851950391583552E-2</c:v>
                </c:pt>
                <c:pt idx="2220">
                  <c:v>6.640403891822648E-2</c:v>
                </c:pt>
                <c:pt idx="2221">
                  <c:v>6.6293382049529032E-2</c:v>
                </c:pt>
                <c:pt idx="2222">
                  <c:v>6.6280225203991738E-2</c:v>
                </c:pt>
                <c:pt idx="2223">
                  <c:v>6.6325824340659575E-2</c:v>
                </c:pt>
                <c:pt idx="2224">
                  <c:v>6.5869020120002078E-2</c:v>
                </c:pt>
                <c:pt idx="2225">
                  <c:v>6.616002190124376E-2</c:v>
                </c:pt>
                <c:pt idx="2226">
                  <c:v>6.6879814343807173E-2</c:v>
                </c:pt>
                <c:pt idx="2227">
                  <c:v>6.7430035312939729E-2</c:v>
                </c:pt>
                <c:pt idx="2228">
                  <c:v>6.5955241316307839E-2</c:v>
                </c:pt>
                <c:pt idx="2229">
                  <c:v>6.5956975815957469E-2</c:v>
                </c:pt>
                <c:pt idx="2230">
                  <c:v>6.6132412609655189E-2</c:v>
                </c:pt>
                <c:pt idx="2231">
                  <c:v>6.67278286634269E-2</c:v>
                </c:pt>
                <c:pt idx="2232">
                  <c:v>6.8044423811959104E-2</c:v>
                </c:pt>
                <c:pt idx="2233">
                  <c:v>6.679169146168476E-2</c:v>
                </c:pt>
                <c:pt idx="2234">
                  <c:v>6.7041068785007721E-2</c:v>
                </c:pt>
                <c:pt idx="2235">
                  <c:v>6.4985882836395129E-2</c:v>
                </c:pt>
                <c:pt idx="2236">
                  <c:v>6.5068011959745653E-2</c:v>
                </c:pt>
                <c:pt idx="2237">
                  <c:v>6.4141572275525596E-2</c:v>
                </c:pt>
                <c:pt idx="2238">
                  <c:v>6.3953635514610405E-2</c:v>
                </c:pt>
                <c:pt idx="2239">
                  <c:v>6.255090789986395E-2</c:v>
                </c:pt>
                <c:pt idx="2240">
                  <c:v>6.0285784772878444E-2</c:v>
                </c:pt>
                <c:pt idx="2241">
                  <c:v>5.8605612063074478E-2</c:v>
                </c:pt>
                <c:pt idx="2242">
                  <c:v>5.8703769269983164E-2</c:v>
                </c:pt>
                <c:pt idx="2243">
                  <c:v>6.603910543472305E-2</c:v>
                </c:pt>
                <c:pt idx="2244">
                  <c:v>6.584199618135253E-2</c:v>
                </c:pt>
                <c:pt idx="2245">
                  <c:v>6.6600359992352004E-2</c:v>
                </c:pt>
                <c:pt idx="2246">
                  <c:v>6.7646163721125058E-2</c:v>
                </c:pt>
                <c:pt idx="2247">
                  <c:v>6.8185412170411977E-2</c:v>
                </c:pt>
                <c:pt idx="2248">
                  <c:v>6.8094117236612656E-2</c:v>
                </c:pt>
                <c:pt idx="2249">
                  <c:v>6.8041079488294146E-2</c:v>
                </c:pt>
                <c:pt idx="2250">
                  <c:v>6.8036661444481977E-2</c:v>
                </c:pt>
                <c:pt idx="2251">
                  <c:v>6.6810830520124376E-2</c:v>
                </c:pt>
                <c:pt idx="2252">
                  <c:v>6.8512622381790997E-2</c:v>
                </c:pt>
                <c:pt idx="2253">
                  <c:v>6.8333339636220833E-2</c:v>
                </c:pt>
                <c:pt idx="2254">
                  <c:v>6.7524160739180064E-2</c:v>
                </c:pt>
                <c:pt idx="2255">
                  <c:v>6.7526342915691429E-2</c:v>
                </c:pt>
                <c:pt idx="2256">
                  <c:v>6.7379438533521963E-2</c:v>
                </c:pt>
                <c:pt idx="2257">
                  <c:v>6.7337246508103465E-2</c:v>
                </c:pt>
                <c:pt idx="2258">
                  <c:v>6.7459900458838096E-2</c:v>
                </c:pt>
                <c:pt idx="2259">
                  <c:v>6.5941269927671076E-2</c:v>
                </c:pt>
                <c:pt idx="2260">
                  <c:v>6.4878475480429867E-2</c:v>
                </c:pt>
                <c:pt idx="2261">
                  <c:v>6.5116541214127785E-2</c:v>
                </c:pt>
                <c:pt idx="2262">
                  <c:v>6.5068477254651466E-2</c:v>
                </c:pt>
                <c:pt idx="2263">
                  <c:v>6.5209762703207386E-2</c:v>
                </c:pt>
                <c:pt idx="2264">
                  <c:v>6.506646256018471E-2</c:v>
                </c:pt>
                <c:pt idx="2265">
                  <c:v>6.9619344955186985E-2</c:v>
                </c:pt>
                <c:pt idx="2266">
                  <c:v>6.9320043840399789E-2</c:v>
                </c:pt>
                <c:pt idx="2267">
                  <c:v>6.9255459621549997E-2</c:v>
                </c:pt>
                <c:pt idx="2268">
                  <c:v>7.0448240092516323E-2</c:v>
                </c:pt>
                <c:pt idx="2269">
                  <c:v>6.9425241197204626E-2</c:v>
                </c:pt>
                <c:pt idx="2270">
                  <c:v>6.9244375801001831E-2</c:v>
                </c:pt>
                <c:pt idx="2271">
                  <c:v>7.0896335906692157E-2</c:v>
                </c:pt>
                <c:pt idx="2272">
                  <c:v>7.0957796752505006E-2</c:v>
                </c:pt>
                <c:pt idx="2273">
                  <c:v>7.0141855402545458E-2</c:v>
                </c:pt>
                <c:pt idx="2274">
                  <c:v>7.1342755688640347E-2</c:v>
                </c:pt>
                <c:pt idx="2275">
                  <c:v>7.0496348838852779E-2</c:v>
                </c:pt>
                <c:pt idx="2276">
                  <c:v>7.0073332407314642E-2</c:v>
                </c:pt>
                <c:pt idx="2277">
                  <c:v>7.0056184033096644E-2</c:v>
                </c:pt>
                <c:pt idx="2278">
                  <c:v>6.9520035917798734E-2</c:v>
                </c:pt>
                <c:pt idx="2279">
                  <c:v>6.934736112935061E-2</c:v>
                </c:pt>
                <c:pt idx="2280">
                  <c:v>6.984268571265799E-2</c:v>
                </c:pt>
                <c:pt idx="2281">
                  <c:v>6.982935941542491E-2</c:v>
                </c:pt>
                <c:pt idx="2282">
                  <c:v>6.9765330751634172E-2</c:v>
                </c:pt>
                <c:pt idx="2283">
                  <c:v>6.9413504524205943E-2</c:v>
                </c:pt>
                <c:pt idx="2284">
                  <c:v>6.931581910825424E-2</c:v>
                </c:pt>
                <c:pt idx="2285">
                  <c:v>6.9964900460130958E-2</c:v>
                </c:pt>
                <c:pt idx="2286">
                  <c:v>7.2614670098646653E-2</c:v>
                </c:pt>
                <c:pt idx="2287">
                  <c:v>7.2526418204719556E-2</c:v>
                </c:pt>
                <c:pt idx="2288">
                  <c:v>7.2280331617941118E-2</c:v>
                </c:pt>
                <c:pt idx="2289">
                  <c:v>7.1575949897731431E-2</c:v>
                </c:pt>
                <c:pt idx="2290">
                  <c:v>7.1081279648650894E-2</c:v>
                </c:pt>
                <c:pt idx="2291">
                  <c:v>7.1181472833176399E-2</c:v>
                </c:pt>
                <c:pt idx="2292">
                  <c:v>7.1394322791141135E-2</c:v>
                </c:pt>
                <c:pt idx="2293">
                  <c:v>7.129145963641538E-2</c:v>
                </c:pt>
                <c:pt idx="2294">
                  <c:v>7.1759196275982318E-2</c:v>
                </c:pt>
                <c:pt idx="2295">
                  <c:v>7.1123843000390541E-2</c:v>
                </c:pt>
                <c:pt idx="2296">
                  <c:v>7.1781164253645391E-2</c:v>
                </c:pt>
                <c:pt idx="2297">
                  <c:v>7.1399650751126975E-2</c:v>
                </c:pt>
                <c:pt idx="2298">
                  <c:v>7.1585429356665856E-2</c:v>
                </c:pt>
                <c:pt idx="2299">
                  <c:v>7.1503423901274787E-2</c:v>
                </c:pt>
                <c:pt idx="2300">
                  <c:v>7.1610734557157302E-2</c:v>
                </c:pt>
                <c:pt idx="2301">
                  <c:v>7.1385729172947276E-2</c:v>
                </c:pt>
                <c:pt idx="2302">
                  <c:v>7.2613096564567672E-2</c:v>
                </c:pt>
                <c:pt idx="2303">
                  <c:v>7.271547959373946E-2</c:v>
                </c:pt>
                <c:pt idx="2304">
                  <c:v>7.2201640996379268E-2</c:v>
                </c:pt>
                <c:pt idx="2305">
                  <c:v>7.2118168285787002E-2</c:v>
                </c:pt>
                <c:pt idx="2306">
                  <c:v>6.6352441110708468E-2</c:v>
                </c:pt>
                <c:pt idx="2307">
                  <c:v>6.6804434578852379E-2</c:v>
                </c:pt>
                <c:pt idx="2308">
                  <c:v>6.7788203609644535E-2</c:v>
                </c:pt>
                <c:pt idx="2309">
                  <c:v>6.9685884412290039E-2</c:v>
                </c:pt>
                <c:pt idx="2310">
                  <c:v>6.9742682650075036E-2</c:v>
                </c:pt>
                <c:pt idx="2311">
                  <c:v>6.9961299917317643E-2</c:v>
                </c:pt>
                <c:pt idx="2312">
                  <c:v>7.008385483106111E-2</c:v>
                </c:pt>
                <c:pt idx="2313">
                  <c:v>7.0080103764211601E-2</c:v>
                </c:pt>
                <c:pt idx="2314">
                  <c:v>7.0256161711039808E-2</c:v>
                </c:pt>
                <c:pt idx="2315">
                  <c:v>6.9815195705385441E-2</c:v>
                </c:pt>
                <c:pt idx="2316">
                  <c:v>6.9928881001067728E-2</c:v>
                </c:pt>
                <c:pt idx="2317">
                  <c:v>7.1993918734713044E-2</c:v>
                </c:pt>
                <c:pt idx="2318">
                  <c:v>7.247369775138511E-2</c:v>
                </c:pt>
                <c:pt idx="2319">
                  <c:v>7.28199702587424E-2</c:v>
                </c:pt>
                <c:pt idx="2320">
                  <c:v>7.2818779684033247E-2</c:v>
                </c:pt>
                <c:pt idx="2321">
                  <c:v>7.2988966330424287E-2</c:v>
                </c:pt>
                <c:pt idx="2322">
                  <c:v>7.2990237250641007E-2</c:v>
                </c:pt>
                <c:pt idx="2323">
                  <c:v>7.2907073307570167E-2</c:v>
                </c:pt>
                <c:pt idx="2324">
                  <c:v>7.2523990507776442E-2</c:v>
                </c:pt>
                <c:pt idx="2325">
                  <c:v>7.2657845229209747E-2</c:v>
                </c:pt>
                <c:pt idx="2326">
                  <c:v>7.262055625374364E-2</c:v>
                </c:pt>
                <c:pt idx="2327">
                  <c:v>7.3852145352790416E-2</c:v>
                </c:pt>
                <c:pt idx="2328">
                  <c:v>7.0850586542909572E-2</c:v>
                </c:pt>
                <c:pt idx="2329">
                  <c:v>7.0948595036290252E-2</c:v>
                </c:pt>
                <c:pt idx="2330">
                  <c:v>7.1042912402371594E-2</c:v>
                </c:pt>
                <c:pt idx="2331">
                  <c:v>6.8719438785739301E-2</c:v>
                </c:pt>
                <c:pt idx="2332">
                  <c:v>6.8365493860113799E-2</c:v>
                </c:pt>
                <c:pt idx="2333">
                  <c:v>6.849207112390461E-2</c:v>
                </c:pt>
                <c:pt idx="2334">
                  <c:v>6.7138837627732026E-2</c:v>
                </c:pt>
                <c:pt idx="2335">
                  <c:v>6.7370293117158059E-2</c:v>
                </c:pt>
                <c:pt idx="2336">
                  <c:v>7.3494286109327872E-2</c:v>
                </c:pt>
                <c:pt idx="2337">
                  <c:v>7.2135658489905163E-2</c:v>
                </c:pt>
                <c:pt idx="2338">
                  <c:v>7.2359502178710122E-2</c:v>
                </c:pt>
                <c:pt idx="2339">
                  <c:v>7.3137467477699628E-2</c:v>
                </c:pt>
                <c:pt idx="2340">
                  <c:v>7.3318446839024512E-2</c:v>
                </c:pt>
                <c:pt idx="2341">
                  <c:v>7.3069055534942973E-2</c:v>
                </c:pt>
                <c:pt idx="2342">
                  <c:v>7.3137123510006119E-2</c:v>
                </c:pt>
                <c:pt idx="2343">
                  <c:v>7.3356577600386857E-2</c:v>
                </c:pt>
                <c:pt idx="2344">
                  <c:v>7.3803020002457073E-2</c:v>
                </c:pt>
                <c:pt idx="2345">
                  <c:v>7.4462791490269617E-2</c:v>
                </c:pt>
                <c:pt idx="2346">
                  <c:v>7.7965820502853486E-2</c:v>
                </c:pt>
                <c:pt idx="2347">
                  <c:v>7.9875112948327581E-2</c:v>
                </c:pt>
                <c:pt idx="2348">
                  <c:v>8.6420977290836407E-2</c:v>
                </c:pt>
                <c:pt idx="2349">
                  <c:v>8.3721182607986708E-2</c:v>
                </c:pt>
                <c:pt idx="2350">
                  <c:v>8.7256982581584153E-2</c:v>
                </c:pt>
                <c:pt idx="2351">
                  <c:v>8.8260184473042153E-2</c:v>
                </c:pt>
                <c:pt idx="2352">
                  <c:v>8.7970978451640897E-2</c:v>
                </c:pt>
                <c:pt idx="2353">
                  <c:v>8.8809947652186375E-2</c:v>
                </c:pt>
                <c:pt idx="2354">
                  <c:v>9.0396512259041273E-2</c:v>
                </c:pt>
                <c:pt idx="2355">
                  <c:v>9.254294987977707E-2</c:v>
                </c:pt>
                <c:pt idx="2356">
                  <c:v>9.2438635156443419E-2</c:v>
                </c:pt>
                <c:pt idx="2357">
                  <c:v>9.2108323423129398E-2</c:v>
                </c:pt>
                <c:pt idx="2358">
                  <c:v>9.4047196795075477E-2</c:v>
                </c:pt>
                <c:pt idx="2359">
                  <c:v>9.3300942358522237E-2</c:v>
                </c:pt>
                <c:pt idx="2360">
                  <c:v>9.3554092088422733E-2</c:v>
                </c:pt>
                <c:pt idx="2361">
                  <c:v>9.4011095475197357E-2</c:v>
                </c:pt>
                <c:pt idx="2362">
                  <c:v>9.3975767843666028E-2</c:v>
                </c:pt>
                <c:pt idx="2363">
                  <c:v>9.3964018464008051E-2</c:v>
                </c:pt>
                <c:pt idx="2364">
                  <c:v>9.3972757916093858E-2</c:v>
                </c:pt>
                <c:pt idx="2365">
                  <c:v>9.2907899733986082E-2</c:v>
                </c:pt>
                <c:pt idx="2366">
                  <c:v>9.3019386317174213E-2</c:v>
                </c:pt>
                <c:pt idx="2367">
                  <c:v>9.3014107898591838E-2</c:v>
                </c:pt>
                <c:pt idx="2368">
                  <c:v>9.3570168594418981E-2</c:v>
                </c:pt>
                <c:pt idx="2369">
                  <c:v>9.3206313616297012E-2</c:v>
                </c:pt>
                <c:pt idx="2370">
                  <c:v>9.2653642485740179E-2</c:v>
                </c:pt>
                <c:pt idx="2371">
                  <c:v>9.2621719361688226E-2</c:v>
                </c:pt>
                <c:pt idx="2372">
                  <c:v>9.531649333143806E-2</c:v>
                </c:pt>
                <c:pt idx="2373">
                  <c:v>9.5449754583434604E-2</c:v>
                </c:pt>
                <c:pt idx="2374">
                  <c:v>9.675235691515191E-2</c:v>
                </c:pt>
                <c:pt idx="2375">
                  <c:v>9.7243308821646432E-2</c:v>
                </c:pt>
                <c:pt idx="2376">
                  <c:v>9.8108907068977666E-2</c:v>
                </c:pt>
                <c:pt idx="2377">
                  <c:v>9.8278101990300432E-2</c:v>
                </c:pt>
                <c:pt idx="2378">
                  <c:v>9.7745861330535103E-2</c:v>
                </c:pt>
                <c:pt idx="2379">
                  <c:v>9.8156362110600734E-2</c:v>
                </c:pt>
                <c:pt idx="2380">
                  <c:v>9.6540748336289409E-2</c:v>
                </c:pt>
                <c:pt idx="2381">
                  <c:v>9.6056916198862002E-2</c:v>
                </c:pt>
                <c:pt idx="2382">
                  <c:v>9.5432244983226402E-2</c:v>
                </c:pt>
                <c:pt idx="2383">
                  <c:v>9.6067859177677337E-2</c:v>
                </c:pt>
                <c:pt idx="2384">
                  <c:v>9.5618033683416481E-2</c:v>
                </c:pt>
                <c:pt idx="2385">
                  <c:v>9.7749401845463241E-2</c:v>
                </c:pt>
                <c:pt idx="2386">
                  <c:v>9.8004987834515375E-2</c:v>
                </c:pt>
                <c:pt idx="2387">
                  <c:v>9.8102738875352841E-2</c:v>
                </c:pt>
                <c:pt idx="2388">
                  <c:v>9.8207513363062174E-2</c:v>
                </c:pt>
                <c:pt idx="2389">
                  <c:v>9.9007392889100224E-2</c:v>
                </c:pt>
                <c:pt idx="2390">
                  <c:v>9.8340741369518994E-2</c:v>
                </c:pt>
                <c:pt idx="2391">
                  <c:v>9.9853195580206514E-2</c:v>
                </c:pt>
                <c:pt idx="2392">
                  <c:v>9.9606855495506394E-2</c:v>
                </c:pt>
                <c:pt idx="2393">
                  <c:v>9.979937994477843E-2</c:v>
                </c:pt>
                <c:pt idx="2394">
                  <c:v>0.10068481552230853</c:v>
                </c:pt>
                <c:pt idx="2395">
                  <c:v>0.10069695338493638</c:v>
                </c:pt>
                <c:pt idx="2396">
                  <c:v>0.10129283968194921</c:v>
                </c:pt>
                <c:pt idx="2397">
                  <c:v>0.10179579460236922</c:v>
                </c:pt>
                <c:pt idx="2398">
                  <c:v>0.10135663097297551</c:v>
                </c:pt>
                <c:pt idx="2399">
                  <c:v>9.725929793937807E-2</c:v>
                </c:pt>
                <c:pt idx="2400">
                  <c:v>9.7438629895443912E-2</c:v>
                </c:pt>
                <c:pt idx="2401">
                  <c:v>9.7622088125840084E-2</c:v>
                </c:pt>
                <c:pt idx="2402">
                  <c:v>9.7201366680247703E-2</c:v>
                </c:pt>
                <c:pt idx="2403">
                  <c:v>9.7144298935418663E-2</c:v>
                </c:pt>
                <c:pt idx="2404">
                  <c:v>9.6686796310031214E-2</c:v>
                </c:pt>
                <c:pt idx="2405">
                  <c:v>9.660935251775378E-2</c:v>
                </c:pt>
                <c:pt idx="2406">
                  <c:v>9.6157327067814199E-2</c:v>
                </c:pt>
                <c:pt idx="2407">
                  <c:v>9.5913777806716019E-2</c:v>
                </c:pt>
                <c:pt idx="2408">
                  <c:v>9.565887315502461E-2</c:v>
                </c:pt>
                <c:pt idx="2409">
                  <c:v>9.3567577602954463E-2</c:v>
                </c:pt>
                <c:pt idx="2410">
                  <c:v>9.2206175863491183E-2</c:v>
                </c:pt>
                <c:pt idx="2411">
                  <c:v>8.5510188648061217E-2</c:v>
                </c:pt>
                <c:pt idx="2412">
                  <c:v>8.5551094624283799E-2</c:v>
                </c:pt>
                <c:pt idx="2413">
                  <c:v>8.2388439188906176E-2</c:v>
                </c:pt>
                <c:pt idx="2414">
                  <c:v>8.1475730851397074E-2</c:v>
                </c:pt>
                <c:pt idx="2415">
                  <c:v>8.1610880939347735E-2</c:v>
                </c:pt>
                <c:pt idx="2416">
                  <c:v>8.0540605953445962E-2</c:v>
                </c:pt>
                <c:pt idx="2417">
                  <c:v>7.8499909170706206E-2</c:v>
                </c:pt>
                <c:pt idx="2418">
                  <c:v>7.6129179069702665E-2</c:v>
                </c:pt>
                <c:pt idx="2419">
                  <c:v>7.6998881694970558E-2</c:v>
                </c:pt>
                <c:pt idx="2420">
                  <c:v>7.7567129129443274E-2</c:v>
                </c:pt>
                <c:pt idx="2421">
                  <c:v>7.6366052353717823E-2</c:v>
                </c:pt>
                <c:pt idx="2422">
                  <c:v>7.606369218247068E-2</c:v>
                </c:pt>
                <c:pt idx="2423">
                  <c:v>7.6322884812837485E-2</c:v>
                </c:pt>
                <c:pt idx="2424">
                  <c:v>7.576872488413218E-2</c:v>
                </c:pt>
                <c:pt idx="2425">
                  <c:v>7.7955298155046107E-2</c:v>
                </c:pt>
                <c:pt idx="2426">
                  <c:v>7.7664259575384476E-2</c:v>
                </c:pt>
                <c:pt idx="2427">
                  <c:v>7.8213636462513225E-2</c:v>
                </c:pt>
                <c:pt idx="2428">
                  <c:v>8.0947761708554902E-2</c:v>
                </c:pt>
                <c:pt idx="2429">
                  <c:v>8.0906842767152848E-2</c:v>
                </c:pt>
                <c:pt idx="2430">
                  <c:v>8.0736591967467256E-2</c:v>
                </c:pt>
                <c:pt idx="2431">
                  <c:v>8.0047744005178861E-2</c:v>
                </c:pt>
                <c:pt idx="2432">
                  <c:v>8.0143575049665225E-2</c:v>
                </c:pt>
                <c:pt idx="2433">
                  <c:v>8.0440492306191907E-2</c:v>
                </c:pt>
                <c:pt idx="2434">
                  <c:v>7.9107743743477496E-2</c:v>
                </c:pt>
                <c:pt idx="2435">
                  <c:v>7.2518191949932059E-2</c:v>
                </c:pt>
                <c:pt idx="2436">
                  <c:v>7.1738166298536896E-2</c:v>
                </c:pt>
                <c:pt idx="2437">
                  <c:v>7.0601708216493184E-2</c:v>
                </c:pt>
                <c:pt idx="2438">
                  <c:v>7.0510945934137523E-2</c:v>
                </c:pt>
                <c:pt idx="2439">
                  <c:v>7.2790279345563008E-2</c:v>
                </c:pt>
                <c:pt idx="2440">
                  <c:v>7.261114253179482E-2</c:v>
                </c:pt>
                <c:pt idx="2441">
                  <c:v>7.4646884603071076E-2</c:v>
                </c:pt>
                <c:pt idx="2442">
                  <c:v>8.3368133796202823E-2</c:v>
                </c:pt>
                <c:pt idx="2443">
                  <c:v>8.3513290474670834E-2</c:v>
                </c:pt>
                <c:pt idx="2444">
                  <c:v>8.4588612670030261E-2</c:v>
                </c:pt>
                <c:pt idx="2445">
                  <c:v>8.4709502499608819E-2</c:v>
                </c:pt>
                <c:pt idx="2446">
                  <c:v>8.8337822584658804E-2</c:v>
                </c:pt>
                <c:pt idx="2447">
                  <c:v>8.9407475078714785E-2</c:v>
                </c:pt>
                <c:pt idx="2448">
                  <c:v>8.7921150657034347E-2</c:v>
                </c:pt>
                <c:pt idx="2449">
                  <c:v>8.7593570647519076E-2</c:v>
                </c:pt>
                <c:pt idx="2450">
                  <c:v>8.7875363764010908E-2</c:v>
                </c:pt>
                <c:pt idx="2451">
                  <c:v>8.7750139136453825E-2</c:v>
                </c:pt>
                <c:pt idx="2452">
                  <c:v>8.8744020828430373E-2</c:v>
                </c:pt>
                <c:pt idx="2453">
                  <c:v>8.8921334991347203E-2</c:v>
                </c:pt>
                <c:pt idx="2454">
                  <c:v>8.6695163047256121E-2</c:v>
                </c:pt>
                <c:pt idx="2455">
                  <c:v>9.0232146159608395E-2</c:v>
                </c:pt>
                <c:pt idx="2456">
                  <c:v>9.0085158211329508E-2</c:v>
                </c:pt>
                <c:pt idx="2457">
                  <c:v>9.1137032722672581E-2</c:v>
                </c:pt>
                <c:pt idx="2458">
                  <c:v>9.1363536896604855E-2</c:v>
                </c:pt>
                <c:pt idx="2459">
                  <c:v>9.0892942273646471E-2</c:v>
                </c:pt>
                <c:pt idx="2460">
                  <c:v>9.0008397527552256E-2</c:v>
                </c:pt>
                <c:pt idx="2461">
                  <c:v>9.0017540151216394E-2</c:v>
                </c:pt>
                <c:pt idx="2462">
                  <c:v>0.10461521299689534</c:v>
                </c:pt>
                <c:pt idx="2463">
                  <c:v>0.10746954339270372</c:v>
                </c:pt>
                <c:pt idx="2464">
                  <c:v>0.10681495749006621</c:v>
                </c:pt>
                <c:pt idx="2465">
                  <c:v>0.10789935544711718</c:v>
                </c:pt>
                <c:pt idx="2466">
                  <c:v>0.10799960028127709</c:v>
                </c:pt>
                <c:pt idx="2467">
                  <c:v>0.10842387172922234</c:v>
                </c:pt>
                <c:pt idx="2468">
                  <c:v>0.10956276936713656</c:v>
                </c:pt>
                <c:pt idx="2469">
                  <c:v>0.11030833190596041</c:v>
                </c:pt>
                <c:pt idx="2470">
                  <c:v>0.11045673109415796</c:v>
                </c:pt>
                <c:pt idx="2471">
                  <c:v>0.11119423287045969</c:v>
                </c:pt>
                <c:pt idx="2472">
                  <c:v>0.1107995342897507</c:v>
                </c:pt>
                <c:pt idx="2473">
                  <c:v>0.11104982114657454</c:v>
                </c:pt>
                <c:pt idx="2474">
                  <c:v>0.1117153842104605</c:v>
                </c:pt>
                <c:pt idx="2475">
                  <c:v>0.11193721786994555</c:v>
                </c:pt>
                <c:pt idx="2476">
                  <c:v>0.112171970396896</c:v>
                </c:pt>
                <c:pt idx="2477">
                  <c:v>0.11199456095988716</c:v>
                </c:pt>
                <c:pt idx="2478">
                  <c:v>0.11319743362743005</c:v>
                </c:pt>
                <c:pt idx="2479">
                  <c:v>0.11319338841521237</c:v>
                </c:pt>
                <c:pt idx="2480">
                  <c:v>0.11268083362874104</c:v>
                </c:pt>
                <c:pt idx="2481">
                  <c:v>0.11283064840004074</c:v>
                </c:pt>
                <c:pt idx="2482">
                  <c:v>0.11250574954561599</c:v>
                </c:pt>
                <c:pt idx="2483">
                  <c:v>0.1117129985164631</c:v>
                </c:pt>
                <c:pt idx="2484">
                  <c:v>0.11119906680635376</c:v>
                </c:pt>
                <c:pt idx="2485">
                  <c:v>0.11141979769279009</c:v>
                </c:pt>
                <c:pt idx="2486">
                  <c:v>0.11212443579154951</c:v>
                </c:pt>
                <c:pt idx="2487">
                  <c:v>0.1120283208809438</c:v>
                </c:pt>
                <c:pt idx="2488">
                  <c:v>0.11117795992487831</c:v>
                </c:pt>
                <c:pt idx="2489">
                  <c:v>0.11172353220774964</c:v>
                </c:pt>
                <c:pt idx="2490">
                  <c:v>0.11116006942713054</c:v>
                </c:pt>
                <c:pt idx="2491">
                  <c:v>0.10848576634317113</c:v>
                </c:pt>
                <c:pt idx="2492">
                  <c:v>0.10861389384172529</c:v>
                </c:pt>
                <c:pt idx="2493">
                  <c:v>0.10894432813656124</c:v>
                </c:pt>
                <c:pt idx="2494">
                  <c:v>0.10869349934900278</c:v>
                </c:pt>
                <c:pt idx="2495">
                  <c:v>0.10842128862504441</c:v>
                </c:pt>
                <c:pt idx="2496">
                  <c:v>0.1079731992861472</c:v>
                </c:pt>
                <c:pt idx="2497">
                  <c:v>0.10918152475446721</c:v>
                </c:pt>
                <c:pt idx="2498">
                  <c:v>0.1093219480704959</c:v>
                </c:pt>
                <c:pt idx="2499">
                  <c:v>0.10849432280706517</c:v>
                </c:pt>
                <c:pt idx="2500">
                  <c:v>0.10863846029137612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7-47C2-AC04-E3750BAE98F8}"/>
            </c:ext>
          </c:extLst>
        </c:ser>
        <c:ser>
          <c:idx val="1"/>
          <c:order val="1"/>
          <c:tx>
            <c:strRef>
              <c:f>[1]STATS_Hist!$C$1</c:f>
              <c:strCache>
                <c:ptCount val="1"/>
                <c:pt idx="0">
                  <c:v>downsidevol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[1]STATS_Hist!$A$2:$A$2502</c:f>
              <c:numCache>
                <c:formatCode>General</c:formatCode>
                <c:ptCount val="2501"/>
                <c:pt idx="0">
                  <c:v>38838.833333333336</c:v>
                </c:pt>
                <c:pt idx="1">
                  <c:v>38839.833333333336</c:v>
                </c:pt>
                <c:pt idx="2">
                  <c:v>38840.833333333336</c:v>
                </c:pt>
                <c:pt idx="3">
                  <c:v>38841.833333333336</c:v>
                </c:pt>
                <c:pt idx="4">
                  <c:v>38844.833333333336</c:v>
                </c:pt>
                <c:pt idx="5">
                  <c:v>38845.833333333336</c:v>
                </c:pt>
                <c:pt idx="6">
                  <c:v>38846.833333333336</c:v>
                </c:pt>
                <c:pt idx="7">
                  <c:v>38847.833333333336</c:v>
                </c:pt>
                <c:pt idx="8">
                  <c:v>38848.833333333336</c:v>
                </c:pt>
                <c:pt idx="9">
                  <c:v>38851.833333333336</c:v>
                </c:pt>
                <c:pt idx="10">
                  <c:v>38852.833333333336</c:v>
                </c:pt>
                <c:pt idx="11">
                  <c:v>38853.833333333336</c:v>
                </c:pt>
                <c:pt idx="12">
                  <c:v>38854.833333333336</c:v>
                </c:pt>
                <c:pt idx="13">
                  <c:v>38855.833333333336</c:v>
                </c:pt>
                <c:pt idx="14">
                  <c:v>38858.833333333336</c:v>
                </c:pt>
                <c:pt idx="15">
                  <c:v>38859.833333333336</c:v>
                </c:pt>
                <c:pt idx="16">
                  <c:v>38860.833333333336</c:v>
                </c:pt>
                <c:pt idx="17">
                  <c:v>38861.833333333336</c:v>
                </c:pt>
                <c:pt idx="18">
                  <c:v>38862.833333333336</c:v>
                </c:pt>
                <c:pt idx="19">
                  <c:v>38866.833333333336</c:v>
                </c:pt>
                <c:pt idx="20">
                  <c:v>38867.833333333336</c:v>
                </c:pt>
                <c:pt idx="21">
                  <c:v>38868.833333333336</c:v>
                </c:pt>
                <c:pt idx="22">
                  <c:v>38869.833333333336</c:v>
                </c:pt>
                <c:pt idx="23">
                  <c:v>38872.833333333336</c:v>
                </c:pt>
                <c:pt idx="24">
                  <c:v>38873.833333333336</c:v>
                </c:pt>
                <c:pt idx="25">
                  <c:v>38874.833333333336</c:v>
                </c:pt>
                <c:pt idx="26">
                  <c:v>38875.833333333336</c:v>
                </c:pt>
                <c:pt idx="27">
                  <c:v>38876.833333333336</c:v>
                </c:pt>
                <c:pt idx="28">
                  <c:v>38879.833333333336</c:v>
                </c:pt>
                <c:pt idx="29">
                  <c:v>38880.833333333336</c:v>
                </c:pt>
                <c:pt idx="30">
                  <c:v>38881.833333333336</c:v>
                </c:pt>
                <c:pt idx="31">
                  <c:v>38882.833333333336</c:v>
                </c:pt>
                <c:pt idx="32">
                  <c:v>38883.833333333336</c:v>
                </c:pt>
                <c:pt idx="33">
                  <c:v>38886.833333333336</c:v>
                </c:pt>
                <c:pt idx="34">
                  <c:v>38887.833333333336</c:v>
                </c:pt>
                <c:pt idx="35">
                  <c:v>38888.833333333336</c:v>
                </c:pt>
                <c:pt idx="36">
                  <c:v>38889.833333333336</c:v>
                </c:pt>
                <c:pt idx="37">
                  <c:v>38890.833333333336</c:v>
                </c:pt>
                <c:pt idx="38">
                  <c:v>38893.833333333336</c:v>
                </c:pt>
                <c:pt idx="39">
                  <c:v>38894.833333333336</c:v>
                </c:pt>
                <c:pt idx="40">
                  <c:v>38895.833333333336</c:v>
                </c:pt>
                <c:pt idx="41">
                  <c:v>38896.833333333336</c:v>
                </c:pt>
                <c:pt idx="42">
                  <c:v>38897.833333333336</c:v>
                </c:pt>
                <c:pt idx="43">
                  <c:v>38900.833333333336</c:v>
                </c:pt>
                <c:pt idx="44">
                  <c:v>38902.833333333336</c:v>
                </c:pt>
                <c:pt idx="45">
                  <c:v>38903.833333333336</c:v>
                </c:pt>
                <c:pt idx="46">
                  <c:v>38904.833333333336</c:v>
                </c:pt>
                <c:pt idx="47">
                  <c:v>38907.833333333336</c:v>
                </c:pt>
                <c:pt idx="48">
                  <c:v>38908.833333333336</c:v>
                </c:pt>
                <c:pt idx="49">
                  <c:v>38909.833333333336</c:v>
                </c:pt>
                <c:pt idx="50">
                  <c:v>38910.833333333336</c:v>
                </c:pt>
                <c:pt idx="51">
                  <c:v>38911.833333333336</c:v>
                </c:pt>
                <c:pt idx="52">
                  <c:v>38914.833333333336</c:v>
                </c:pt>
                <c:pt idx="53">
                  <c:v>38915.833333333336</c:v>
                </c:pt>
                <c:pt idx="54">
                  <c:v>38916.833333333336</c:v>
                </c:pt>
                <c:pt idx="55">
                  <c:v>38917.833333333336</c:v>
                </c:pt>
                <c:pt idx="56">
                  <c:v>38918.833333333336</c:v>
                </c:pt>
                <c:pt idx="57">
                  <c:v>38921.833333333336</c:v>
                </c:pt>
                <c:pt idx="58">
                  <c:v>38922.833333333336</c:v>
                </c:pt>
                <c:pt idx="59">
                  <c:v>38923.833333333336</c:v>
                </c:pt>
                <c:pt idx="60">
                  <c:v>38924.833333333336</c:v>
                </c:pt>
                <c:pt idx="61">
                  <c:v>38925.833333333336</c:v>
                </c:pt>
                <c:pt idx="62">
                  <c:v>38928.833333333336</c:v>
                </c:pt>
                <c:pt idx="63">
                  <c:v>38929.833333333336</c:v>
                </c:pt>
                <c:pt idx="64">
                  <c:v>38930.833333333336</c:v>
                </c:pt>
                <c:pt idx="65">
                  <c:v>38931.833333333336</c:v>
                </c:pt>
                <c:pt idx="66">
                  <c:v>38932.833333333336</c:v>
                </c:pt>
                <c:pt idx="67">
                  <c:v>38935.833333333336</c:v>
                </c:pt>
                <c:pt idx="68">
                  <c:v>38936.833333333336</c:v>
                </c:pt>
                <c:pt idx="69">
                  <c:v>38937.833333333336</c:v>
                </c:pt>
                <c:pt idx="70">
                  <c:v>38938.833333333336</c:v>
                </c:pt>
                <c:pt idx="71">
                  <c:v>38939.833333333336</c:v>
                </c:pt>
                <c:pt idx="72">
                  <c:v>38942.833333333336</c:v>
                </c:pt>
                <c:pt idx="73">
                  <c:v>38943.833333333336</c:v>
                </c:pt>
                <c:pt idx="74">
                  <c:v>38944.833333333336</c:v>
                </c:pt>
                <c:pt idx="75">
                  <c:v>38945.833333333336</c:v>
                </c:pt>
                <c:pt idx="76">
                  <c:v>38946.833333333336</c:v>
                </c:pt>
                <c:pt idx="77">
                  <c:v>38949.833333333336</c:v>
                </c:pt>
                <c:pt idx="78">
                  <c:v>38950.833333333336</c:v>
                </c:pt>
                <c:pt idx="79">
                  <c:v>38951.833333333336</c:v>
                </c:pt>
                <c:pt idx="80">
                  <c:v>38952.833333333336</c:v>
                </c:pt>
                <c:pt idx="81">
                  <c:v>38953.833333333336</c:v>
                </c:pt>
                <c:pt idx="82">
                  <c:v>38956.833333333336</c:v>
                </c:pt>
                <c:pt idx="83">
                  <c:v>38957.833333333336</c:v>
                </c:pt>
                <c:pt idx="84">
                  <c:v>38958.833333333336</c:v>
                </c:pt>
                <c:pt idx="85">
                  <c:v>38959.833333333336</c:v>
                </c:pt>
                <c:pt idx="86">
                  <c:v>38960.833333333336</c:v>
                </c:pt>
                <c:pt idx="87">
                  <c:v>38964.833333333336</c:v>
                </c:pt>
                <c:pt idx="88">
                  <c:v>38965.833333333336</c:v>
                </c:pt>
                <c:pt idx="89">
                  <c:v>38966.833333333336</c:v>
                </c:pt>
                <c:pt idx="90">
                  <c:v>38967.833333333336</c:v>
                </c:pt>
                <c:pt idx="91">
                  <c:v>38970.833333333336</c:v>
                </c:pt>
                <c:pt idx="92">
                  <c:v>38971.833333333336</c:v>
                </c:pt>
                <c:pt idx="93">
                  <c:v>38972.833333333336</c:v>
                </c:pt>
                <c:pt idx="94">
                  <c:v>38973.833333333336</c:v>
                </c:pt>
                <c:pt idx="95">
                  <c:v>38974.833333333336</c:v>
                </c:pt>
                <c:pt idx="96">
                  <c:v>38977.833333333336</c:v>
                </c:pt>
                <c:pt idx="97">
                  <c:v>38978.833333333336</c:v>
                </c:pt>
                <c:pt idx="98">
                  <c:v>38979.833333333336</c:v>
                </c:pt>
                <c:pt idx="99">
                  <c:v>38980.833333333336</c:v>
                </c:pt>
                <c:pt idx="100">
                  <c:v>38981.833333333336</c:v>
                </c:pt>
                <c:pt idx="101">
                  <c:v>38984.833333333336</c:v>
                </c:pt>
                <c:pt idx="102">
                  <c:v>38985.833333333336</c:v>
                </c:pt>
                <c:pt idx="103">
                  <c:v>38986.833333333336</c:v>
                </c:pt>
                <c:pt idx="104">
                  <c:v>38987.833333333336</c:v>
                </c:pt>
                <c:pt idx="105">
                  <c:v>38988.833333333336</c:v>
                </c:pt>
                <c:pt idx="106">
                  <c:v>38991.833333333336</c:v>
                </c:pt>
                <c:pt idx="107">
                  <c:v>38992.833333333336</c:v>
                </c:pt>
                <c:pt idx="108">
                  <c:v>38993.833333333336</c:v>
                </c:pt>
                <c:pt idx="109">
                  <c:v>38994.833333333336</c:v>
                </c:pt>
                <c:pt idx="110">
                  <c:v>38995.833333333336</c:v>
                </c:pt>
                <c:pt idx="111">
                  <c:v>38998.833333333336</c:v>
                </c:pt>
                <c:pt idx="112">
                  <c:v>38999.833333333336</c:v>
                </c:pt>
                <c:pt idx="113">
                  <c:v>39000.833333333336</c:v>
                </c:pt>
                <c:pt idx="114">
                  <c:v>39001.833333333336</c:v>
                </c:pt>
                <c:pt idx="115">
                  <c:v>39002.833333333336</c:v>
                </c:pt>
                <c:pt idx="116">
                  <c:v>39005.833333333336</c:v>
                </c:pt>
                <c:pt idx="117">
                  <c:v>39006.833333333336</c:v>
                </c:pt>
                <c:pt idx="118">
                  <c:v>39007.833333333336</c:v>
                </c:pt>
                <c:pt idx="119">
                  <c:v>39008.833333333336</c:v>
                </c:pt>
                <c:pt idx="120">
                  <c:v>39009.833333333336</c:v>
                </c:pt>
                <c:pt idx="121">
                  <c:v>39012.833333333336</c:v>
                </c:pt>
                <c:pt idx="122">
                  <c:v>39013.833333333336</c:v>
                </c:pt>
                <c:pt idx="123">
                  <c:v>39014.833333333336</c:v>
                </c:pt>
                <c:pt idx="124">
                  <c:v>39015.833333333336</c:v>
                </c:pt>
                <c:pt idx="125">
                  <c:v>39016.833333333336</c:v>
                </c:pt>
                <c:pt idx="126">
                  <c:v>39019.791666666664</c:v>
                </c:pt>
                <c:pt idx="127">
                  <c:v>39020.791666666664</c:v>
                </c:pt>
                <c:pt idx="128">
                  <c:v>39021.791666666664</c:v>
                </c:pt>
                <c:pt idx="129">
                  <c:v>39022.791666666664</c:v>
                </c:pt>
                <c:pt idx="130">
                  <c:v>39023.791666666664</c:v>
                </c:pt>
                <c:pt idx="131">
                  <c:v>39026.791666666664</c:v>
                </c:pt>
                <c:pt idx="132">
                  <c:v>39027.791666666664</c:v>
                </c:pt>
                <c:pt idx="133">
                  <c:v>39028.791666666664</c:v>
                </c:pt>
                <c:pt idx="134">
                  <c:v>39029.791666666664</c:v>
                </c:pt>
                <c:pt idx="135">
                  <c:v>39030.791666666664</c:v>
                </c:pt>
                <c:pt idx="136">
                  <c:v>39033.791666666664</c:v>
                </c:pt>
                <c:pt idx="137">
                  <c:v>39034.791666666664</c:v>
                </c:pt>
                <c:pt idx="138">
                  <c:v>39035.791666666664</c:v>
                </c:pt>
                <c:pt idx="139">
                  <c:v>39036.791666666664</c:v>
                </c:pt>
                <c:pt idx="140">
                  <c:v>39037.791666666664</c:v>
                </c:pt>
                <c:pt idx="141">
                  <c:v>39040.791666666664</c:v>
                </c:pt>
                <c:pt idx="142">
                  <c:v>39041.791666666664</c:v>
                </c:pt>
                <c:pt idx="143">
                  <c:v>39042.791666666664</c:v>
                </c:pt>
                <c:pt idx="144">
                  <c:v>39044.791666666664</c:v>
                </c:pt>
                <c:pt idx="145">
                  <c:v>39047.791666666664</c:v>
                </c:pt>
                <c:pt idx="146">
                  <c:v>39048.791666666664</c:v>
                </c:pt>
                <c:pt idx="147">
                  <c:v>39049.791666666664</c:v>
                </c:pt>
                <c:pt idx="148">
                  <c:v>39050.791666666664</c:v>
                </c:pt>
                <c:pt idx="149">
                  <c:v>39051.791666666664</c:v>
                </c:pt>
                <c:pt idx="150">
                  <c:v>39054.791666666664</c:v>
                </c:pt>
                <c:pt idx="151">
                  <c:v>39055.791666666664</c:v>
                </c:pt>
                <c:pt idx="152">
                  <c:v>39056.791666666664</c:v>
                </c:pt>
                <c:pt idx="153">
                  <c:v>39057.791666666664</c:v>
                </c:pt>
                <c:pt idx="154">
                  <c:v>39058.791666666664</c:v>
                </c:pt>
                <c:pt idx="155">
                  <c:v>39061.791666666664</c:v>
                </c:pt>
                <c:pt idx="156">
                  <c:v>39062.791666666664</c:v>
                </c:pt>
                <c:pt idx="157">
                  <c:v>39063.791666666664</c:v>
                </c:pt>
                <c:pt idx="158">
                  <c:v>39064.791666666664</c:v>
                </c:pt>
                <c:pt idx="159">
                  <c:v>39065.791666666664</c:v>
                </c:pt>
                <c:pt idx="160">
                  <c:v>39068.791666666664</c:v>
                </c:pt>
                <c:pt idx="161">
                  <c:v>39069.791666666664</c:v>
                </c:pt>
                <c:pt idx="162">
                  <c:v>39070.791666666664</c:v>
                </c:pt>
                <c:pt idx="163">
                  <c:v>39071.791666666664</c:v>
                </c:pt>
                <c:pt idx="164">
                  <c:v>39072.791666666664</c:v>
                </c:pt>
                <c:pt idx="165">
                  <c:v>39076.791666666664</c:v>
                </c:pt>
                <c:pt idx="166">
                  <c:v>39077.791666666664</c:v>
                </c:pt>
                <c:pt idx="167">
                  <c:v>39078.791666666664</c:v>
                </c:pt>
                <c:pt idx="168">
                  <c:v>39079.791666666664</c:v>
                </c:pt>
                <c:pt idx="169">
                  <c:v>39083.791666666664</c:v>
                </c:pt>
                <c:pt idx="170">
                  <c:v>39084.791666666664</c:v>
                </c:pt>
                <c:pt idx="171">
                  <c:v>39085.791666666664</c:v>
                </c:pt>
                <c:pt idx="172">
                  <c:v>39086.791666666664</c:v>
                </c:pt>
                <c:pt idx="173">
                  <c:v>39089.791666666664</c:v>
                </c:pt>
                <c:pt idx="174">
                  <c:v>39090.791666666664</c:v>
                </c:pt>
                <c:pt idx="175">
                  <c:v>39091.791666666664</c:v>
                </c:pt>
                <c:pt idx="176">
                  <c:v>39092.791666666664</c:v>
                </c:pt>
                <c:pt idx="177">
                  <c:v>39093.791666666664</c:v>
                </c:pt>
                <c:pt idx="178">
                  <c:v>39097.791666666664</c:v>
                </c:pt>
                <c:pt idx="179">
                  <c:v>39098.791666666664</c:v>
                </c:pt>
                <c:pt idx="180">
                  <c:v>39099.791666666664</c:v>
                </c:pt>
                <c:pt idx="181">
                  <c:v>39100.791666666664</c:v>
                </c:pt>
                <c:pt idx="182">
                  <c:v>39103.791666666664</c:v>
                </c:pt>
                <c:pt idx="183">
                  <c:v>39104.791666666664</c:v>
                </c:pt>
                <c:pt idx="184">
                  <c:v>39105.791666666664</c:v>
                </c:pt>
                <c:pt idx="185">
                  <c:v>39106.791666666664</c:v>
                </c:pt>
                <c:pt idx="186">
                  <c:v>39107.791666666664</c:v>
                </c:pt>
                <c:pt idx="187">
                  <c:v>39110.791666666664</c:v>
                </c:pt>
                <c:pt idx="188">
                  <c:v>39111.791666666664</c:v>
                </c:pt>
                <c:pt idx="189">
                  <c:v>39112.791666666664</c:v>
                </c:pt>
                <c:pt idx="190">
                  <c:v>39113.791666666664</c:v>
                </c:pt>
                <c:pt idx="191">
                  <c:v>39114.791666666664</c:v>
                </c:pt>
                <c:pt idx="192">
                  <c:v>39117.791666666664</c:v>
                </c:pt>
                <c:pt idx="193">
                  <c:v>39118.791666666664</c:v>
                </c:pt>
                <c:pt idx="194">
                  <c:v>39119.791666666664</c:v>
                </c:pt>
                <c:pt idx="195">
                  <c:v>39120.791666666664</c:v>
                </c:pt>
                <c:pt idx="196">
                  <c:v>39121.791666666664</c:v>
                </c:pt>
                <c:pt idx="197">
                  <c:v>39124.791666666664</c:v>
                </c:pt>
                <c:pt idx="198">
                  <c:v>39125.791666666664</c:v>
                </c:pt>
                <c:pt idx="199">
                  <c:v>39126.791666666664</c:v>
                </c:pt>
                <c:pt idx="200">
                  <c:v>39127.791666666664</c:v>
                </c:pt>
                <c:pt idx="201">
                  <c:v>39128.791666666664</c:v>
                </c:pt>
                <c:pt idx="202">
                  <c:v>39132.791666666664</c:v>
                </c:pt>
                <c:pt idx="203">
                  <c:v>39133.791666666664</c:v>
                </c:pt>
                <c:pt idx="204">
                  <c:v>39134.791666666664</c:v>
                </c:pt>
                <c:pt idx="205">
                  <c:v>39135.791666666664</c:v>
                </c:pt>
                <c:pt idx="206">
                  <c:v>39138.791666666664</c:v>
                </c:pt>
                <c:pt idx="207">
                  <c:v>39139.791666666664</c:v>
                </c:pt>
                <c:pt idx="208">
                  <c:v>39140.791666666664</c:v>
                </c:pt>
                <c:pt idx="209">
                  <c:v>39141.791666666664</c:v>
                </c:pt>
                <c:pt idx="210">
                  <c:v>39142.791666666664</c:v>
                </c:pt>
                <c:pt idx="211">
                  <c:v>39145.791666666664</c:v>
                </c:pt>
                <c:pt idx="212">
                  <c:v>39146.791666666664</c:v>
                </c:pt>
                <c:pt idx="213">
                  <c:v>39147.791666666664</c:v>
                </c:pt>
                <c:pt idx="214">
                  <c:v>39148.791666666664</c:v>
                </c:pt>
                <c:pt idx="215">
                  <c:v>39149.791666666664</c:v>
                </c:pt>
                <c:pt idx="216">
                  <c:v>39152.833333333336</c:v>
                </c:pt>
                <c:pt idx="217">
                  <c:v>39153.833333333336</c:v>
                </c:pt>
                <c:pt idx="218">
                  <c:v>39154.833333333336</c:v>
                </c:pt>
                <c:pt idx="219">
                  <c:v>39155.833333333336</c:v>
                </c:pt>
                <c:pt idx="220">
                  <c:v>39156.833333333336</c:v>
                </c:pt>
                <c:pt idx="221">
                  <c:v>39159.833333333336</c:v>
                </c:pt>
                <c:pt idx="222">
                  <c:v>39160.833333333336</c:v>
                </c:pt>
                <c:pt idx="223">
                  <c:v>39161.833333333336</c:v>
                </c:pt>
                <c:pt idx="224">
                  <c:v>39162.833333333336</c:v>
                </c:pt>
                <c:pt idx="225">
                  <c:v>39163.833333333336</c:v>
                </c:pt>
                <c:pt idx="226">
                  <c:v>39166.833333333336</c:v>
                </c:pt>
                <c:pt idx="227">
                  <c:v>39167.833333333336</c:v>
                </c:pt>
                <c:pt idx="228">
                  <c:v>39168.833333333336</c:v>
                </c:pt>
                <c:pt idx="229">
                  <c:v>39169.833333333336</c:v>
                </c:pt>
                <c:pt idx="230">
                  <c:v>39170.833333333336</c:v>
                </c:pt>
                <c:pt idx="231">
                  <c:v>39173.833333333336</c:v>
                </c:pt>
                <c:pt idx="232">
                  <c:v>39174.833333333336</c:v>
                </c:pt>
                <c:pt idx="233">
                  <c:v>39175.833333333336</c:v>
                </c:pt>
                <c:pt idx="234">
                  <c:v>39176.833333333336</c:v>
                </c:pt>
                <c:pt idx="235">
                  <c:v>39177.833333333336</c:v>
                </c:pt>
                <c:pt idx="236">
                  <c:v>39180.833333333336</c:v>
                </c:pt>
                <c:pt idx="237">
                  <c:v>39181.833333333336</c:v>
                </c:pt>
                <c:pt idx="238">
                  <c:v>39182.833333333336</c:v>
                </c:pt>
                <c:pt idx="239">
                  <c:v>39183.833333333336</c:v>
                </c:pt>
                <c:pt idx="240">
                  <c:v>39184.833333333336</c:v>
                </c:pt>
                <c:pt idx="241">
                  <c:v>39187.833333333336</c:v>
                </c:pt>
                <c:pt idx="242">
                  <c:v>39188.833333333336</c:v>
                </c:pt>
                <c:pt idx="243">
                  <c:v>39189.833333333336</c:v>
                </c:pt>
                <c:pt idx="244">
                  <c:v>39190.833333333336</c:v>
                </c:pt>
                <c:pt idx="245">
                  <c:v>39191.833333333336</c:v>
                </c:pt>
                <c:pt idx="246">
                  <c:v>39194.833333333336</c:v>
                </c:pt>
                <c:pt idx="247">
                  <c:v>39195.833333333336</c:v>
                </c:pt>
                <c:pt idx="248">
                  <c:v>39196.833333333336</c:v>
                </c:pt>
                <c:pt idx="249">
                  <c:v>39197.833333333336</c:v>
                </c:pt>
                <c:pt idx="250">
                  <c:v>39198.833333333336</c:v>
                </c:pt>
                <c:pt idx="251">
                  <c:v>39201.833333333336</c:v>
                </c:pt>
                <c:pt idx="252">
                  <c:v>39202.833333333336</c:v>
                </c:pt>
                <c:pt idx="253">
                  <c:v>39203.833333333336</c:v>
                </c:pt>
                <c:pt idx="254">
                  <c:v>39204.833333333336</c:v>
                </c:pt>
                <c:pt idx="255">
                  <c:v>39205.833333333336</c:v>
                </c:pt>
                <c:pt idx="256">
                  <c:v>39208.833333333336</c:v>
                </c:pt>
                <c:pt idx="257">
                  <c:v>39209.833333333336</c:v>
                </c:pt>
                <c:pt idx="258">
                  <c:v>39210.833333333336</c:v>
                </c:pt>
                <c:pt idx="259">
                  <c:v>39211.833333333336</c:v>
                </c:pt>
                <c:pt idx="260">
                  <c:v>39212.833333333336</c:v>
                </c:pt>
                <c:pt idx="261">
                  <c:v>39215.833333333336</c:v>
                </c:pt>
                <c:pt idx="262">
                  <c:v>39216.833333333336</c:v>
                </c:pt>
                <c:pt idx="263">
                  <c:v>39217.833333333336</c:v>
                </c:pt>
                <c:pt idx="264">
                  <c:v>39218.833333333336</c:v>
                </c:pt>
                <c:pt idx="265">
                  <c:v>39219.833333333336</c:v>
                </c:pt>
                <c:pt idx="266">
                  <c:v>39222.833333333336</c:v>
                </c:pt>
                <c:pt idx="267">
                  <c:v>39223.833333333336</c:v>
                </c:pt>
                <c:pt idx="268">
                  <c:v>39224.833333333336</c:v>
                </c:pt>
                <c:pt idx="269">
                  <c:v>39225.833333333336</c:v>
                </c:pt>
                <c:pt idx="270">
                  <c:v>39226.833333333336</c:v>
                </c:pt>
                <c:pt idx="271">
                  <c:v>39230.833333333336</c:v>
                </c:pt>
                <c:pt idx="272">
                  <c:v>39231.833333333336</c:v>
                </c:pt>
                <c:pt idx="273">
                  <c:v>39232.833333333336</c:v>
                </c:pt>
                <c:pt idx="274">
                  <c:v>39233.833333333336</c:v>
                </c:pt>
                <c:pt idx="275">
                  <c:v>39236.833333333336</c:v>
                </c:pt>
                <c:pt idx="276">
                  <c:v>39237.833333333336</c:v>
                </c:pt>
                <c:pt idx="277">
                  <c:v>39238.833333333336</c:v>
                </c:pt>
                <c:pt idx="278">
                  <c:v>39239.833333333336</c:v>
                </c:pt>
                <c:pt idx="279">
                  <c:v>39240.833333333336</c:v>
                </c:pt>
                <c:pt idx="280">
                  <c:v>39243.833333333336</c:v>
                </c:pt>
                <c:pt idx="281">
                  <c:v>39244.833333333336</c:v>
                </c:pt>
                <c:pt idx="282">
                  <c:v>39245.833333333336</c:v>
                </c:pt>
                <c:pt idx="283">
                  <c:v>39246.833333333336</c:v>
                </c:pt>
                <c:pt idx="284">
                  <c:v>39247.833333333336</c:v>
                </c:pt>
                <c:pt idx="285">
                  <c:v>39250.833333333336</c:v>
                </c:pt>
                <c:pt idx="286">
                  <c:v>39251.833333333336</c:v>
                </c:pt>
                <c:pt idx="287">
                  <c:v>39252.833333333336</c:v>
                </c:pt>
                <c:pt idx="288">
                  <c:v>39253.833333333336</c:v>
                </c:pt>
                <c:pt idx="289">
                  <c:v>39254.833333333336</c:v>
                </c:pt>
                <c:pt idx="290">
                  <c:v>39257.833333333336</c:v>
                </c:pt>
                <c:pt idx="291">
                  <c:v>39258.833333333336</c:v>
                </c:pt>
                <c:pt idx="292">
                  <c:v>39259.833333333336</c:v>
                </c:pt>
                <c:pt idx="293">
                  <c:v>39260.833333333336</c:v>
                </c:pt>
                <c:pt idx="294">
                  <c:v>39261.833333333336</c:v>
                </c:pt>
                <c:pt idx="295">
                  <c:v>39264.833333333336</c:v>
                </c:pt>
                <c:pt idx="296">
                  <c:v>39265.833333333336</c:v>
                </c:pt>
                <c:pt idx="297">
                  <c:v>39267.833333333336</c:v>
                </c:pt>
                <c:pt idx="298">
                  <c:v>39268.833333333336</c:v>
                </c:pt>
                <c:pt idx="299">
                  <c:v>39271.833333333336</c:v>
                </c:pt>
                <c:pt idx="300">
                  <c:v>39272.833333333336</c:v>
                </c:pt>
                <c:pt idx="301">
                  <c:v>39273.833333333336</c:v>
                </c:pt>
                <c:pt idx="302">
                  <c:v>39274.833333333336</c:v>
                </c:pt>
                <c:pt idx="303">
                  <c:v>39275.833333333336</c:v>
                </c:pt>
                <c:pt idx="304">
                  <c:v>39278.833333333336</c:v>
                </c:pt>
                <c:pt idx="305">
                  <c:v>39279.833333333336</c:v>
                </c:pt>
                <c:pt idx="306">
                  <c:v>39280.833333333336</c:v>
                </c:pt>
                <c:pt idx="307">
                  <c:v>39281.833333333336</c:v>
                </c:pt>
                <c:pt idx="308">
                  <c:v>39282.833333333336</c:v>
                </c:pt>
                <c:pt idx="309">
                  <c:v>39285.833333333336</c:v>
                </c:pt>
                <c:pt idx="310">
                  <c:v>39286.833333333336</c:v>
                </c:pt>
                <c:pt idx="311">
                  <c:v>39287.833333333336</c:v>
                </c:pt>
                <c:pt idx="312">
                  <c:v>39288.833333333336</c:v>
                </c:pt>
                <c:pt idx="313">
                  <c:v>39289.833333333336</c:v>
                </c:pt>
                <c:pt idx="314">
                  <c:v>39292.833333333336</c:v>
                </c:pt>
                <c:pt idx="315">
                  <c:v>39293.833333333336</c:v>
                </c:pt>
                <c:pt idx="316">
                  <c:v>39294.833333333336</c:v>
                </c:pt>
                <c:pt idx="317">
                  <c:v>39295.833333333336</c:v>
                </c:pt>
                <c:pt idx="318">
                  <c:v>39296.833333333336</c:v>
                </c:pt>
                <c:pt idx="319">
                  <c:v>39299.833333333336</c:v>
                </c:pt>
                <c:pt idx="320">
                  <c:v>39300.833333333336</c:v>
                </c:pt>
                <c:pt idx="321">
                  <c:v>39301.833333333336</c:v>
                </c:pt>
                <c:pt idx="322">
                  <c:v>39302.833333333336</c:v>
                </c:pt>
                <c:pt idx="323">
                  <c:v>39303.833333333336</c:v>
                </c:pt>
                <c:pt idx="324">
                  <c:v>39306.833333333336</c:v>
                </c:pt>
                <c:pt idx="325">
                  <c:v>39307.833333333336</c:v>
                </c:pt>
                <c:pt idx="326">
                  <c:v>39308.833333333336</c:v>
                </c:pt>
                <c:pt idx="327">
                  <c:v>39309.833333333336</c:v>
                </c:pt>
                <c:pt idx="328">
                  <c:v>39310.833333333336</c:v>
                </c:pt>
                <c:pt idx="329">
                  <c:v>39313.833333333336</c:v>
                </c:pt>
                <c:pt idx="330">
                  <c:v>39314.833333333336</c:v>
                </c:pt>
                <c:pt idx="331">
                  <c:v>39315.833333333336</c:v>
                </c:pt>
                <c:pt idx="332">
                  <c:v>39316.833333333336</c:v>
                </c:pt>
                <c:pt idx="333">
                  <c:v>39317.833333333336</c:v>
                </c:pt>
                <c:pt idx="334">
                  <c:v>39320.833333333336</c:v>
                </c:pt>
                <c:pt idx="335">
                  <c:v>39321.833333333336</c:v>
                </c:pt>
                <c:pt idx="336">
                  <c:v>39322.833333333336</c:v>
                </c:pt>
                <c:pt idx="337">
                  <c:v>39323.833333333336</c:v>
                </c:pt>
                <c:pt idx="338">
                  <c:v>39324.833333333336</c:v>
                </c:pt>
                <c:pt idx="339">
                  <c:v>39328.833333333336</c:v>
                </c:pt>
                <c:pt idx="340">
                  <c:v>39329.833333333336</c:v>
                </c:pt>
                <c:pt idx="341">
                  <c:v>39330.833333333336</c:v>
                </c:pt>
                <c:pt idx="342">
                  <c:v>39331.833333333336</c:v>
                </c:pt>
                <c:pt idx="343">
                  <c:v>39334.833333333336</c:v>
                </c:pt>
                <c:pt idx="344">
                  <c:v>39335.833333333336</c:v>
                </c:pt>
                <c:pt idx="345">
                  <c:v>39336.833333333336</c:v>
                </c:pt>
                <c:pt idx="346">
                  <c:v>39337.833333333336</c:v>
                </c:pt>
                <c:pt idx="347">
                  <c:v>39338.833333333336</c:v>
                </c:pt>
                <c:pt idx="348">
                  <c:v>39341.833333333336</c:v>
                </c:pt>
                <c:pt idx="349">
                  <c:v>39342.833333333336</c:v>
                </c:pt>
                <c:pt idx="350">
                  <c:v>39343.833333333336</c:v>
                </c:pt>
                <c:pt idx="351">
                  <c:v>39344.833333333336</c:v>
                </c:pt>
                <c:pt idx="352">
                  <c:v>39345.833333333336</c:v>
                </c:pt>
                <c:pt idx="353">
                  <c:v>39348.833333333336</c:v>
                </c:pt>
                <c:pt idx="354">
                  <c:v>39349.833333333336</c:v>
                </c:pt>
                <c:pt idx="355">
                  <c:v>39350.833333333336</c:v>
                </c:pt>
                <c:pt idx="356">
                  <c:v>39351.833333333336</c:v>
                </c:pt>
                <c:pt idx="357">
                  <c:v>39352.833333333336</c:v>
                </c:pt>
                <c:pt idx="358">
                  <c:v>39355.833333333336</c:v>
                </c:pt>
                <c:pt idx="359">
                  <c:v>39356.833333333336</c:v>
                </c:pt>
                <c:pt idx="360">
                  <c:v>39357.833333333336</c:v>
                </c:pt>
                <c:pt idx="361">
                  <c:v>39358.833333333336</c:v>
                </c:pt>
                <c:pt idx="362">
                  <c:v>39359.833333333336</c:v>
                </c:pt>
                <c:pt idx="363">
                  <c:v>39362.833333333336</c:v>
                </c:pt>
                <c:pt idx="364">
                  <c:v>39363.833333333336</c:v>
                </c:pt>
                <c:pt idx="365">
                  <c:v>39364.833333333336</c:v>
                </c:pt>
                <c:pt idx="366">
                  <c:v>39365.833333333336</c:v>
                </c:pt>
                <c:pt idx="367">
                  <c:v>39366.833333333336</c:v>
                </c:pt>
                <c:pt idx="368">
                  <c:v>39369.833333333336</c:v>
                </c:pt>
                <c:pt idx="369">
                  <c:v>39370.833333333336</c:v>
                </c:pt>
                <c:pt idx="370">
                  <c:v>39371.833333333336</c:v>
                </c:pt>
                <c:pt idx="371">
                  <c:v>39372.833333333336</c:v>
                </c:pt>
                <c:pt idx="372">
                  <c:v>39373.833333333336</c:v>
                </c:pt>
                <c:pt idx="373">
                  <c:v>39376.833333333336</c:v>
                </c:pt>
                <c:pt idx="374">
                  <c:v>39377.833333333336</c:v>
                </c:pt>
                <c:pt idx="375">
                  <c:v>39378.833333333336</c:v>
                </c:pt>
                <c:pt idx="376">
                  <c:v>39379.833333333336</c:v>
                </c:pt>
                <c:pt idx="377">
                  <c:v>39380.833333333336</c:v>
                </c:pt>
                <c:pt idx="378">
                  <c:v>39383.833333333336</c:v>
                </c:pt>
                <c:pt idx="379">
                  <c:v>39384.833333333336</c:v>
                </c:pt>
                <c:pt idx="380">
                  <c:v>39385.833333333336</c:v>
                </c:pt>
                <c:pt idx="381">
                  <c:v>39386.833333333336</c:v>
                </c:pt>
                <c:pt idx="382">
                  <c:v>39387.833333333336</c:v>
                </c:pt>
                <c:pt idx="383">
                  <c:v>39390.791666666664</c:v>
                </c:pt>
                <c:pt idx="384">
                  <c:v>39391.791666666664</c:v>
                </c:pt>
                <c:pt idx="385">
                  <c:v>39392.791666666664</c:v>
                </c:pt>
                <c:pt idx="386">
                  <c:v>39393.791666666664</c:v>
                </c:pt>
                <c:pt idx="387">
                  <c:v>39394.791666666664</c:v>
                </c:pt>
                <c:pt idx="388">
                  <c:v>39397.791666666664</c:v>
                </c:pt>
                <c:pt idx="389">
                  <c:v>39398.791666666664</c:v>
                </c:pt>
                <c:pt idx="390">
                  <c:v>39399.791666666664</c:v>
                </c:pt>
                <c:pt idx="391">
                  <c:v>39400.791666666664</c:v>
                </c:pt>
                <c:pt idx="392">
                  <c:v>39401.791666666664</c:v>
                </c:pt>
                <c:pt idx="393">
                  <c:v>39404.791666666664</c:v>
                </c:pt>
                <c:pt idx="394">
                  <c:v>39405.791666666664</c:v>
                </c:pt>
                <c:pt idx="395">
                  <c:v>39406.791666666664</c:v>
                </c:pt>
                <c:pt idx="396">
                  <c:v>39408.791666666664</c:v>
                </c:pt>
                <c:pt idx="397">
                  <c:v>39411.791666666664</c:v>
                </c:pt>
                <c:pt idx="398">
                  <c:v>39412.791666666664</c:v>
                </c:pt>
                <c:pt idx="399">
                  <c:v>39413.791666666664</c:v>
                </c:pt>
                <c:pt idx="400">
                  <c:v>39414.791666666664</c:v>
                </c:pt>
                <c:pt idx="401">
                  <c:v>39415.791666666664</c:v>
                </c:pt>
                <c:pt idx="402">
                  <c:v>39418.791666666664</c:v>
                </c:pt>
                <c:pt idx="403">
                  <c:v>39419.791666666664</c:v>
                </c:pt>
                <c:pt idx="404">
                  <c:v>39420.791666666664</c:v>
                </c:pt>
                <c:pt idx="405">
                  <c:v>39421.791666666664</c:v>
                </c:pt>
                <c:pt idx="406">
                  <c:v>39422.791666666664</c:v>
                </c:pt>
                <c:pt idx="407">
                  <c:v>39425.791666666664</c:v>
                </c:pt>
                <c:pt idx="408">
                  <c:v>39426.791666666664</c:v>
                </c:pt>
                <c:pt idx="409">
                  <c:v>39427.791666666664</c:v>
                </c:pt>
                <c:pt idx="410">
                  <c:v>39428.791666666664</c:v>
                </c:pt>
                <c:pt idx="411">
                  <c:v>39429.791666666664</c:v>
                </c:pt>
                <c:pt idx="412">
                  <c:v>39432.791666666664</c:v>
                </c:pt>
                <c:pt idx="413">
                  <c:v>39433.791666666664</c:v>
                </c:pt>
                <c:pt idx="414">
                  <c:v>39434.791666666664</c:v>
                </c:pt>
                <c:pt idx="415">
                  <c:v>39435.791666666664</c:v>
                </c:pt>
                <c:pt idx="416">
                  <c:v>39436.791666666664</c:v>
                </c:pt>
                <c:pt idx="417">
                  <c:v>39439.791666666664</c:v>
                </c:pt>
                <c:pt idx="418">
                  <c:v>39441.791666666664</c:v>
                </c:pt>
                <c:pt idx="419">
                  <c:v>39442.791666666664</c:v>
                </c:pt>
                <c:pt idx="420">
                  <c:v>39443.791666666664</c:v>
                </c:pt>
                <c:pt idx="421">
                  <c:v>39446.791666666664</c:v>
                </c:pt>
                <c:pt idx="422">
                  <c:v>39448.791666666664</c:v>
                </c:pt>
                <c:pt idx="423">
                  <c:v>39449.791666666664</c:v>
                </c:pt>
                <c:pt idx="424">
                  <c:v>39450.791666666664</c:v>
                </c:pt>
                <c:pt idx="425">
                  <c:v>39453.791666666664</c:v>
                </c:pt>
                <c:pt idx="426">
                  <c:v>39454.791666666664</c:v>
                </c:pt>
                <c:pt idx="427">
                  <c:v>39455.791666666664</c:v>
                </c:pt>
                <c:pt idx="428">
                  <c:v>39456.791666666664</c:v>
                </c:pt>
                <c:pt idx="429">
                  <c:v>39457.791666666664</c:v>
                </c:pt>
                <c:pt idx="430">
                  <c:v>39460.791666666664</c:v>
                </c:pt>
                <c:pt idx="431">
                  <c:v>39461.791666666664</c:v>
                </c:pt>
                <c:pt idx="432">
                  <c:v>39462.791666666664</c:v>
                </c:pt>
                <c:pt idx="433">
                  <c:v>39463.791666666664</c:v>
                </c:pt>
                <c:pt idx="434">
                  <c:v>39464.791666666664</c:v>
                </c:pt>
                <c:pt idx="435">
                  <c:v>39468.791666666664</c:v>
                </c:pt>
                <c:pt idx="436">
                  <c:v>39469.791666666664</c:v>
                </c:pt>
                <c:pt idx="437">
                  <c:v>39470.791666666664</c:v>
                </c:pt>
                <c:pt idx="438">
                  <c:v>39471.791666666664</c:v>
                </c:pt>
                <c:pt idx="439">
                  <c:v>39474.791666666664</c:v>
                </c:pt>
                <c:pt idx="440">
                  <c:v>39475.791666666664</c:v>
                </c:pt>
                <c:pt idx="441">
                  <c:v>39476.791666666664</c:v>
                </c:pt>
                <c:pt idx="442">
                  <c:v>39477.791666666664</c:v>
                </c:pt>
                <c:pt idx="443">
                  <c:v>39478.791666666664</c:v>
                </c:pt>
                <c:pt idx="444">
                  <c:v>39481.791666666664</c:v>
                </c:pt>
                <c:pt idx="445">
                  <c:v>39482.791666666664</c:v>
                </c:pt>
                <c:pt idx="446">
                  <c:v>39483.791666666664</c:v>
                </c:pt>
                <c:pt idx="447">
                  <c:v>39484.791666666664</c:v>
                </c:pt>
                <c:pt idx="448">
                  <c:v>39485.791666666664</c:v>
                </c:pt>
                <c:pt idx="449">
                  <c:v>39488.791666666664</c:v>
                </c:pt>
                <c:pt idx="450">
                  <c:v>39489.791666666664</c:v>
                </c:pt>
                <c:pt idx="451">
                  <c:v>39490.791666666664</c:v>
                </c:pt>
                <c:pt idx="452">
                  <c:v>39491.791666666664</c:v>
                </c:pt>
                <c:pt idx="453">
                  <c:v>39492.791666666664</c:v>
                </c:pt>
                <c:pt idx="454">
                  <c:v>39496.791666666664</c:v>
                </c:pt>
                <c:pt idx="455">
                  <c:v>39497.791666666664</c:v>
                </c:pt>
                <c:pt idx="456">
                  <c:v>39498.791666666664</c:v>
                </c:pt>
                <c:pt idx="457">
                  <c:v>39499.791666666664</c:v>
                </c:pt>
                <c:pt idx="458">
                  <c:v>39502.791666666664</c:v>
                </c:pt>
                <c:pt idx="459">
                  <c:v>39503.791666666664</c:v>
                </c:pt>
                <c:pt idx="460">
                  <c:v>39504.791666666664</c:v>
                </c:pt>
                <c:pt idx="461">
                  <c:v>39505.791666666664</c:v>
                </c:pt>
                <c:pt idx="462">
                  <c:v>39506.791666666664</c:v>
                </c:pt>
                <c:pt idx="463">
                  <c:v>39509.791666666664</c:v>
                </c:pt>
                <c:pt idx="464">
                  <c:v>39510.791666666664</c:v>
                </c:pt>
                <c:pt idx="465">
                  <c:v>39511.791666666664</c:v>
                </c:pt>
                <c:pt idx="466">
                  <c:v>39512.791666666664</c:v>
                </c:pt>
                <c:pt idx="467">
                  <c:v>39513.791666666664</c:v>
                </c:pt>
                <c:pt idx="468">
                  <c:v>39516.833333333336</c:v>
                </c:pt>
                <c:pt idx="469">
                  <c:v>39517.833333333336</c:v>
                </c:pt>
                <c:pt idx="470">
                  <c:v>39518.833333333336</c:v>
                </c:pt>
                <c:pt idx="471">
                  <c:v>39519.833333333336</c:v>
                </c:pt>
                <c:pt idx="472">
                  <c:v>39520.833333333336</c:v>
                </c:pt>
                <c:pt idx="473">
                  <c:v>39523.833333333336</c:v>
                </c:pt>
                <c:pt idx="474">
                  <c:v>39524.833333333336</c:v>
                </c:pt>
                <c:pt idx="475">
                  <c:v>39525.833333333336</c:v>
                </c:pt>
                <c:pt idx="476">
                  <c:v>39526.833333333336</c:v>
                </c:pt>
                <c:pt idx="477">
                  <c:v>39530.833333333336</c:v>
                </c:pt>
                <c:pt idx="478">
                  <c:v>39531.833333333336</c:v>
                </c:pt>
                <c:pt idx="479">
                  <c:v>39532.833333333336</c:v>
                </c:pt>
                <c:pt idx="480">
                  <c:v>39533.833333333336</c:v>
                </c:pt>
                <c:pt idx="481">
                  <c:v>39534.833333333336</c:v>
                </c:pt>
                <c:pt idx="482">
                  <c:v>39537.833333333336</c:v>
                </c:pt>
                <c:pt idx="483">
                  <c:v>39538.833333333336</c:v>
                </c:pt>
                <c:pt idx="484">
                  <c:v>39539.833333333336</c:v>
                </c:pt>
                <c:pt idx="485">
                  <c:v>39540.833333333336</c:v>
                </c:pt>
                <c:pt idx="486">
                  <c:v>39541.833333333336</c:v>
                </c:pt>
                <c:pt idx="487">
                  <c:v>39544.833333333336</c:v>
                </c:pt>
                <c:pt idx="488">
                  <c:v>39545.833333333336</c:v>
                </c:pt>
                <c:pt idx="489">
                  <c:v>39546.833333333336</c:v>
                </c:pt>
                <c:pt idx="490">
                  <c:v>39547.833333333336</c:v>
                </c:pt>
                <c:pt idx="491">
                  <c:v>39548.833333333336</c:v>
                </c:pt>
                <c:pt idx="492">
                  <c:v>39551.833333333336</c:v>
                </c:pt>
                <c:pt idx="493">
                  <c:v>39552.833333333336</c:v>
                </c:pt>
                <c:pt idx="494">
                  <c:v>39553.833333333336</c:v>
                </c:pt>
                <c:pt idx="495">
                  <c:v>39554.833333333336</c:v>
                </c:pt>
                <c:pt idx="496">
                  <c:v>39555.833333333336</c:v>
                </c:pt>
                <c:pt idx="497">
                  <c:v>39558.833333333336</c:v>
                </c:pt>
                <c:pt idx="498">
                  <c:v>39559.833333333336</c:v>
                </c:pt>
                <c:pt idx="499">
                  <c:v>39560.833333333336</c:v>
                </c:pt>
                <c:pt idx="500">
                  <c:v>39561.833333333336</c:v>
                </c:pt>
                <c:pt idx="501">
                  <c:v>39562.833333333336</c:v>
                </c:pt>
                <c:pt idx="502">
                  <c:v>39565.833333333336</c:v>
                </c:pt>
                <c:pt idx="503">
                  <c:v>39566.833333333336</c:v>
                </c:pt>
                <c:pt idx="504">
                  <c:v>39567.833333333336</c:v>
                </c:pt>
                <c:pt idx="505">
                  <c:v>39568.833333333336</c:v>
                </c:pt>
                <c:pt idx="506">
                  <c:v>39569.833333333336</c:v>
                </c:pt>
                <c:pt idx="507">
                  <c:v>39572.833333333336</c:v>
                </c:pt>
                <c:pt idx="508">
                  <c:v>39573.833333333336</c:v>
                </c:pt>
                <c:pt idx="509">
                  <c:v>39574.833333333336</c:v>
                </c:pt>
                <c:pt idx="510">
                  <c:v>39575.833333333336</c:v>
                </c:pt>
                <c:pt idx="511">
                  <c:v>39576.833333333336</c:v>
                </c:pt>
                <c:pt idx="512">
                  <c:v>39579.833333333336</c:v>
                </c:pt>
                <c:pt idx="513">
                  <c:v>39580.833333333336</c:v>
                </c:pt>
                <c:pt idx="514">
                  <c:v>39581.833333333336</c:v>
                </c:pt>
                <c:pt idx="515">
                  <c:v>39582.833333333336</c:v>
                </c:pt>
                <c:pt idx="516">
                  <c:v>39583.833333333336</c:v>
                </c:pt>
                <c:pt idx="517">
                  <c:v>39586.833333333336</c:v>
                </c:pt>
                <c:pt idx="518">
                  <c:v>39587.833333333336</c:v>
                </c:pt>
                <c:pt idx="519">
                  <c:v>39588.833333333336</c:v>
                </c:pt>
                <c:pt idx="520">
                  <c:v>39589.833333333336</c:v>
                </c:pt>
                <c:pt idx="521">
                  <c:v>39590.833333333336</c:v>
                </c:pt>
                <c:pt idx="522">
                  <c:v>39594.833333333336</c:v>
                </c:pt>
                <c:pt idx="523">
                  <c:v>39595.833333333336</c:v>
                </c:pt>
                <c:pt idx="524">
                  <c:v>39596.833333333336</c:v>
                </c:pt>
                <c:pt idx="525">
                  <c:v>39597.833333333336</c:v>
                </c:pt>
                <c:pt idx="526">
                  <c:v>39600.833333333336</c:v>
                </c:pt>
                <c:pt idx="527">
                  <c:v>39601.833333333336</c:v>
                </c:pt>
                <c:pt idx="528">
                  <c:v>39602.833333333336</c:v>
                </c:pt>
                <c:pt idx="529">
                  <c:v>39603.833333333336</c:v>
                </c:pt>
                <c:pt idx="530">
                  <c:v>39604.833333333336</c:v>
                </c:pt>
                <c:pt idx="531">
                  <c:v>39607.833333333336</c:v>
                </c:pt>
                <c:pt idx="532">
                  <c:v>39608.833333333336</c:v>
                </c:pt>
                <c:pt idx="533">
                  <c:v>39609.833333333336</c:v>
                </c:pt>
                <c:pt idx="534">
                  <c:v>39610.833333333336</c:v>
                </c:pt>
                <c:pt idx="535">
                  <c:v>39611.833333333336</c:v>
                </c:pt>
                <c:pt idx="536">
                  <c:v>39614.833333333336</c:v>
                </c:pt>
                <c:pt idx="537">
                  <c:v>39615.833333333336</c:v>
                </c:pt>
                <c:pt idx="538">
                  <c:v>39616.833333333336</c:v>
                </c:pt>
                <c:pt idx="539">
                  <c:v>39617.833333333336</c:v>
                </c:pt>
                <c:pt idx="540">
                  <c:v>39618.833333333336</c:v>
                </c:pt>
                <c:pt idx="541">
                  <c:v>39621.833333333336</c:v>
                </c:pt>
                <c:pt idx="542">
                  <c:v>39622.833333333336</c:v>
                </c:pt>
                <c:pt idx="543">
                  <c:v>39623.833333333336</c:v>
                </c:pt>
                <c:pt idx="544">
                  <c:v>39624.833333333336</c:v>
                </c:pt>
                <c:pt idx="545">
                  <c:v>39625.833333333336</c:v>
                </c:pt>
                <c:pt idx="546">
                  <c:v>39628.833333333336</c:v>
                </c:pt>
                <c:pt idx="547">
                  <c:v>39629.833333333336</c:v>
                </c:pt>
                <c:pt idx="548">
                  <c:v>39630.833333333336</c:v>
                </c:pt>
                <c:pt idx="549">
                  <c:v>39631.833333333336</c:v>
                </c:pt>
                <c:pt idx="550">
                  <c:v>39635.833333333336</c:v>
                </c:pt>
                <c:pt idx="551">
                  <c:v>39636.833333333336</c:v>
                </c:pt>
                <c:pt idx="552">
                  <c:v>39637.833333333336</c:v>
                </c:pt>
                <c:pt idx="553">
                  <c:v>39638.833333333336</c:v>
                </c:pt>
                <c:pt idx="554">
                  <c:v>39639.833333333336</c:v>
                </c:pt>
                <c:pt idx="555">
                  <c:v>39642.833333333336</c:v>
                </c:pt>
                <c:pt idx="556">
                  <c:v>39643.833333333336</c:v>
                </c:pt>
                <c:pt idx="557">
                  <c:v>39644.833333333336</c:v>
                </c:pt>
                <c:pt idx="558">
                  <c:v>39645.833333333336</c:v>
                </c:pt>
                <c:pt idx="559">
                  <c:v>39646.833333333336</c:v>
                </c:pt>
                <c:pt idx="560">
                  <c:v>39649.833333333336</c:v>
                </c:pt>
                <c:pt idx="561">
                  <c:v>39650.833333333336</c:v>
                </c:pt>
                <c:pt idx="562">
                  <c:v>39651.833333333336</c:v>
                </c:pt>
                <c:pt idx="563">
                  <c:v>39652.833333333336</c:v>
                </c:pt>
                <c:pt idx="564">
                  <c:v>39653.833333333336</c:v>
                </c:pt>
                <c:pt idx="565">
                  <c:v>39656.833333333336</c:v>
                </c:pt>
                <c:pt idx="566">
                  <c:v>39657.833333333336</c:v>
                </c:pt>
                <c:pt idx="567">
                  <c:v>39658.833333333336</c:v>
                </c:pt>
                <c:pt idx="568">
                  <c:v>39659.833333333336</c:v>
                </c:pt>
                <c:pt idx="569">
                  <c:v>39660.833333333336</c:v>
                </c:pt>
                <c:pt idx="570">
                  <c:v>39663.833333333336</c:v>
                </c:pt>
                <c:pt idx="571">
                  <c:v>39664.833333333336</c:v>
                </c:pt>
                <c:pt idx="572">
                  <c:v>39665.833333333336</c:v>
                </c:pt>
                <c:pt idx="573">
                  <c:v>39666.833333333336</c:v>
                </c:pt>
                <c:pt idx="574">
                  <c:v>39667.833333333336</c:v>
                </c:pt>
                <c:pt idx="575">
                  <c:v>39670.833333333336</c:v>
                </c:pt>
                <c:pt idx="576">
                  <c:v>39671.833333333336</c:v>
                </c:pt>
                <c:pt idx="577">
                  <c:v>39672.833333333336</c:v>
                </c:pt>
                <c:pt idx="578">
                  <c:v>39673.833333333336</c:v>
                </c:pt>
                <c:pt idx="579">
                  <c:v>39674.833333333336</c:v>
                </c:pt>
                <c:pt idx="580">
                  <c:v>39677.833333333336</c:v>
                </c:pt>
                <c:pt idx="581">
                  <c:v>39678.833333333336</c:v>
                </c:pt>
                <c:pt idx="582">
                  <c:v>39679.833333333336</c:v>
                </c:pt>
                <c:pt idx="583">
                  <c:v>39680.833333333336</c:v>
                </c:pt>
                <c:pt idx="584">
                  <c:v>39681.833333333336</c:v>
                </c:pt>
                <c:pt idx="585">
                  <c:v>39684.833333333336</c:v>
                </c:pt>
                <c:pt idx="586">
                  <c:v>39685.833333333336</c:v>
                </c:pt>
                <c:pt idx="587">
                  <c:v>39686.833333333336</c:v>
                </c:pt>
                <c:pt idx="588">
                  <c:v>39687.833333333336</c:v>
                </c:pt>
                <c:pt idx="589">
                  <c:v>39688.833333333336</c:v>
                </c:pt>
                <c:pt idx="590">
                  <c:v>39692.833333333336</c:v>
                </c:pt>
                <c:pt idx="591">
                  <c:v>39693.833333333336</c:v>
                </c:pt>
                <c:pt idx="592">
                  <c:v>39694.833333333336</c:v>
                </c:pt>
                <c:pt idx="593">
                  <c:v>39695.833333333336</c:v>
                </c:pt>
                <c:pt idx="594">
                  <c:v>39698.833333333336</c:v>
                </c:pt>
                <c:pt idx="595">
                  <c:v>39699.833333333336</c:v>
                </c:pt>
                <c:pt idx="596">
                  <c:v>39700.833333333336</c:v>
                </c:pt>
                <c:pt idx="597">
                  <c:v>39701.833333333336</c:v>
                </c:pt>
                <c:pt idx="598">
                  <c:v>39702.833333333336</c:v>
                </c:pt>
                <c:pt idx="599">
                  <c:v>39705.833333333336</c:v>
                </c:pt>
                <c:pt idx="600">
                  <c:v>39706.833333333336</c:v>
                </c:pt>
                <c:pt idx="601">
                  <c:v>39707.833333333336</c:v>
                </c:pt>
                <c:pt idx="602">
                  <c:v>39708.833333333336</c:v>
                </c:pt>
                <c:pt idx="603">
                  <c:v>39709.833333333336</c:v>
                </c:pt>
                <c:pt idx="604">
                  <c:v>39712.833333333336</c:v>
                </c:pt>
                <c:pt idx="605">
                  <c:v>39713.833333333336</c:v>
                </c:pt>
                <c:pt idx="606">
                  <c:v>39714.833333333336</c:v>
                </c:pt>
                <c:pt idx="607">
                  <c:v>39715.833333333336</c:v>
                </c:pt>
                <c:pt idx="608">
                  <c:v>39716.833333333336</c:v>
                </c:pt>
                <c:pt idx="609">
                  <c:v>39719.833333333336</c:v>
                </c:pt>
                <c:pt idx="610">
                  <c:v>39720.833333333336</c:v>
                </c:pt>
                <c:pt idx="611">
                  <c:v>39721.833333333336</c:v>
                </c:pt>
                <c:pt idx="612">
                  <c:v>39722.833333333336</c:v>
                </c:pt>
                <c:pt idx="613">
                  <c:v>39723.833333333336</c:v>
                </c:pt>
                <c:pt idx="614">
                  <c:v>39726.833333333336</c:v>
                </c:pt>
                <c:pt idx="615">
                  <c:v>39727.833333333336</c:v>
                </c:pt>
                <c:pt idx="616">
                  <c:v>39728.833333333336</c:v>
                </c:pt>
                <c:pt idx="617">
                  <c:v>39729.833333333336</c:v>
                </c:pt>
                <c:pt idx="618">
                  <c:v>39730.833333333336</c:v>
                </c:pt>
                <c:pt idx="619">
                  <c:v>39733.833333333336</c:v>
                </c:pt>
                <c:pt idx="620">
                  <c:v>39734.833333333336</c:v>
                </c:pt>
                <c:pt idx="621">
                  <c:v>39735.833333333336</c:v>
                </c:pt>
                <c:pt idx="622">
                  <c:v>39736.833333333336</c:v>
                </c:pt>
                <c:pt idx="623">
                  <c:v>39737.833333333336</c:v>
                </c:pt>
                <c:pt idx="624">
                  <c:v>39740.833333333336</c:v>
                </c:pt>
                <c:pt idx="625">
                  <c:v>39741.833333333336</c:v>
                </c:pt>
                <c:pt idx="626">
                  <c:v>39742.833333333336</c:v>
                </c:pt>
                <c:pt idx="627">
                  <c:v>39743.833333333336</c:v>
                </c:pt>
                <c:pt idx="628">
                  <c:v>39744.833333333336</c:v>
                </c:pt>
                <c:pt idx="629">
                  <c:v>39747.833333333336</c:v>
                </c:pt>
                <c:pt idx="630">
                  <c:v>39748.833333333336</c:v>
                </c:pt>
                <c:pt idx="631">
                  <c:v>39749.833333333336</c:v>
                </c:pt>
                <c:pt idx="632">
                  <c:v>39750.833333333336</c:v>
                </c:pt>
                <c:pt idx="633">
                  <c:v>39751.833333333336</c:v>
                </c:pt>
                <c:pt idx="634">
                  <c:v>39754.791666666664</c:v>
                </c:pt>
                <c:pt idx="635">
                  <c:v>39755.791666666664</c:v>
                </c:pt>
                <c:pt idx="636">
                  <c:v>39756.791666666664</c:v>
                </c:pt>
                <c:pt idx="637">
                  <c:v>39757.791666666664</c:v>
                </c:pt>
                <c:pt idx="638">
                  <c:v>39758.791666666664</c:v>
                </c:pt>
                <c:pt idx="639">
                  <c:v>39761.791666666664</c:v>
                </c:pt>
                <c:pt idx="640">
                  <c:v>39762.791666666664</c:v>
                </c:pt>
                <c:pt idx="641">
                  <c:v>39763.791666666664</c:v>
                </c:pt>
                <c:pt idx="642">
                  <c:v>39764.791666666664</c:v>
                </c:pt>
                <c:pt idx="643">
                  <c:v>39765.791666666664</c:v>
                </c:pt>
                <c:pt idx="644">
                  <c:v>39768.791666666664</c:v>
                </c:pt>
                <c:pt idx="645">
                  <c:v>39769.791666666664</c:v>
                </c:pt>
                <c:pt idx="646">
                  <c:v>39770.791666666664</c:v>
                </c:pt>
                <c:pt idx="647">
                  <c:v>39771.791666666664</c:v>
                </c:pt>
                <c:pt idx="648">
                  <c:v>39772.791666666664</c:v>
                </c:pt>
                <c:pt idx="649">
                  <c:v>39775.791666666664</c:v>
                </c:pt>
                <c:pt idx="650">
                  <c:v>39776.791666666664</c:v>
                </c:pt>
                <c:pt idx="651">
                  <c:v>39777.791666666664</c:v>
                </c:pt>
                <c:pt idx="652">
                  <c:v>39779.791666666664</c:v>
                </c:pt>
                <c:pt idx="653">
                  <c:v>39782.791666666664</c:v>
                </c:pt>
                <c:pt idx="654">
                  <c:v>39783.791666666664</c:v>
                </c:pt>
                <c:pt idx="655">
                  <c:v>39784.791666666664</c:v>
                </c:pt>
                <c:pt idx="656">
                  <c:v>39785.791666666664</c:v>
                </c:pt>
                <c:pt idx="657">
                  <c:v>39786.791666666664</c:v>
                </c:pt>
                <c:pt idx="658">
                  <c:v>39789.791666666664</c:v>
                </c:pt>
                <c:pt idx="659">
                  <c:v>39790.791666666664</c:v>
                </c:pt>
                <c:pt idx="660">
                  <c:v>39791.791666666664</c:v>
                </c:pt>
                <c:pt idx="661">
                  <c:v>39792.791666666664</c:v>
                </c:pt>
                <c:pt idx="662">
                  <c:v>39793.791666666664</c:v>
                </c:pt>
                <c:pt idx="663">
                  <c:v>39796.791666666664</c:v>
                </c:pt>
                <c:pt idx="664">
                  <c:v>39797.791666666664</c:v>
                </c:pt>
                <c:pt idx="665">
                  <c:v>39798.791666666664</c:v>
                </c:pt>
                <c:pt idx="666">
                  <c:v>39799.791666666664</c:v>
                </c:pt>
                <c:pt idx="667">
                  <c:v>39800.791666666664</c:v>
                </c:pt>
                <c:pt idx="668">
                  <c:v>39803.791666666664</c:v>
                </c:pt>
                <c:pt idx="669">
                  <c:v>39804.791666666664</c:v>
                </c:pt>
                <c:pt idx="670">
                  <c:v>39805.791666666664</c:v>
                </c:pt>
                <c:pt idx="671">
                  <c:v>39807.791666666664</c:v>
                </c:pt>
                <c:pt idx="672">
                  <c:v>39810.791666666664</c:v>
                </c:pt>
                <c:pt idx="673">
                  <c:v>39811.791666666664</c:v>
                </c:pt>
                <c:pt idx="674">
                  <c:v>39812.791666666664</c:v>
                </c:pt>
                <c:pt idx="675">
                  <c:v>39814.791666666664</c:v>
                </c:pt>
                <c:pt idx="676">
                  <c:v>39817.791666666664</c:v>
                </c:pt>
                <c:pt idx="677">
                  <c:v>39818.791666666664</c:v>
                </c:pt>
                <c:pt idx="678">
                  <c:v>39819.791666666664</c:v>
                </c:pt>
                <c:pt idx="679">
                  <c:v>39820.791666666664</c:v>
                </c:pt>
                <c:pt idx="680">
                  <c:v>39821.791666666664</c:v>
                </c:pt>
                <c:pt idx="681">
                  <c:v>39824.791666666664</c:v>
                </c:pt>
                <c:pt idx="682">
                  <c:v>39825.791666666664</c:v>
                </c:pt>
                <c:pt idx="683">
                  <c:v>39826.791666666664</c:v>
                </c:pt>
                <c:pt idx="684">
                  <c:v>39827.791666666664</c:v>
                </c:pt>
                <c:pt idx="685">
                  <c:v>39828.791666666664</c:v>
                </c:pt>
                <c:pt idx="686">
                  <c:v>39832.791666666664</c:v>
                </c:pt>
                <c:pt idx="687">
                  <c:v>39833.791666666664</c:v>
                </c:pt>
                <c:pt idx="688">
                  <c:v>39834.791666666664</c:v>
                </c:pt>
                <c:pt idx="689">
                  <c:v>39835.791666666664</c:v>
                </c:pt>
                <c:pt idx="690">
                  <c:v>39838.791666666664</c:v>
                </c:pt>
                <c:pt idx="691">
                  <c:v>39839.791666666664</c:v>
                </c:pt>
                <c:pt idx="692">
                  <c:v>39840.791666666664</c:v>
                </c:pt>
                <c:pt idx="693">
                  <c:v>39841.791666666664</c:v>
                </c:pt>
                <c:pt idx="694">
                  <c:v>39842.791666666664</c:v>
                </c:pt>
                <c:pt idx="695">
                  <c:v>39845.791666666664</c:v>
                </c:pt>
                <c:pt idx="696">
                  <c:v>39846.791666666664</c:v>
                </c:pt>
                <c:pt idx="697">
                  <c:v>39847.791666666664</c:v>
                </c:pt>
                <c:pt idx="698">
                  <c:v>39848.791666666664</c:v>
                </c:pt>
                <c:pt idx="699">
                  <c:v>39849.791666666664</c:v>
                </c:pt>
                <c:pt idx="700">
                  <c:v>39852.791666666664</c:v>
                </c:pt>
                <c:pt idx="701">
                  <c:v>39853.791666666664</c:v>
                </c:pt>
                <c:pt idx="702">
                  <c:v>39854.791666666664</c:v>
                </c:pt>
                <c:pt idx="703">
                  <c:v>39855.791666666664</c:v>
                </c:pt>
                <c:pt idx="704">
                  <c:v>39856.791666666664</c:v>
                </c:pt>
                <c:pt idx="705">
                  <c:v>39860.791666666664</c:v>
                </c:pt>
                <c:pt idx="706">
                  <c:v>39861.791666666664</c:v>
                </c:pt>
                <c:pt idx="707">
                  <c:v>39862.791666666664</c:v>
                </c:pt>
                <c:pt idx="708">
                  <c:v>39863.791666666664</c:v>
                </c:pt>
                <c:pt idx="709">
                  <c:v>39866.791666666664</c:v>
                </c:pt>
                <c:pt idx="710">
                  <c:v>39867.791666666664</c:v>
                </c:pt>
                <c:pt idx="711">
                  <c:v>39868.791666666664</c:v>
                </c:pt>
                <c:pt idx="712">
                  <c:v>39869.791666666664</c:v>
                </c:pt>
                <c:pt idx="713">
                  <c:v>39870.791666666664</c:v>
                </c:pt>
                <c:pt idx="714">
                  <c:v>39873.791666666664</c:v>
                </c:pt>
                <c:pt idx="715">
                  <c:v>39874.791666666664</c:v>
                </c:pt>
                <c:pt idx="716">
                  <c:v>39875.791666666664</c:v>
                </c:pt>
                <c:pt idx="717">
                  <c:v>39876.791666666664</c:v>
                </c:pt>
                <c:pt idx="718">
                  <c:v>39877.791666666664</c:v>
                </c:pt>
                <c:pt idx="719">
                  <c:v>39880.833333333336</c:v>
                </c:pt>
                <c:pt idx="720">
                  <c:v>39881.833333333336</c:v>
                </c:pt>
                <c:pt idx="721">
                  <c:v>39882.833333333336</c:v>
                </c:pt>
                <c:pt idx="722">
                  <c:v>39883.833333333336</c:v>
                </c:pt>
                <c:pt idx="723">
                  <c:v>39884.833333333336</c:v>
                </c:pt>
                <c:pt idx="724">
                  <c:v>39887.833333333336</c:v>
                </c:pt>
                <c:pt idx="725">
                  <c:v>39888.833333333336</c:v>
                </c:pt>
                <c:pt idx="726">
                  <c:v>39889.833333333336</c:v>
                </c:pt>
                <c:pt idx="727">
                  <c:v>39890.833333333336</c:v>
                </c:pt>
                <c:pt idx="728">
                  <c:v>39891.833333333336</c:v>
                </c:pt>
                <c:pt idx="729">
                  <c:v>39894.833333333336</c:v>
                </c:pt>
                <c:pt idx="730">
                  <c:v>39895.833333333336</c:v>
                </c:pt>
                <c:pt idx="731">
                  <c:v>39896.833333333336</c:v>
                </c:pt>
                <c:pt idx="732">
                  <c:v>39897.833333333336</c:v>
                </c:pt>
                <c:pt idx="733">
                  <c:v>39898.833333333336</c:v>
                </c:pt>
                <c:pt idx="734">
                  <c:v>39901.833333333336</c:v>
                </c:pt>
                <c:pt idx="735">
                  <c:v>39902.833333333336</c:v>
                </c:pt>
                <c:pt idx="736">
                  <c:v>39903.833333333336</c:v>
                </c:pt>
                <c:pt idx="737">
                  <c:v>39904.833333333336</c:v>
                </c:pt>
                <c:pt idx="738">
                  <c:v>39905.833333333336</c:v>
                </c:pt>
                <c:pt idx="739">
                  <c:v>39908.833333333336</c:v>
                </c:pt>
                <c:pt idx="740">
                  <c:v>39909.833333333336</c:v>
                </c:pt>
                <c:pt idx="741">
                  <c:v>39910.833333333336</c:v>
                </c:pt>
                <c:pt idx="742">
                  <c:v>39911.833333333336</c:v>
                </c:pt>
                <c:pt idx="743">
                  <c:v>39912.833333333336</c:v>
                </c:pt>
                <c:pt idx="744">
                  <c:v>39915.833333333336</c:v>
                </c:pt>
                <c:pt idx="745">
                  <c:v>39916.833333333336</c:v>
                </c:pt>
                <c:pt idx="746">
                  <c:v>39917.833333333336</c:v>
                </c:pt>
                <c:pt idx="747">
                  <c:v>39918.833333333336</c:v>
                </c:pt>
                <c:pt idx="748">
                  <c:v>39919.833333333336</c:v>
                </c:pt>
                <c:pt idx="749">
                  <c:v>39922.833333333336</c:v>
                </c:pt>
                <c:pt idx="750">
                  <c:v>39923.833333333336</c:v>
                </c:pt>
                <c:pt idx="751">
                  <c:v>39924.833333333336</c:v>
                </c:pt>
                <c:pt idx="752">
                  <c:v>39925.833333333336</c:v>
                </c:pt>
                <c:pt idx="753">
                  <c:v>39926.833333333336</c:v>
                </c:pt>
                <c:pt idx="754">
                  <c:v>39929.833333333336</c:v>
                </c:pt>
                <c:pt idx="755">
                  <c:v>39930.833333333336</c:v>
                </c:pt>
                <c:pt idx="756">
                  <c:v>39931.833333333336</c:v>
                </c:pt>
                <c:pt idx="757">
                  <c:v>39932.833333333336</c:v>
                </c:pt>
                <c:pt idx="758">
                  <c:v>39933.833333333336</c:v>
                </c:pt>
                <c:pt idx="759">
                  <c:v>39936.833333333336</c:v>
                </c:pt>
                <c:pt idx="760">
                  <c:v>39937.833333333336</c:v>
                </c:pt>
                <c:pt idx="761">
                  <c:v>39938.833333333336</c:v>
                </c:pt>
                <c:pt idx="762">
                  <c:v>39939.833333333336</c:v>
                </c:pt>
                <c:pt idx="763">
                  <c:v>39940.833333333336</c:v>
                </c:pt>
                <c:pt idx="764">
                  <c:v>39943.833333333336</c:v>
                </c:pt>
                <c:pt idx="765">
                  <c:v>39944.833333333336</c:v>
                </c:pt>
                <c:pt idx="766">
                  <c:v>39945.833333333336</c:v>
                </c:pt>
                <c:pt idx="767">
                  <c:v>39946.833333333336</c:v>
                </c:pt>
                <c:pt idx="768">
                  <c:v>39947.833333333336</c:v>
                </c:pt>
                <c:pt idx="769">
                  <c:v>39950.833333333336</c:v>
                </c:pt>
                <c:pt idx="770">
                  <c:v>39951.833333333336</c:v>
                </c:pt>
                <c:pt idx="771">
                  <c:v>39952.833333333336</c:v>
                </c:pt>
                <c:pt idx="772">
                  <c:v>39953.833333333336</c:v>
                </c:pt>
                <c:pt idx="773">
                  <c:v>39954.833333333336</c:v>
                </c:pt>
                <c:pt idx="774">
                  <c:v>39958.833333333336</c:v>
                </c:pt>
                <c:pt idx="775">
                  <c:v>39959.833333333336</c:v>
                </c:pt>
                <c:pt idx="776">
                  <c:v>39960.833333333336</c:v>
                </c:pt>
                <c:pt idx="777">
                  <c:v>39961.833333333336</c:v>
                </c:pt>
                <c:pt idx="778">
                  <c:v>39964.833333333336</c:v>
                </c:pt>
                <c:pt idx="779">
                  <c:v>39965.833333333336</c:v>
                </c:pt>
                <c:pt idx="780">
                  <c:v>39966.833333333336</c:v>
                </c:pt>
                <c:pt idx="781">
                  <c:v>39967.833333333336</c:v>
                </c:pt>
                <c:pt idx="782">
                  <c:v>39968.833333333336</c:v>
                </c:pt>
                <c:pt idx="783">
                  <c:v>39971.833333333336</c:v>
                </c:pt>
                <c:pt idx="784">
                  <c:v>39972.833333333336</c:v>
                </c:pt>
                <c:pt idx="785">
                  <c:v>39973.833333333336</c:v>
                </c:pt>
                <c:pt idx="786">
                  <c:v>39974.833333333336</c:v>
                </c:pt>
                <c:pt idx="787">
                  <c:v>39975.833333333336</c:v>
                </c:pt>
                <c:pt idx="788">
                  <c:v>39978.833333333336</c:v>
                </c:pt>
                <c:pt idx="789">
                  <c:v>39979.833333333336</c:v>
                </c:pt>
                <c:pt idx="790">
                  <c:v>39980.833333333336</c:v>
                </c:pt>
                <c:pt idx="791">
                  <c:v>39981.833333333336</c:v>
                </c:pt>
                <c:pt idx="792">
                  <c:v>39982.833333333336</c:v>
                </c:pt>
                <c:pt idx="793">
                  <c:v>39985.833333333336</c:v>
                </c:pt>
                <c:pt idx="794">
                  <c:v>39986.833333333336</c:v>
                </c:pt>
                <c:pt idx="795">
                  <c:v>39987.833333333336</c:v>
                </c:pt>
                <c:pt idx="796">
                  <c:v>39988.833333333336</c:v>
                </c:pt>
                <c:pt idx="797">
                  <c:v>39989.833333333336</c:v>
                </c:pt>
                <c:pt idx="798">
                  <c:v>39992.833333333336</c:v>
                </c:pt>
                <c:pt idx="799">
                  <c:v>39993.833333333336</c:v>
                </c:pt>
                <c:pt idx="800">
                  <c:v>39994.833333333336</c:v>
                </c:pt>
                <c:pt idx="801">
                  <c:v>39995.833333333336</c:v>
                </c:pt>
                <c:pt idx="802">
                  <c:v>39999.833333333336</c:v>
                </c:pt>
                <c:pt idx="803">
                  <c:v>40000.833333333336</c:v>
                </c:pt>
                <c:pt idx="804">
                  <c:v>40001.833333333336</c:v>
                </c:pt>
                <c:pt idx="805">
                  <c:v>40002.833333333336</c:v>
                </c:pt>
                <c:pt idx="806">
                  <c:v>40003.833333333336</c:v>
                </c:pt>
                <c:pt idx="807">
                  <c:v>40006.833333333336</c:v>
                </c:pt>
                <c:pt idx="808">
                  <c:v>40007.833333333336</c:v>
                </c:pt>
                <c:pt idx="809">
                  <c:v>40008.833333333336</c:v>
                </c:pt>
                <c:pt idx="810">
                  <c:v>40009.833333333336</c:v>
                </c:pt>
                <c:pt idx="811">
                  <c:v>40010.833333333336</c:v>
                </c:pt>
                <c:pt idx="812">
                  <c:v>40013.833333333336</c:v>
                </c:pt>
                <c:pt idx="813">
                  <c:v>40014.833333333336</c:v>
                </c:pt>
                <c:pt idx="814">
                  <c:v>40015.833333333336</c:v>
                </c:pt>
                <c:pt idx="815">
                  <c:v>40016.833333333336</c:v>
                </c:pt>
                <c:pt idx="816">
                  <c:v>40017.833333333336</c:v>
                </c:pt>
                <c:pt idx="817">
                  <c:v>40020.833333333336</c:v>
                </c:pt>
                <c:pt idx="818">
                  <c:v>40021.833333333336</c:v>
                </c:pt>
                <c:pt idx="819">
                  <c:v>40022.833333333336</c:v>
                </c:pt>
                <c:pt idx="820">
                  <c:v>40023.833333333336</c:v>
                </c:pt>
                <c:pt idx="821">
                  <c:v>40024.833333333336</c:v>
                </c:pt>
                <c:pt idx="822">
                  <c:v>40027.833333333336</c:v>
                </c:pt>
                <c:pt idx="823">
                  <c:v>40028.833333333336</c:v>
                </c:pt>
                <c:pt idx="824">
                  <c:v>40029.833333333336</c:v>
                </c:pt>
                <c:pt idx="825">
                  <c:v>40030.833333333336</c:v>
                </c:pt>
                <c:pt idx="826">
                  <c:v>40031.833333333336</c:v>
                </c:pt>
                <c:pt idx="827">
                  <c:v>40034.833333333336</c:v>
                </c:pt>
                <c:pt idx="828">
                  <c:v>40035.833333333336</c:v>
                </c:pt>
                <c:pt idx="829">
                  <c:v>40036.833333333336</c:v>
                </c:pt>
                <c:pt idx="830">
                  <c:v>40037.833333333336</c:v>
                </c:pt>
                <c:pt idx="831">
                  <c:v>40038.833333333336</c:v>
                </c:pt>
                <c:pt idx="832">
                  <c:v>40041.833333333336</c:v>
                </c:pt>
                <c:pt idx="833">
                  <c:v>40042.833333333336</c:v>
                </c:pt>
                <c:pt idx="834">
                  <c:v>40043.833333333336</c:v>
                </c:pt>
                <c:pt idx="835">
                  <c:v>40044.833333333336</c:v>
                </c:pt>
                <c:pt idx="836">
                  <c:v>40045.833333333336</c:v>
                </c:pt>
                <c:pt idx="837">
                  <c:v>40048.833333333336</c:v>
                </c:pt>
                <c:pt idx="838">
                  <c:v>40049.833333333336</c:v>
                </c:pt>
                <c:pt idx="839">
                  <c:v>40050.833333333336</c:v>
                </c:pt>
                <c:pt idx="840">
                  <c:v>40051.833333333336</c:v>
                </c:pt>
                <c:pt idx="841">
                  <c:v>40052.833333333336</c:v>
                </c:pt>
                <c:pt idx="842">
                  <c:v>40055.833333333336</c:v>
                </c:pt>
                <c:pt idx="843">
                  <c:v>40056.833333333336</c:v>
                </c:pt>
                <c:pt idx="844">
                  <c:v>40057.833333333336</c:v>
                </c:pt>
                <c:pt idx="845">
                  <c:v>40058.833333333336</c:v>
                </c:pt>
                <c:pt idx="846">
                  <c:v>40059.833333333336</c:v>
                </c:pt>
                <c:pt idx="847">
                  <c:v>40063.833333333336</c:v>
                </c:pt>
                <c:pt idx="848">
                  <c:v>40064.833333333336</c:v>
                </c:pt>
                <c:pt idx="849">
                  <c:v>40065.833333333336</c:v>
                </c:pt>
                <c:pt idx="850">
                  <c:v>40066.833333333336</c:v>
                </c:pt>
                <c:pt idx="851">
                  <c:v>40069.833333333336</c:v>
                </c:pt>
                <c:pt idx="852">
                  <c:v>40070.833333333336</c:v>
                </c:pt>
                <c:pt idx="853">
                  <c:v>40071.833333333336</c:v>
                </c:pt>
                <c:pt idx="854">
                  <c:v>40072.833333333336</c:v>
                </c:pt>
                <c:pt idx="855">
                  <c:v>40073.833333333336</c:v>
                </c:pt>
                <c:pt idx="856">
                  <c:v>40076.833333333336</c:v>
                </c:pt>
                <c:pt idx="857">
                  <c:v>40077.833333333336</c:v>
                </c:pt>
                <c:pt idx="858">
                  <c:v>40078.833333333336</c:v>
                </c:pt>
                <c:pt idx="859">
                  <c:v>40079.833333333336</c:v>
                </c:pt>
                <c:pt idx="860">
                  <c:v>40080.833333333336</c:v>
                </c:pt>
                <c:pt idx="861">
                  <c:v>40083.833333333336</c:v>
                </c:pt>
                <c:pt idx="862">
                  <c:v>40084.833333333336</c:v>
                </c:pt>
                <c:pt idx="863">
                  <c:v>40085.833333333336</c:v>
                </c:pt>
                <c:pt idx="864">
                  <c:v>40086.833333333336</c:v>
                </c:pt>
                <c:pt idx="865">
                  <c:v>40087.833333333336</c:v>
                </c:pt>
                <c:pt idx="866">
                  <c:v>40090.833333333336</c:v>
                </c:pt>
                <c:pt idx="867">
                  <c:v>40091.833333333336</c:v>
                </c:pt>
                <c:pt idx="868">
                  <c:v>40092.833333333336</c:v>
                </c:pt>
                <c:pt idx="869">
                  <c:v>40093.833333333336</c:v>
                </c:pt>
                <c:pt idx="870">
                  <c:v>40094.833333333336</c:v>
                </c:pt>
                <c:pt idx="871">
                  <c:v>40097.833333333336</c:v>
                </c:pt>
                <c:pt idx="872">
                  <c:v>40098.833333333336</c:v>
                </c:pt>
                <c:pt idx="873">
                  <c:v>40099.833333333336</c:v>
                </c:pt>
                <c:pt idx="874">
                  <c:v>40100.833333333336</c:v>
                </c:pt>
                <c:pt idx="875">
                  <c:v>40101.833333333336</c:v>
                </c:pt>
                <c:pt idx="876">
                  <c:v>40104.833333333336</c:v>
                </c:pt>
                <c:pt idx="877">
                  <c:v>40105.833333333336</c:v>
                </c:pt>
                <c:pt idx="878">
                  <c:v>40106.833333333336</c:v>
                </c:pt>
                <c:pt idx="879">
                  <c:v>40107.833333333336</c:v>
                </c:pt>
                <c:pt idx="880">
                  <c:v>40108.833333333336</c:v>
                </c:pt>
                <c:pt idx="881">
                  <c:v>40111.833333333336</c:v>
                </c:pt>
                <c:pt idx="882">
                  <c:v>40112.833333333336</c:v>
                </c:pt>
                <c:pt idx="883">
                  <c:v>40113.833333333336</c:v>
                </c:pt>
                <c:pt idx="884">
                  <c:v>40114.833333333336</c:v>
                </c:pt>
                <c:pt idx="885">
                  <c:v>40115.833333333336</c:v>
                </c:pt>
                <c:pt idx="886">
                  <c:v>40118.791666666664</c:v>
                </c:pt>
                <c:pt idx="887">
                  <c:v>40119.791666666664</c:v>
                </c:pt>
                <c:pt idx="888">
                  <c:v>40120.791666666664</c:v>
                </c:pt>
                <c:pt idx="889">
                  <c:v>40121.791666666664</c:v>
                </c:pt>
                <c:pt idx="890">
                  <c:v>40122.791666666664</c:v>
                </c:pt>
                <c:pt idx="891">
                  <c:v>40125.791666666664</c:v>
                </c:pt>
                <c:pt idx="892">
                  <c:v>40126.791666666664</c:v>
                </c:pt>
                <c:pt idx="893">
                  <c:v>40127.791666666664</c:v>
                </c:pt>
                <c:pt idx="894">
                  <c:v>40128.791666666664</c:v>
                </c:pt>
                <c:pt idx="895">
                  <c:v>40129.791666666664</c:v>
                </c:pt>
                <c:pt idx="896">
                  <c:v>40132.791666666664</c:v>
                </c:pt>
                <c:pt idx="897">
                  <c:v>40133.791666666664</c:v>
                </c:pt>
                <c:pt idx="898">
                  <c:v>40134.791666666664</c:v>
                </c:pt>
                <c:pt idx="899">
                  <c:v>40135.791666666664</c:v>
                </c:pt>
                <c:pt idx="900">
                  <c:v>40136.791666666664</c:v>
                </c:pt>
                <c:pt idx="901">
                  <c:v>40139.791666666664</c:v>
                </c:pt>
                <c:pt idx="902">
                  <c:v>40140.791666666664</c:v>
                </c:pt>
                <c:pt idx="903">
                  <c:v>40141.791666666664</c:v>
                </c:pt>
                <c:pt idx="904">
                  <c:v>40143.791666666664</c:v>
                </c:pt>
                <c:pt idx="905">
                  <c:v>40146.791666666664</c:v>
                </c:pt>
                <c:pt idx="906">
                  <c:v>40147.791666666664</c:v>
                </c:pt>
                <c:pt idx="907">
                  <c:v>40148.791666666664</c:v>
                </c:pt>
                <c:pt idx="908">
                  <c:v>40149.791666666664</c:v>
                </c:pt>
                <c:pt idx="909">
                  <c:v>40150.791666666664</c:v>
                </c:pt>
                <c:pt idx="910">
                  <c:v>40153.791666666664</c:v>
                </c:pt>
                <c:pt idx="911">
                  <c:v>40154.791666666664</c:v>
                </c:pt>
                <c:pt idx="912">
                  <c:v>40155.791666666664</c:v>
                </c:pt>
                <c:pt idx="913">
                  <c:v>40156.791666666664</c:v>
                </c:pt>
                <c:pt idx="914">
                  <c:v>40157.791666666664</c:v>
                </c:pt>
                <c:pt idx="915">
                  <c:v>40160.791666666664</c:v>
                </c:pt>
                <c:pt idx="916">
                  <c:v>40161.791666666664</c:v>
                </c:pt>
                <c:pt idx="917">
                  <c:v>40162.791666666664</c:v>
                </c:pt>
                <c:pt idx="918">
                  <c:v>40163.791666666664</c:v>
                </c:pt>
                <c:pt idx="919">
                  <c:v>40164.791666666664</c:v>
                </c:pt>
                <c:pt idx="920">
                  <c:v>40167.791666666664</c:v>
                </c:pt>
                <c:pt idx="921">
                  <c:v>40168.791666666664</c:v>
                </c:pt>
                <c:pt idx="922">
                  <c:v>40169.791666666664</c:v>
                </c:pt>
                <c:pt idx="923">
                  <c:v>40170.791666666664</c:v>
                </c:pt>
                <c:pt idx="924">
                  <c:v>40174.791666666664</c:v>
                </c:pt>
                <c:pt idx="925">
                  <c:v>40175.791666666664</c:v>
                </c:pt>
                <c:pt idx="926">
                  <c:v>40176.791666666664</c:v>
                </c:pt>
                <c:pt idx="927">
                  <c:v>40177.791666666664</c:v>
                </c:pt>
                <c:pt idx="928">
                  <c:v>40181.791666666664</c:v>
                </c:pt>
                <c:pt idx="929">
                  <c:v>40182.791666666664</c:v>
                </c:pt>
                <c:pt idx="930">
                  <c:v>40183.791666666664</c:v>
                </c:pt>
                <c:pt idx="931">
                  <c:v>40184.791666666664</c:v>
                </c:pt>
                <c:pt idx="932">
                  <c:v>40185.791666666664</c:v>
                </c:pt>
                <c:pt idx="933">
                  <c:v>40188.791666666664</c:v>
                </c:pt>
                <c:pt idx="934">
                  <c:v>40189.791666666664</c:v>
                </c:pt>
                <c:pt idx="935">
                  <c:v>40190.791666666664</c:v>
                </c:pt>
                <c:pt idx="936">
                  <c:v>40191.791666666664</c:v>
                </c:pt>
                <c:pt idx="937">
                  <c:v>40192.791666666664</c:v>
                </c:pt>
                <c:pt idx="938">
                  <c:v>40196.791666666664</c:v>
                </c:pt>
                <c:pt idx="939">
                  <c:v>40197.791666666664</c:v>
                </c:pt>
                <c:pt idx="940">
                  <c:v>40198.791666666664</c:v>
                </c:pt>
                <c:pt idx="941">
                  <c:v>40199.791666666664</c:v>
                </c:pt>
                <c:pt idx="942">
                  <c:v>40202.791666666664</c:v>
                </c:pt>
                <c:pt idx="943">
                  <c:v>40203.791666666664</c:v>
                </c:pt>
                <c:pt idx="944">
                  <c:v>40204.791666666664</c:v>
                </c:pt>
                <c:pt idx="945">
                  <c:v>40205.791666666664</c:v>
                </c:pt>
                <c:pt idx="946">
                  <c:v>40206.791666666664</c:v>
                </c:pt>
                <c:pt idx="947">
                  <c:v>40209.791666666664</c:v>
                </c:pt>
                <c:pt idx="948">
                  <c:v>40210.791666666664</c:v>
                </c:pt>
                <c:pt idx="949">
                  <c:v>40211.791666666664</c:v>
                </c:pt>
                <c:pt idx="950">
                  <c:v>40212.791666666664</c:v>
                </c:pt>
                <c:pt idx="951">
                  <c:v>40213.791666666664</c:v>
                </c:pt>
                <c:pt idx="952">
                  <c:v>40216.791666666664</c:v>
                </c:pt>
                <c:pt idx="953">
                  <c:v>40217.791666666664</c:v>
                </c:pt>
                <c:pt idx="954">
                  <c:v>40218.791666666664</c:v>
                </c:pt>
                <c:pt idx="955">
                  <c:v>40219.791666666664</c:v>
                </c:pt>
                <c:pt idx="956">
                  <c:v>40220.791666666664</c:v>
                </c:pt>
                <c:pt idx="957">
                  <c:v>40224.791666666664</c:v>
                </c:pt>
                <c:pt idx="958">
                  <c:v>40225.791666666664</c:v>
                </c:pt>
                <c:pt idx="959">
                  <c:v>40226.791666666664</c:v>
                </c:pt>
                <c:pt idx="960">
                  <c:v>40227.791666666664</c:v>
                </c:pt>
                <c:pt idx="961">
                  <c:v>40230.791666666664</c:v>
                </c:pt>
                <c:pt idx="962">
                  <c:v>40231.791666666664</c:v>
                </c:pt>
                <c:pt idx="963">
                  <c:v>40232.791666666664</c:v>
                </c:pt>
                <c:pt idx="964">
                  <c:v>40233.791666666664</c:v>
                </c:pt>
                <c:pt idx="965">
                  <c:v>40234.791666666664</c:v>
                </c:pt>
                <c:pt idx="966">
                  <c:v>40237.791666666664</c:v>
                </c:pt>
                <c:pt idx="967">
                  <c:v>40238.791666666664</c:v>
                </c:pt>
                <c:pt idx="968">
                  <c:v>40239.791666666664</c:v>
                </c:pt>
                <c:pt idx="969">
                  <c:v>40240.791666666664</c:v>
                </c:pt>
                <c:pt idx="970">
                  <c:v>40241.791666666664</c:v>
                </c:pt>
                <c:pt idx="971">
                  <c:v>40244.791666666664</c:v>
                </c:pt>
                <c:pt idx="972">
                  <c:v>40245.791666666664</c:v>
                </c:pt>
                <c:pt idx="973">
                  <c:v>40246.791666666664</c:v>
                </c:pt>
                <c:pt idx="974">
                  <c:v>40247.791666666664</c:v>
                </c:pt>
                <c:pt idx="975">
                  <c:v>40248.791666666664</c:v>
                </c:pt>
                <c:pt idx="976">
                  <c:v>40251.833333333336</c:v>
                </c:pt>
                <c:pt idx="977">
                  <c:v>40252.833333333336</c:v>
                </c:pt>
                <c:pt idx="978">
                  <c:v>40253.833333333336</c:v>
                </c:pt>
                <c:pt idx="979">
                  <c:v>40254.833333333336</c:v>
                </c:pt>
                <c:pt idx="980">
                  <c:v>40255.833333333336</c:v>
                </c:pt>
                <c:pt idx="981">
                  <c:v>40258.833333333336</c:v>
                </c:pt>
                <c:pt idx="982">
                  <c:v>40259.833333333336</c:v>
                </c:pt>
                <c:pt idx="983">
                  <c:v>40260.833333333336</c:v>
                </c:pt>
                <c:pt idx="984">
                  <c:v>40261.833333333336</c:v>
                </c:pt>
                <c:pt idx="985">
                  <c:v>40262.833333333336</c:v>
                </c:pt>
                <c:pt idx="986">
                  <c:v>40265.833333333336</c:v>
                </c:pt>
                <c:pt idx="987">
                  <c:v>40266.833333333336</c:v>
                </c:pt>
                <c:pt idx="988">
                  <c:v>40267.833333333336</c:v>
                </c:pt>
                <c:pt idx="989">
                  <c:v>40268.833333333336</c:v>
                </c:pt>
                <c:pt idx="990">
                  <c:v>40269.833333333336</c:v>
                </c:pt>
                <c:pt idx="991">
                  <c:v>40272.833333333336</c:v>
                </c:pt>
                <c:pt idx="992">
                  <c:v>40273.833333333336</c:v>
                </c:pt>
                <c:pt idx="993">
                  <c:v>40274.833333333336</c:v>
                </c:pt>
                <c:pt idx="994">
                  <c:v>40275.833333333336</c:v>
                </c:pt>
                <c:pt idx="995">
                  <c:v>40276.833333333336</c:v>
                </c:pt>
                <c:pt idx="996">
                  <c:v>40279.833333333336</c:v>
                </c:pt>
                <c:pt idx="997">
                  <c:v>40280.833333333336</c:v>
                </c:pt>
                <c:pt idx="998">
                  <c:v>40281.833333333336</c:v>
                </c:pt>
                <c:pt idx="999">
                  <c:v>40282.833333333336</c:v>
                </c:pt>
                <c:pt idx="1000">
                  <c:v>40283.833333333336</c:v>
                </c:pt>
                <c:pt idx="1001">
                  <c:v>40286.833333333336</c:v>
                </c:pt>
                <c:pt idx="1002">
                  <c:v>40287.833333333336</c:v>
                </c:pt>
                <c:pt idx="1003">
                  <c:v>40288.833333333336</c:v>
                </c:pt>
                <c:pt idx="1004">
                  <c:v>40289.833333333336</c:v>
                </c:pt>
                <c:pt idx="1005">
                  <c:v>40290.833333333336</c:v>
                </c:pt>
                <c:pt idx="1006">
                  <c:v>40293.833333333336</c:v>
                </c:pt>
                <c:pt idx="1007">
                  <c:v>40294.833333333336</c:v>
                </c:pt>
                <c:pt idx="1008">
                  <c:v>40295.833333333336</c:v>
                </c:pt>
                <c:pt idx="1009">
                  <c:v>40296.833333333336</c:v>
                </c:pt>
                <c:pt idx="1010">
                  <c:v>40297.833333333336</c:v>
                </c:pt>
                <c:pt idx="1011">
                  <c:v>40300.833333333336</c:v>
                </c:pt>
                <c:pt idx="1012">
                  <c:v>40301.833333333336</c:v>
                </c:pt>
                <c:pt idx="1013">
                  <c:v>40302.833333333336</c:v>
                </c:pt>
                <c:pt idx="1014">
                  <c:v>40303.833333333336</c:v>
                </c:pt>
                <c:pt idx="1015">
                  <c:v>40304.833333333336</c:v>
                </c:pt>
                <c:pt idx="1016">
                  <c:v>40307.833333333336</c:v>
                </c:pt>
                <c:pt idx="1017">
                  <c:v>40308.833333333336</c:v>
                </c:pt>
                <c:pt idx="1018">
                  <c:v>40309.833333333336</c:v>
                </c:pt>
                <c:pt idx="1019">
                  <c:v>40310.833333333336</c:v>
                </c:pt>
                <c:pt idx="1020">
                  <c:v>40311.833333333336</c:v>
                </c:pt>
                <c:pt idx="1021">
                  <c:v>40314.833333333336</c:v>
                </c:pt>
                <c:pt idx="1022">
                  <c:v>40315.833333333336</c:v>
                </c:pt>
                <c:pt idx="1023">
                  <c:v>40316.833333333336</c:v>
                </c:pt>
                <c:pt idx="1024">
                  <c:v>40317.833333333336</c:v>
                </c:pt>
                <c:pt idx="1025">
                  <c:v>40318.833333333336</c:v>
                </c:pt>
                <c:pt idx="1026">
                  <c:v>40321.833333333336</c:v>
                </c:pt>
                <c:pt idx="1027">
                  <c:v>40322.833333333336</c:v>
                </c:pt>
                <c:pt idx="1028">
                  <c:v>40323.833333333336</c:v>
                </c:pt>
                <c:pt idx="1029">
                  <c:v>40324.833333333336</c:v>
                </c:pt>
                <c:pt idx="1030">
                  <c:v>40325.833333333336</c:v>
                </c:pt>
                <c:pt idx="1031">
                  <c:v>40329.833333333336</c:v>
                </c:pt>
                <c:pt idx="1032">
                  <c:v>40330.833333333336</c:v>
                </c:pt>
                <c:pt idx="1033">
                  <c:v>40331.833333333336</c:v>
                </c:pt>
                <c:pt idx="1034">
                  <c:v>40332.833333333336</c:v>
                </c:pt>
                <c:pt idx="1035">
                  <c:v>40335.833333333336</c:v>
                </c:pt>
                <c:pt idx="1036">
                  <c:v>40336.833333333336</c:v>
                </c:pt>
                <c:pt idx="1037">
                  <c:v>40337.833333333336</c:v>
                </c:pt>
                <c:pt idx="1038">
                  <c:v>40338.833333333336</c:v>
                </c:pt>
                <c:pt idx="1039">
                  <c:v>40339.833333333336</c:v>
                </c:pt>
                <c:pt idx="1040">
                  <c:v>40342.833333333336</c:v>
                </c:pt>
                <c:pt idx="1041">
                  <c:v>40343.833333333336</c:v>
                </c:pt>
                <c:pt idx="1042">
                  <c:v>40344.833333333336</c:v>
                </c:pt>
                <c:pt idx="1043">
                  <c:v>40345.833333333336</c:v>
                </c:pt>
                <c:pt idx="1044">
                  <c:v>40346.833333333336</c:v>
                </c:pt>
                <c:pt idx="1045">
                  <c:v>40349.833333333336</c:v>
                </c:pt>
                <c:pt idx="1046">
                  <c:v>40350.833333333336</c:v>
                </c:pt>
                <c:pt idx="1047">
                  <c:v>40351.833333333336</c:v>
                </c:pt>
                <c:pt idx="1048">
                  <c:v>40352.833333333336</c:v>
                </c:pt>
                <c:pt idx="1049">
                  <c:v>40353.833333333336</c:v>
                </c:pt>
                <c:pt idx="1050">
                  <c:v>40356.833333333336</c:v>
                </c:pt>
                <c:pt idx="1051">
                  <c:v>40357.833333333336</c:v>
                </c:pt>
                <c:pt idx="1052">
                  <c:v>40358.833333333336</c:v>
                </c:pt>
                <c:pt idx="1053">
                  <c:v>40359.833333333336</c:v>
                </c:pt>
                <c:pt idx="1054">
                  <c:v>40360.833333333336</c:v>
                </c:pt>
                <c:pt idx="1055">
                  <c:v>40364.833333333336</c:v>
                </c:pt>
                <c:pt idx="1056">
                  <c:v>40365.833333333336</c:v>
                </c:pt>
                <c:pt idx="1057">
                  <c:v>40366.833333333336</c:v>
                </c:pt>
                <c:pt idx="1058">
                  <c:v>40367.833333333336</c:v>
                </c:pt>
                <c:pt idx="1059">
                  <c:v>40370.833333333336</c:v>
                </c:pt>
                <c:pt idx="1060">
                  <c:v>40371.833333333336</c:v>
                </c:pt>
                <c:pt idx="1061">
                  <c:v>40372.833333333336</c:v>
                </c:pt>
                <c:pt idx="1062">
                  <c:v>40373.833333333336</c:v>
                </c:pt>
                <c:pt idx="1063">
                  <c:v>40374.833333333336</c:v>
                </c:pt>
                <c:pt idx="1064">
                  <c:v>40377.833333333336</c:v>
                </c:pt>
                <c:pt idx="1065">
                  <c:v>40378.833333333336</c:v>
                </c:pt>
                <c:pt idx="1066">
                  <c:v>40379.833333333336</c:v>
                </c:pt>
                <c:pt idx="1067">
                  <c:v>40380.833333333336</c:v>
                </c:pt>
                <c:pt idx="1068">
                  <c:v>40381.833333333336</c:v>
                </c:pt>
                <c:pt idx="1069">
                  <c:v>40384.833333333336</c:v>
                </c:pt>
                <c:pt idx="1070">
                  <c:v>40385.833333333336</c:v>
                </c:pt>
                <c:pt idx="1071">
                  <c:v>40386.833333333336</c:v>
                </c:pt>
                <c:pt idx="1072">
                  <c:v>40387.833333333336</c:v>
                </c:pt>
                <c:pt idx="1073">
                  <c:v>40388.833333333336</c:v>
                </c:pt>
                <c:pt idx="1074">
                  <c:v>40391.833333333336</c:v>
                </c:pt>
                <c:pt idx="1075">
                  <c:v>40392.833333333336</c:v>
                </c:pt>
                <c:pt idx="1076">
                  <c:v>40393.833333333336</c:v>
                </c:pt>
                <c:pt idx="1077">
                  <c:v>40394.833333333336</c:v>
                </c:pt>
                <c:pt idx="1078">
                  <c:v>40395.833333333336</c:v>
                </c:pt>
                <c:pt idx="1079">
                  <c:v>40398.833333333336</c:v>
                </c:pt>
                <c:pt idx="1080">
                  <c:v>40399.833333333336</c:v>
                </c:pt>
                <c:pt idx="1081">
                  <c:v>40400.833333333336</c:v>
                </c:pt>
                <c:pt idx="1082">
                  <c:v>40401.833333333336</c:v>
                </c:pt>
                <c:pt idx="1083">
                  <c:v>40402.833333333336</c:v>
                </c:pt>
                <c:pt idx="1084">
                  <c:v>40405.833333333336</c:v>
                </c:pt>
                <c:pt idx="1085">
                  <c:v>40406.833333333336</c:v>
                </c:pt>
                <c:pt idx="1086">
                  <c:v>40407.833333333336</c:v>
                </c:pt>
                <c:pt idx="1087">
                  <c:v>40408.833333333336</c:v>
                </c:pt>
                <c:pt idx="1088">
                  <c:v>40409.833333333336</c:v>
                </c:pt>
                <c:pt idx="1089">
                  <c:v>40412.833333333336</c:v>
                </c:pt>
                <c:pt idx="1090">
                  <c:v>40413.833333333336</c:v>
                </c:pt>
                <c:pt idx="1091">
                  <c:v>40414.833333333336</c:v>
                </c:pt>
                <c:pt idx="1092">
                  <c:v>40415.833333333336</c:v>
                </c:pt>
                <c:pt idx="1093">
                  <c:v>40416.833333333336</c:v>
                </c:pt>
                <c:pt idx="1094">
                  <c:v>40419.833333333336</c:v>
                </c:pt>
                <c:pt idx="1095">
                  <c:v>40420.833333333336</c:v>
                </c:pt>
                <c:pt idx="1096">
                  <c:v>40421.833333333336</c:v>
                </c:pt>
                <c:pt idx="1097">
                  <c:v>40422.833333333336</c:v>
                </c:pt>
                <c:pt idx="1098">
                  <c:v>40423.833333333336</c:v>
                </c:pt>
                <c:pt idx="1099">
                  <c:v>40427.833333333336</c:v>
                </c:pt>
                <c:pt idx="1100">
                  <c:v>40428.833333333336</c:v>
                </c:pt>
                <c:pt idx="1101">
                  <c:v>40429.833333333336</c:v>
                </c:pt>
                <c:pt idx="1102">
                  <c:v>40430.833333333336</c:v>
                </c:pt>
                <c:pt idx="1103">
                  <c:v>40433.833333333336</c:v>
                </c:pt>
                <c:pt idx="1104">
                  <c:v>40434.833333333336</c:v>
                </c:pt>
                <c:pt idx="1105">
                  <c:v>40435.833333333336</c:v>
                </c:pt>
                <c:pt idx="1106">
                  <c:v>40436.833333333336</c:v>
                </c:pt>
                <c:pt idx="1107">
                  <c:v>40437.833333333336</c:v>
                </c:pt>
                <c:pt idx="1108">
                  <c:v>40440.833333333336</c:v>
                </c:pt>
                <c:pt idx="1109">
                  <c:v>40441.833333333336</c:v>
                </c:pt>
                <c:pt idx="1110">
                  <c:v>40442.833333333336</c:v>
                </c:pt>
                <c:pt idx="1111">
                  <c:v>40443.833333333336</c:v>
                </c:pt>
                <c:pt idx="1112">
                  <c:v>40444.833333333336</c:v>
                </c:pt>
                <c:pt idx="1113">
                  <c:v>40447.833333333336</c:v>
                </c:pt>
                <c:pt idx="1114">
                  <c:v>40448.833333333336</c:v>
                </c:pt>
                <c:pt idx="1115">
                  <c:v>40449.833333333336</c:v>
                </c:pt>
                <c:pt idx="1116">
                  <c:v>40450.833333333336</c:v>
                </c:pt>
                <c:pt idx="1117">
                  <c:v>40451.833333333336</c:v>
                </c:pt>
                <c:pt idx="1118">
                  <c:v>40454.833333333336</c:v>
                </c:pt>
                <c:pt idx="1119">
                  <c:v>40455.833333333336</c:v>
                </c:pt>
                <c:pt idx="1120">
                  <c:v>40456.833333333336</c:v>
                </c:pt>
                <c:pt idx="1121">
                  <c:v>40457.833333333336</c:v>
                </c:pt>
                <c:pt idx="1122">
                  <c:v>40458.833333333336</c:v>
                </c:pt>
                <c:pt idx="1123">
                  <c:v>40461.833333333336</c:v>
                </c:pt>
                <c:pt idx="1124">
                  <c:v>40462.833333333336</c:v>
                </c:pt>
                <c:pt idx="1125">
                  <c:v>40463.833333333336</c:v>
                </c:pt>
                <c:pt idx="1126">
                  <c:v>40464.833333333336</c:v>
                </c:pt>
                <c:pt idx="1127">
                  <c:v>40465.833333333336</c:v>
                </c:pt>
                <c:pt idx="1128">
                  <c:v>40468.833333333336</c:v>
                </c:pt>
                <c:pt idx="1129">
                  <c:v>40469.833333333336</c:v>
                </c:pt>
                <c:pt idx="1130">
                  <c:v>40470.833333333336</c:v>
                </c:pt>
                <c:pt idx="1131">
                  <c:v>40471.833333333336</c:v>
                </c:pt>
                <c:pt idx="1132">
                  <c:v>40472.833333333336</c:v>
                </c:pt>
                <c:pt idx="1133">
                  <c:v>40475.833333333336</c:v>
                </c:pt>
                <c:pt idx="1134">
                  <c:v>40476.833333333336</c:v>
                </c:pt>
                <c:pt idx="1135">
                  <c:v>40477.833333333336</c:v>
                </c:pt>
                <c:pt idx="1136">
                  <c:v>40478.833333333336</c:v>
                </c:pt>
                <c:pt idx="1137">
                  <c:v>40479.833333333336</c:v>
                </c:pt>
                <c:pt idx="1138">
                  <c:v>40482.833333333336</c:v>
                </c:pt>
                <c:pt idx="1139">
                  <c:v>40483.833333333336</c:v>
                </c:pt>
                <c:pt idx="1140">
                  <c:v>40484.833333333336</c:v>
                </c:pt>
                <c:pt idx="1141">
                  <c:v>40485.833333333336</c:v>
                </c:pt>
                <c:pt idx="1142">
                  <c:v>40486.833333333336</c:v>
                </c:pt>
                <c:pt idx="1143">
                  <c:v>40489.791666666664</c:v>
                </c:pt>
                <c:pt idx="1144">
                  <c:v>40490.791666666664</c:v>
                </c:pt>
                <c:pt idx="1145">
                  <c:v>40491.791666666664</c:v>
                </c:pt>
                <c:pt idx="1146">
                  <c:v>40492.791666666664</c:v>
                </c:pt>
                <c:pt idx="1147">
                  <c:v>40493.791666666664</c:v>
                </c:pt>
                <c:pt idx="1148">
                  <c:v>40496.791666666664</c:v>
                </c:pt>
                <c:pt idx="1149">
                  <c:v>40497.791666666664</c:v>
                </c:pt>
                <c:pt idx="1150">
                  <c:v>40498.791666666664</c:v>
                </c:pt>
                <c:pt idx="1151">
                  <c:v>40499.791666666664</c:v>
                </c:pt>
                <c:pt idx="1152">
                  <c:v>40500.791666666664</c:v>
                </c:pt>
                <c:pt idx="1153">
                  <c:v>40503.791666666664</c:v>
                </c:pt>
                <c:pt idx="1154">
                  <c:v>40504.791666666664</c:v>
                </c:pt>
                <c:pt idx="1155">
                  <c:v>40505.791666666664</c:v>
                </c:pt>
                <c:pt idx="1156">
                  <c:v>40507.791666666664</c:v>
                </c:pt>
                <c:pt idx="1157">
                  <c:v>40510.791666666664</c:v>
                </c:pt>
                <c:pt idx="1158">
                  <c:v>40511.791666666664</c:v>
                </c:pt>
                <c:pt idx="1159">
                  <c:v>40512.791666666664</c:v>
                </c:pt>
                <c:pt idx="1160">
                  <c:v>40513.791666666664</c:v>
                </c:pt>
                <c:pt idx="1161">
                  <c:v>40514.791666666664</c:v>
                </c:pt>
                <c:pt idx="1162">
                  <c:v>40517.791666666664</c:v>
                </c:pt>
                <c:pt idx="1163">
                  <c:v>40518.791666666664</c:v>
                </c:pt>
                <c:pt idx="1164">
                  <c:v>40519.791666666664</c:v>
                </c:pt>
                <c:pt idx="1165">
                  <c:v>40520.791666666664</c:v>
                </c:pt>
                <c:pt idx="1166">
                  <c:v>40521.791666666664</c:v>
                </c:pt>
                <c:pt idx="1167">
                  <c:v>40524.791666666664</c:v>
                </c:pt>
                <c:pt idx="1168">
                  <c:v>40525.791666666664</c:v>
                </c:pt>
                <c:pt idx="1169">
                  <c:v>40526.791666666664</c:v>
                </c:pt>
                <c:pt idx="1170">
                  <c:v>40527.791666666664</c:v>
                </c:pt>
                <c:pt idx="1171">
                  <c:v>40528.791666666664</c:v>
                </c:pt>
                <c:pt idx="1172">
                  <c:v>40531.791666666664</c:v>
                </c:pt>
                <c:pt idx="1173">
                  <c:v>40532.791666666664</c:v>
                </c:pt>
                <c:pt idx="1174">
                  <c:v>40533.791666666664</c:v>
                </c:pt>
                <c:pt idx="1175">
                  <c:v>40534.791666666664</c:v>
                </c:pt>
                <c:pt idx="1176">
                  <c:v>40538.791666666664</c:v>
                </c:pt>
                <c:pt idx="1177">
                  <c:v>40539.791666666664</c:v>
                </c:pt>
                <c:pt idx="1178">
                  <c:v>40540.791666666664</c:v>
                </c:pt>
                <c:pt idx="1179">
                  <c:v>40541.791666666664</c:v>
                </c:pt>
                <c:pt idx="1180">
                  <c:v>40542.791666666664</c:v>
                </c:pt>
                <c:pt idx="1181">
                  <c:v>40545.791666666664</c:v>
                </c:pt>
                <c:pt idx="1182">
                  <c:v>40546.791666666664</c:v>
                </c:pt>
                <c:pt idx="1183">
                  <c:v>40547.791666666664</c:v>
                </c:pt>
                <c:pt idx="1184">
                  <c:v>40548.791666666664</c:v>
                </c:pt>
                <c:pt idx="1185">
                  <c:v>40549.791666666664</c:v>
                </c:pt>
                <c:pt idx="1186">
                  <c:v>40552.791666666664</c:v>
                </c:pt>
                <c:pt idx="1187">
                  <c:v>40553.791666666664</c:v>
                </c:pt>
                <c:pt idx="1188">
                  <c:v>40554.791666666664</c:v>
                </c:pt>
                <c:pt idx="1189">
                  <c:v>40555.791666666664</c:v>
                </c:pt>
                <c:pt idx="1190">
                  <c:v>40556.791666666664</c:v>
                </c:pt>
                <c:pt idx="1191">
                  <c:v>40560.791666666664</c:v>
                </c:pt>
                <c:pt idx="1192">
                  <c:v>40561.791666666664</c:v>
                </c:pt>
                <c:pt idx="1193">
                  <c:v>40562.791666666664</c:v>
                </c:pt>
                <c:pt idx="1194">
                  <c:v>40563.791666666664</c:v>
                </c:pt>
                <c:pt idx="1195">
                  <c:v>40566.791666666664</c:v>
                </c:pt>
                <c:pt idx="1196">
                  <c:v>40567.791666666664</c:v>
                </c:pt>
                <c:pt idx="1197">
                  <c:v>40568.791666666664</c:v>
                </c:pt>
                <c:pt idx="1198">
                  <c:v>40569.791666666664</c:v>
                </c:pt>
                <c:pt idx="1199">
                  <c:v>40570.791666666664</c:v>
                </c:pt>
                <c:pt idx="1200">
                  <c:v>40573.791666666664</c:v>
                </c:pt>
                <c:pt idx="1201">
                  <c:v>40574.791666666664</c:v>
                </c:pt>
                <c:pt idx="1202">
                  <c:v>40575.791666666664</c:v>
                </c:pt>
                <c:pt idx="1203">
                  <c:v>40576.791666666664</c:v>
                </c:pt>
                <c:pt idx="1204">
                  <c:v>40577.791666666664</c:v>
                </c:pt>
                <c:pt idx="1205">
                  <c:v>40580.791666666664</c:v>
                </c:pt>
                <c:pt idx="1206">
                  <c:v>40581.791666666664</c:v>
                </c:pt>
                <c:pt idx="1207">
                  <c:v>40582.791666666664</c:v>
                </c:pt>
                <c:pt idx="1208">
                  <c:v>40583.791666666664</c:v>
                </c:pt>
                <c:pt idx="1209">
                  <c:v>40584.791666666664</c:v>
                </c:pt>
                <c:pt idx="1210">
                  <c:v>40587.791666666664</c:v>
                </c:pt>
                <c:pt idx="1211">
                  <c:v>40588.791666666664</c:v>
                </c:pt>
                <c:pt idx="1212">
                  <c:v>40589.791666666664</c:v>
                </c:pt>
                <c:pt idx="1213">
                  <c:v>40590.791666666664</c:v>
                </c:pt>
                <c:pt idx="1214">
                  <c:v>40591.791666666664</c:v>
                </c:pt>
                <c:pt idx="1215">
                  <c:v>40595.791666666664</c:v>
                </c:pt>
                <c:pt idx="1216">
                  <c:v>40596.791666666664</c:v>
                </c:pt>
                <c:pt idx="1217">
                  <c:v>40597.791666666664</c:v>
                </c:pt>
                <c:pt idx="1218">
                  <c:v>40598.791666666664</c:v>
                </c:pt>
                <c:pt idx="1219">
                  <c:v>40601.791666666664</c:v>
                </c:pt>
                <c:pt idx="1220">
                  <c:v>40602.791666666664</c:v>
                </c:pt>
                <c:pt idx="1221">
                  <c:v>40603.791666666664</c:v>
                </c:pt>
                <c:pt idx="1222">
                  <c:v>40604.791666666664</c:v>
                </c:pt>
                <c:pt idx="1223">
                  <c:v>40605.791666666664</c:v>
                </c:pt>
                <c:pt idx="1224">
                  <c:v>40608.791666666664</c:v>
                </c:pt>
                <c:pt idx="1225">
                  <c:v>40609.791666666664</c:v>
                </c:pt>
                <c:pt idx="1226">
                  <c:v>40610.791666666664</c:v>
                </c:pt>
                <c:pt idx="1227">
                  <c:v>40611.791666666664</c:v>
                </c:pt>
                <c:pt idx="1228">
                  <c:v>40612.791666666664</c:v>
                </c:pt>
                <c:pt idx="1229">
                  <c:v>40615.833333333336</c:v>
                </c:pt>
                <c:pt idx="1230">
                  <c:v>40616.833333333336</c:v>
                </c:pt>
                <c:pt idx="1231">
                  <c:v>40617.833333333336</c:v>
                </c:pt>
                <c:pt idx="1232">
                  <c:v>40618.833333333336</c:v>
                </c:pt>
                <c:pt idx="1233">
                  <c:v>40619.833333333336</c:v>
                </c:pt>
                <c:pt idx="1234">
                  <c:v>40622.833333333336</c:v>
                </c:pt>
                <c:pt idx="1235">
                  <c:v>40623.833333333336</c:v>
                </c:pt>
                <c:pt idx="1236">
                  <c:v>40624.833333333336</c:v>
                </c:pt>
                <c:pt idx="1237">
                  <c:v>40625.833333333336</c:v>
                </c:pt>
                <c:pt idx="1238">
                  <c:v>40626.833333333336</c:v>
                </c:pt>
                <c:pt idx="1239">
                  <c:v>40629.833333333336</c:v>
                </c:pt>
                <c:pt idx="1240">
                  <c:v>40630.833333333336</c:v>
                </c:pt>
                <c:pt idx="1241">
                  <c:v>40631.833333333336</c:v>
                </c:pt>
                <c:pt idx="1242">
                  <c:v>40632.833333333336</c:v>
                </c:pt>
                <c:pt idx="1243">
                  <c:v>40633.833333333336</c:v>
                </c:pt>
                <c:pt idx="1244">
                  <c:v>40636.833333333336</c:v>
                </c:pt>
                <c:pt idx="1245">
                  <c:v>40637.833333333336</c:v>
                </c:pt>
                <c:pt idx="1246">
                  <c:v>40638.833333333336</c:v>
                </c:pt>
                <c:pt idx="1247">
                  <c:v>40639.833333333336</c:v>
                </c:pt>
                <c:pt idx="1248">
                  <c:v>40640.833333333336</c:v>
                </c:pt>
                <c:pt idx="1249">
                  <c:v>40643.833333333336</c:v>
                </c:pt>
                <c:pt idx="1250">
                  <c:v>40644.833333333336</c:v>
                </c:pt>
                <c:pt idx="1251">
                  <c:v>40645.833333333336</c:v>
                </c:pt>
                <c:pt idx="1252">
                  <c:v>40646.833333333336</c:v>
                </c:pt>
                <c:pt idx="1253">
                  <c:v>40647.833333333336</c:v>
                </c:pt>
                <c:pt idx="1254">
                  <c:v>40650.833333333336</c:v>
                </c:pt>
                <c:pt idx="1255">
                  <c:v>40651.833333333336</c:v>
                </c:pt>
                <c:pt idx="1256">
                  <c:v>40652.833333333336</c:v>
                </c:pt>
                <c:pt idx="1257">
                  <c:v>40653.833333333336</c:v>
                </c:pt>
                <c:pt idx="1258">
                  <c:v>40657.833333333336</c:v>
                </c:pt>
                <c:pt idx="1259">
                  <c:v>40658.833333333336</c:v>
                </c:pt>
                <c:pt idx="1260">
                  <c:v>40659.833333333336</c:v>
                </c:pt>
                <c:pt idx="1261">
                  <c:v>40660.833333333336</c:v>
                </c:pt>
                <c:pt idx="1262">
                  <c:v>40661.833333333336</c:v>
                </c:pt>
                <c:pt idx="1263">
                  <c:v>40664.833333333336</c:v>
                </c:pt>
                <c:pt idx="1264">
                  <c:v>40665.833333333336</c:v>
                </c:pt>
                <c:pt idx="1265">
                  <c:v>40666.833333333336</c:v>
                </c:pt>
                <c:pt idx="1266">
                  <c:v>40667.833333333336</c:v>
                </c:pt>
                <c:pt idx="1267">
                  <c:v>40668.833333333336</c:v>
                </c:pt>
                <c:pt idx="1268">
                  <c:v>40671.833333333336</c:v>
                </c:pt>
                <c:pt idx="1269">
                  <c:v>40672.833333333336</c:v>
                </c:pt>
                <c:pt idx="1270">
                  <c:v>40673.833333333336</c:v>
                </c:pt>
                <c:pt idx="1271">
                  <c:v>40674.833333333336</c:v>
                </c:pt>
                <c:pt idx="1272">
                  <c:v>40675.833333333336</c:v>
                </c:pt>
                <c:pt idx="1273">
                  <c:v>40678.833333333336</c:v>
                </c:pt>
                <c:pt idx="1274">
                  <c:v>40679.833333333336</c:v>
                </c:pt>
                <c:pt idx="1275">
                  <c:v>40680.833333333336</c:v>
                </c:pt>
                <c:pt idx="1276">
                  <c:v>40681.833333333336</c:v>
                </c:pt>
                <c:pt idx="1277">
                  <c:v>40682.833333333336</c:v>
                </c:pt>
                <c:pt idx="1278">
                  <c:v>40685.833333333336</c:v>
                </c:pt>
                <c:pt idx="1279">
                  <c:v>40686.833333333336</c:v>
                </c:pt>
                <c:pt idx="1280">
                  <c:v>40687.833333333336</c:v>
                </c:pt>
                <c:pt idx="1281">
                  <c:v>40688.833333333336</c:v>
                </c:pt>
                <c:pt idx="1282">
                  <c:v>40689.833333333336</c:v>
                </c:pt>
                <c:pt idx="1283">
                  <c:v>40693.833333333336</c:v>
                </c:pt>
                <c:pt idx="1284">
                  <c:v>40694.833333333336</c:v>
                </c:pt>
                <c:pt idx="1285">
                  <c:v>40695.833333333336</c:v>
                </c:pt>
                <c:pt idx="1286">
                  <c:v>40696.833333333336</c:v>
                </c:pt>
                <c:pt idx="1287">
                  <c:v>40699.833333333336</c:v>
                </c:pt>
                <c:pt idx="1288">
                  <c:v>40700.833333333336</c:v>
                </c:pt>
                <c:pt idx="1289">
                  <c:v>40701.833333333336</c:v>
                </c:pt>
                <c:pt idx="1290">
                  <c:v>40702.833333333336</c:v>
                </c:pt>
                <c:pt idx="1291">
                  <c:v>40703.833333333336</c:v>
                </c:pt>
                <c:pt idx="1292">
                  <c:v>40706.833333333336</c:v>
                </c:pt>
                <c:pt idx="1293">
                  <c:v>40707.833333333336</c:v>
                </c:pt>
                <c:pt idx="1294">
                  <c:v>40708.833333333336</c:v>
                </c:pt>
                <c:pt idx="1295">
                  <c:v>40709.833333333336</c:v>
                </c:pt>
                <c:pt idx="1296">
                  <c:v>40710.833333333336</c:v>
                </c:pt>
                <c:pt idx="1297">
                  <c:v>40713.833333333336</c:v>
                </c:pt>
                <c:pt idx="1298">
                  <c:v>40714.833333333336</c:v>
                </c:pt>
                <c:pt idx="1299">
                  <c:v>40715.833333333336</c:v>
                </c:pt>
                <c:pt idx="1300">
                  <c:v>40716.833333333336</c:v>
                </c:pt>
                <c:pt idx="1301">
                  <c:v>40717.833333333336</c:v>
                </c:pt>
                <c:pt idx="1302">
                  <c:v>40720.833333333336</c:v>
                </c:pt>
                <c:pt idx="1303">
                  <c:v>40721.833333333336</c:v>
                </c:pt>
                <c:pt idx="1304">
                  <c:v>40722.833333333336</c:v>
                </c:pt>
                <c:pt idx="1305">
                  <c:v>40723.833333333336</c:v>
                </c:pt>
                <c:pt idx="1306">
                  <c:v>40724.833333333336</c:v>
                </c:pt>
                <c:pt idx="1307">
                  <c:v>40728.833333333336</c:v>
                </c:pt>
                <c:pt idx="1308">
                  <c:v>40729.833333333336</c:v>
                </c:pt>
                <c:pt idx="1309">
                  <c:v>40730.833333333336</c:v>
                </c:pt>
                <c:pt idx="1310">
                  <c:v>40731.833333333336</c:v>
                </c:pt>
                <c:pt idx="1311">
                  <c:v>40734.833333333336</c:v>
                </c:pt>
                <c:pt idx="1312">
                  <c:v>40735.833333333336</c:v>
                </c:pt>
                <c:pt idx="1313">
                  <c:v>40736.833333333336</c:v>
                </c:pt>
                <c:pt idx="1314">
                  <c:v>40737.833333333336</c:v>
                </c:pt>
                <c:pt idx="1315">
                  <c:v>40738.833333333336</c:v>
                </c:pt>
                <c:pt idx="1316">
                  <c:v>40741.833333333336</c:v>
                </c:pt>
                <c:pt idx="1317">
                  <c:v>40742.833333333336</c:v>
                </c:pt>
                <c:pt idx="1318">
                  <c:v>40743.833333333336</c:v>
                </c:pt>
                <c:pt idx="1319">
                  <c:v>40744.833333333336</c:v>
                </c:pt>
                <c:pt idx="1320">
                  <c:v>40745.833333333336</c:v>
                </c:pt>
                <c:pt idx="1321">
                  <c:v>40748.833333333336</c:v>
                </c:pt>
                <c:pt idx="1322">
                  <c:v>40749.833333333336</c:v>
                </c:pt>
                <c:pt idx="1323">
                  <c:v>40750.833333333336</c:v>
                </c:pt>
                <c:pt idx="1324">
                  <c:v>40751.833333333336</c:v>
                </c:pt>
                <c:pt idx="1325">
                  <c:v>40752.833333333336</c:v>
                </c:pt>
                <c:pt idx="1326">
                  <c:v>40755.833333333336</c:v>
                </c:pt>
                <c:pt idx="1327">
                  <c:v>40756.833333333336</c:v>
                </c:pt>
                <c:pt idx="1328">
                  <c:v>40757.833333333336</c:v>
                </c:pt>
                <c:pt idx="1329">
                  <c:v>40758.833333333336</c:v>
                </c:pt>
                <c:pt idx="1330">
                  <c:v>40759.833333333336</c:v>
                </c:pt>
                <c:pt idx="1331">
                  <c:v>40762.833333333336</c:v>
                </c:pt>
                <c:pt idx="1332">
                  <c:v>40763.833333333336</c:v>
                </c:pt>
                <c:pt idx="1333">
                  <c:v>40764.833333333336</c:v>
                </c:pt>
                <c:pt idx="1334">
                  <c:v>40765.833333333336</c:v>
                </c:pt>
                <c:pt idx="1335">
                  <c:v>40766.833333333336</c:v>
                </c:pt>
                <c:pt idx="1336">
                  <c:v>40769.833333333336</c:v>
                </c:pt>
                <c:pt idx="1337">
                  <c:v>40770.833333333336</c:v>
                </c:pt>
                <c:pt idx="1338">
                  <c:v>40771.833333333336</c:v>
                </c:pt>
                <c:pt idx="1339">
                  <c:v>40772.833333333336</c:v>
                </c:pt>
                <c:pt idx="1340">
                  <c:v>40773.833333333336</c:v>
                </c:pt>
                <c:pt idx="1341">
                  <c:v>40776.833333333336</c:v>
                </c:pt>
                <c:pt idx="1342">
                  <c:v>40777.833333333336</c:v>
                </c:pt>
                <c:pt idx="1343">
                  <c:v>40778.833333333336</c:v>
                </c:pt>
                <c:pt idx="1344">
                  <c:v>40779.833333333336</c:v>
                </c:pt>
                <c:pt idx="1345">
                  <c:v>40780.833333333336</c:v>
                </c:pt>
                <c:pt idx="1346">
                  <c:v>40783.833333333336</c:v>
                </c:pt>
                <c:pt idx="1347">
                  <c:v>40784.833333333336</c:v>
                </c:pt>
                <c:pt idx="1348">
                  <c:v>40785.833333333336</c:v>
                </c:pt>
                <c:pt idx="1349">
                  <c:v>40786.833333333336</c:v>
                </c:pt>
                <c:pt idx="1350">
                  <c:v>40787.833333333336</c:v>
                </c:pt>
                <c:pt idx="1351">
                  <c:v>40791.833333333336</c:v>
                </c:pt>
                <c:pt idx="1352">
                  <c:v>40792.833333333336</c:v>
                </c:pt>
                <c:pt idx="1353">
                  <c:v>40793.833333333336</c:v>
                </c:pt>
                <c:pt idx="1354">
                  <c:v>40794.833333333336</c:v>
                </c:pt>
                <c:pt idx="1355">
                  <c:v>40797.833333333336</c:v>
                </c:pt>
                <c:pt idx="1356">
                  <c:v>40798.833333333336</c:v>
                </c:pt>
                <c:pt idx="1357">
                  <c:v>40799.833333333336</c:v>
                </c:pt>
                <c:pt idx="1358">
                  <c:v>40800.833333333336</c:v>
                </c:pt>
                <c:pt idx="1359">
                  <c:v>40801.833333333336</c:v>
                </c:pt>
                <c:pt idx="1360">
                  <c:v>40804.833333333336</c:v>
                </c:pt>
                <c:pt idx="1361">
                  <c:v>40805.833333333336</c:v>
                </c:pt>
                <c:pt idx="1362">
                  <c:v>40806.833333333336</c:v>
                </c:pt>
                <c:pt idx="1363">
                  <c:v>40807.833333333336</c:v>
                </c:pt>
                <c:pt idx="1364">
                  <c:v>40808.833333333336</c:v>
                </c:pt>
                <c:pt idx="1365">
                  <c:v>40811.833333333336</c:v>
                </c:pt>
                <c:pt idx="1366">
                  <c:v>40812.833333333336</c:v>
                </c:pt>
                <c:pt idx="1367">
                  <c:v>40813.833333333336</c:v>
                </c:pt>
                <c:pt idx="1368">
                  <c:v>40814.833333333336</c:v>
                </c:pt>
                <c:pt idx="1369">
                  <c:v>40815.833333333336</c:v>
                </c:pt>
                <c:pt idx="1370">
                  <c:v>40818.833333333336</c:v>
                </c:pt>
                <c:pt idx="1371">
                  <c:v>40819.833333333336</c:v>
                </c:pt>
                <c:pt idx="1372">
                  <c:v>40820.833333333336</c:v>
                </c:pt>
                <c:pt idx="1373">
                  <c:v>40821.833333333336</c:v>
                </c:pt>
                <c:pt idx="1374">
                  <c:v>40822.833333333336</c:v>
                </c:pt>
                <c:pt idx="1375">
                  <c:v>40825.833333333336</c:v>
                </c:pt>
                <c:pt idx="1376">
                  <c:v>40826.833333333336</c:v>
                </c:pt>
                <c:pt idx="1377">
                  <c:v>40827.833333333336</c:v>
                </c:pt>
                <c:pt idx="1378">
                  <c:v>40828.833333333336</c:v>
                </c:pt>
                <c:pt idx="1379">
                  <c:v>40829.833333333336</c:v>
                </c:pt>
                <c:pt idx="1380">
                  <c:v>40832.833333333336</c:v>
                </c:pt>
                <c:pt idx="1381">
                  <c:v>40833.833333333336</c:v>
                </c:pt>
                <c:pt idx="1382">
                  <c:v>40834.833333333336</c:v>
                </c:pt>
                <c:pt idx="1383">
                  <c:v>40835.833333333336</c:v>
                </c:pt>
                <c:pt idx="1384">
                  <c:v>40836.833333333336</c:v>
                </c:pt>
                <c:pt idx="1385">
                  <c:v>40839.833333333336</c:v>
                </c:pt>
                <c:pt idx="1386">
                  <c:v>40840.833333333336</c:v>
                </c:pt>
                <c:pt idx="1387">
                  <c:v>40841.833333333336</c:v>
                </c:pt>
                <c:pt idx="1388">
                  <c:v>40842.833333333336</c:v>
                </c:pt>
                <c:pt idx="1389">
                  <c:v>40843.833333333336</c:v>
                </c:pt>
                <c:pt idx="1390">
                  <c:v>40846.833333333336</c:v>
                </c:pt>
                <c:pt idx="1391">
                  <c:v>40847.833333333336</c:v>
                </c:pt>
                <c:pt idx="1392">
                  <c:v>40848.833333333336</c:v>
                </c:pt>
                <c:pt idx="1393">
                  <c:v>40849.833333333336</c:v>
                </c:pt>
                <c:pt idx="1394">
                  <c:v>40850.833333333336</c:v>
                </c:pt>
                <c:pt idx="1395">
                  <c:v>40853.791666666664</c:v>
                </c:pt>
                <c:pt idx="1396">
                  <c:v>40854.791666666664</c:v>
                </c:pt>
                <c:pt idx="1397">
                  <c:v>40855.791666666664</c:v>
                </c:pt>
                <c:pt idx="1398">
                  <c:v>40856.791666666664</c:v>
                </c:pt>
                <c:pt idx="1399">
                  <c:v>40857.791666666664</c:v>
                </c:pt>
                <c:pt idx="1400">
                  <c:v>40860.791666666664</c:v>
                </c:pt>
                <c:pt idx="1401">
                  <c:v>40861.791666666664</c:v>
                </c:pt>
                <c:pt idx="1402">
                  <c:v>40862.791666666664</c:v>
                </c:pt>
                <c:pt idx="1403">
                  <c:v>40863.791666666664</c:v>
                </c:pt>
                <c:pt idx="1404">
                  <c:v>40864.791666666664</c:v>
                </c:pt>
                <c:pt idx="1405">
                  <c:v>40867.791666666664</c:v>
                </c:pt>
                <c:pt idx="1406">
                  <c:v>40868.791666666664</c:v>
                </c:pt>
                <c:pt idx="1407">
                  <c:v>40869.791666666664</c:v>
                </c:pt>
                <c:pt idx="1408">
                  <c:v>40871.791666666664</c:v>
                </c:pt>
                <c:pt idx="1409">
                  <c:v>40874.791666666664</c:v>
                </c:pt>
                <c:pt idx="1410">
                  <c:v>40875.791666666664</c:v>
                </c:pt>
                <c:pt idx="1411">
                  <c:v>40876.791666666664</c:v>
                </c:pt>
                <c:pt idx="1412">
                  <c:v>40877.791666666664</c:v>
                </c:pt>
                <c:pt idx="1413">
                  <c:v>40878.791666666664</c:v>
                </c:pt>
                <c:pt idx="1414">
                  <c:v>40881.791666666664</c:v>
                </c:pt>
                <c:pt idx="1415">
                  <c:v>40882.791666666664</c:v>
                </c:pt>
                <c:pt idx="1416">
                  <c:v>40883.791666666664</c:v>
                </c:pt>
                <c:pt idx="1417">
                  <c:v>40884.791666666664</c:v>
                </c:pt>
                <c:pt idx="1418">
                  <c:v>40885.791666666664</c:v>
                </c:pt>
                <c:pt idx="1419">
                  <c:v>40888.791666666664</c:v>
                </c:pt>
                <c:pt idx="1420">
                  <c:v>40889.791666666664</c:v>
                </c:pt>
                <c:pt idx="1421">
                  <c:v>40890.791666666664</c:v>
                </c:pt>
                <c:pt idx="1422">
                  <c:v>40891.791666666664</c:v>
                </c:pt>
                <c:pt idx="1423">
                  <c:v>40892.791666666664</c:v>
                </c:pt>
                <c:pt idx="1424">
                  <c:v>40895.791666666664</c:v>
                </c:pt>
                <c:pt idx="1425">
                  <c:v>40896.791666666664</c:v>
                </c:pt>
                <c:pt idx="1426">
                  <c:v>40897.791666666664</c:v>
                </c:pt>
                <c:pt idx="1427">
                  <c:v>40898.791666666664</c:v>
                </c:pt>
                <c:pt idx="1428">
                  <c:v>40899.791666666664</c:v>
                </c:pt>
                <c:pt idx="1429">
                  <c:v>40903.791666666664</c:v>
                </c:pt>
                <c:pt idx="1430">
                  <c:v>40904.791666666664</c:v>
                </c:pt>
                <c:pt idx="1431">
                  <c:v>40905.791666666664</c:v>
                </c:pt>
                <c:pt idx="1432">
                  <c:v>40906.791666666664</c:v>
                </c:pt>
                <c:pt idx="1433">
                  <c:v>40910.791666666664</c:v>
                </c:pt>
                <c:pt idx="1434">
                  <c:v>40911.791666666664</c:v>
                </c:pt>
                <c:pt idx="1435">
                  <c:v>40912.791666666664</c:v>
                </c:pt>
                <c:pt idx="1436">
                  <c:v>40913.791666666664</c:v>
                </c:pt>
                <c:pt idx="1437">
                  <c:v>40916.791666666664</c:v>
                </c:pt>
                <c:pt idx="1438">
                  <c:v>40917.791666666664</c:v>
                </c:pt>
                <c:pt idx="1439">
                  <c:v>40918.791666666664</c:v>
                </c:pt>
                <c:pt idx="1440">
                  <c:v>40919.791666666664</c:v>
                </c:pt>
                <c:pt idx="1441">
                  <c:v>40920.791666666664</c:v>
                </c:pt>
                <c:pt idx="1442">
                  <c:v>40924.791666666664</c:v>
                </c:pt>
                <c:pt idx="1443">
                  <c:v>40925.791666666664</c:v>
                </c:pt>
                <c:pt idx="1444">
                  <c:v>40926.791666666664</c:v>
                </c:pt>
                <c:pt idx="1445">
                  <c:v>40927.791666666664</c:v>
                </c:pt>
                <c:pt idx="1446">
                  <c:v>40930.791666666664</c:v>
                </c:pt>
                <c:pt idx="1447">
                  <c:v>40931.791666666664</c:v>
                </c:pt>
                <c:pt idx="1448">
                  <c:v>40932.791666666664</c:v>
                </c:pt>
                <c:pt idx="1449">
                  <c:v>40933.791666666664</c:v>
                </c:pt>
                <c:pt idx="1450">
                  <c:v>40934.791666666664</c:v>
                </c:pt>
                <c:pt idx="1451">
                  <c:v>40937.791666666664</c:v>
                </c:pt>
                <c:pt idx="1452">
                  <c:v>40938.791666666664</c:v>
                </c:pt>
                <c:pt idx="1453">
                  <c:v>40939.791666666664</c:v>
                </c:pt>
                <c:pt idx="1454">
                  <c:v>40940.791666666664</c:v>
                </c:pt>
                <c:pt idx="1455">
                  <c:v>40941.791666666664</c:v>
                </c:pt>
                <c:pt idx="1456">
                  <c:v>40944.791666666664</c:v>
                </c:pt>
                <c:pt idx="1457">
                  <c:v>40945.791666666664</c:v>
                </c:pt>
                <c:pt idx="1458">
                  <c:v>40946.791666666664</c:v>
                </c:pt>
                <c:pt idx="1459">
                  <c:v>40947.791666666664</c:v>
                </c:pt>
                <c:pt idx="1460">
                  <c:v>40948.791666666664</c:v>
                </c:pt>
                <c:pt idx="1461">
                  <c:v>40951.791666666664</c:v>
                </c:pt>
                <c:pt idx="1462">
                  <c:v>40952.791666666664</c:v>
                </c:pt>
                <c:pt idx="1463">
                  <c:v>40953.791666666664</c:v>
                </c:pt>
                <c:pt idx="1464">
                  <c:v>40954.791666666664</c:v>
                </c:pt>
                <c:pt idx="1465">
                  <c:v>40955.791666666664</c:v>
                </c:pt>
                <c:pt idx="1466">
                  <c:v>40959.791666666664</c:v>
                </c:pt>
                <c:pt idx="1467">
                  <c:v>40960.791666666664</c:v>
                </c:pt>
                <c:pt idx="1468">
                  <c:v>40961.791666666664</c:v>
                </c:pt>
                <c:pt idx="1469">
                  <c:v>40962.791666666664</c:v>
                </c:pt>
                <c:pt idx="1470">
                  <c:v>40965.791666666664</c:v>
                </c:pt>
                <c:pt idx="1471">
                  <c:v>40966.791666666664</c:v>
                </c:pt>
                <c:pt idx="1472">
                  <c:v>40967.791666666664</c:v>
                </c:pt>
                <c:pt idx="1473">
                  <c:v>40968.791666666664</c:v>
                </c:pt>
                <c:pt idx="1474">
                  <c:v>40969.791666666664</c:v>
                </c:pt>
                <c:pt idx="1475">
                  <c:v>40972.791666666664</c:v>
                </c:pt>
                <c:pt idx="1476">
                  <c:v>40973.791666666664</c:v>
                </c:pt>
                <c:pt idx="1477">
                  <c:v>40974.791666666664</c:v>
                </c:pt>
                <c:pt idx="1478">
                  <c:v>40975.791666666664</c:v>
                </c:pt>
                <c:pt idx="1479">
                  <c:v>40976.791666666664</c:v>
                </c:pt>
                <c:pt idx="1480">
                  <c:v>40979.833333333336</c:v>
                </c:pt>
                <c:pt idx="1481">
                  <c:v>40980.833333333336</c:v>
                </c:pt>
                <c:pt idx="1482">
                  <c:v>40981.833333333336</c:v>
                </c:pt>
                <c:pt idx="1483">
                  <c:v>40982.833333333336</c:v>
                </c:pt>
                <c:pt idx="1484">
                  <c:v>40983.833333333336</c:v>
                </c:pt>
                <c:pt idx="1485">
                  <c:v>40986.833333333336</c:v>
                </c:pt>
                <c:pt idx="1486">
                  <c:v>40987.833333333336</c:v>
                </c:pt>
                <c:pt idx="1487">
                  <c:v>40988.833333333336</c:v>
                </c:pt>
                <c:pt idx="1488">
                  <c:v>40989.833333333336</c:v>
                </c:pt>
                <c:pt idx="1489">
                  <c:v>40990.833333333336</c:v>
                </c:pt>
                <c:pt idx="1490">
                  <c:v>40993.833333333336</c:v>
                </c:pt>
                <c:pt idx="1491">
                  <c:v>40994.833333333336</c:v>
                </c:pt>
                <c:pt idx="1492">
                  <c:v>40995.833333333336</c:v>
                </c:pt>
                <c:pt idx="1493">
                  <c:v>40996.833333333336</c:v>
                </c:pt>
                <c:pt idx="1494">
                  <c:v>40997.833333333336</c:v>
                </c:pt>
                <c:pt idx="1495">
                  <c:v>41000.833333333336</c:v>
                </c:pt>
                <c:pt idx="1496">
                  <c:v>41001.833333333336</c:v>
                </c:pt>
                <c:pt idx="1497">
                  <c:v>41002.833333333336</c:v>
                </c:pt>
                <c:pt idx="1498">
                  <c:v>41003.833333333336</c:v>
                </c:pt>
                <c:pt idx="1499">
                  <c:v>41007.833333333336</c:v>
                </c:pt>
                <c:pt idx="1500">
                  <c:v>41008.833333333336</c:v>
                </c:pt>
                <c:pt idx="1501">
                  <c:v>41009.833333333336</c:v>
                </c:pt>
                <c:pt idx="1502">
                  <c:v>41010.833333333336</c:v>
                </c:pt>
                <c:pt idx="1503">
                  <c:v>41011.833333333336</c:v>
                </c:pt>
                <c:pt idx="1504">
                  <c:v>41014.833333333336</c:v>
                </c:pt>
                <c:pt idx="1505">
                  <c:v>41015.833333333336</c:v>
                </c:pt>
                <c:pt idx="1506">
                  <c:v>41016.833333333336</c:v>
                </c:pt>
                <c:pt idx="1507">
                  <c:v>41017.833333333336</c:v>
                </c:pt>
                <c:pt idx="1508">
                  <c:v>41018.833333333336</c:v>
                </c:pt>
                <c:pt idx="1509">
                  <c:v>41021.833333333336</c:v>
                </c:pt>
                <c:pt idx="1510">
                  <c:v>41022.833333333336</c:v>
                </c:pt>
                <c:pt idx="1511">
                  <c:v>41023.833333333336</c:v>
                </c:pt>
                <c:pt idx="1512">
                  <c:v>41024.833333333336</c:v>
                </c:pt>
                <c:pt idx="1513">
                  <c:v>41025.833333333336</c:v>
                </c:pt>
                <c:pt idx="1514">
                  <c:v>41028.833333333336</c:v>
                </c:pt>
                <c:pt idx="1515">
                  <c:v>41029.833333333336</c:v>
                </c:pt>
                <c:pt idx="1516">
                  <c:v>41030.833333333336</c:v>
                </c:pt>
                <c:pt idx="1517">
                  <c:v>41031.833333333336</c:v>
                </c:pt>
                <c:pt idx="1518">
                  <c:v>41032.833333333336</c:v>
                </c:pt>
                <c:pt idx="1519">
                  <c:v>41035.833333333336</c:v>
                </c:pt>
                <c:pt idx="1520">
                  <c:v>41036.833333333336</c:v>
                </c:pt>
                <c:pt idx="1521">
                  <c:v>41037.833333333336</c:v>
                </c:pt>
                <c:pt idx="1522">
                  <c:v>41038.833333333336</c:v>
                </c:pt>
                <c:pt idx="1523">
                  <c:v>41039.833333333336</c:v>
                </c:pt>
                <c:pt idx="1524">
                  <c:v>41042.833333333336</c:v>
                </c:pt>
                <c:pt idx="1525">
                  <c:v>41043.833333333336</c:v>
                </c:pt>
                <c:pt idx="1526">
                  <c:v>41044.833333333336</c:v>
                </c:pt>
                <c:pt idx="1527">
                  <c:v>41045.833333333336</c:v>
                </c:pt>
                <c:pt idx="1528">
                  <c:v>41046.833333333336</c:v>
                </c:pt>
                <c:pt idx="1529">
                  <c:v>41049.833333333336</c:v>
                </c:pt>
                <c:pt idx="1530">
                  <c:v>41050.833333333336</c:v>
                </c:pt>
                <c:pt idx="1531">
                  <c:v>41051.833333333336</c:v>
                </c:pt>
                <c:pt idx="1532">
                  <c:v>41052.833333333336</c:v>
                </c:pt>
                <c:pt idx="1533">
                  <c:v>41053.833333333336</c:v>
                </c:pt>
                <c:pt idx="1534">
                  <c:v>41057.833333333336</c:v>
                </c:pt>
                <c:pt idx="1535">
                  <c:v>41058.833333333336</c:v>
                </c:pt>
                <c:pt idx="1536">
                  <c:v>41059.833333333336</c:v>
                </c:pt>
                <c:pt idx="1537">
                  <c:v>41060.833333333336</c:v>
                </c:pt>
                <c:pt idx="1538">
                  <c:v>41063.833333333336</c:v>
                </c:pt>
                <c:pt idx="1539">
                  <c:v>41064.833333333336</c:v>
                </c:pt>
                <c:pt idx="1540">
                  <c:v>41065.833333333336</c:v>
                </c:pt>
                <c:pt idx="1541">
                  <c:v>41066.833333333336</c:v>
                </c:pt>
                <c:pt idx="1542">
                  <c:v>41067.833333333336</c:v>
                </c:pt>
                <c:pt idx="1543">
                  <c:v>41070.833333333336</c:v>
                </c:pt>
                <c:pt idx="1544">
                  <c:v>41071.833333333336</c:v>
                </c:pt>
                <c:pt idx="1545">
                  <c:v>41072.833333333336</c:v>
                </c:pt>
                <c:pt idx="1546">
                  <c:v>41073.833333333336</c:v>
                </c:pt>
                <c:pt idx="1547">
                  <c:v>41074.833333333336</c:v>
                </c:pt>
                <c:pt idx="1548">
                  <c:v>41077.833333333336</c:v>
                </c:pt>
                <c:pt idx="1549">
                  <c:v>41078.833333333336</c:v>
                </c:pt>
                <c:pt idx="1550">
                  <c:v>41079.833333333336</c:v>
                </c:pt>
                <c:pt idx="1551">
                  <c:v>41080.833333333336</c:v>
                </c:pt>
                <c:pt idx="1552">
                  <c:v>41081.833333333336</c:v>
                </c:pt>
                <c:pt idx="1553">
                  <c:v>41084.833333333336</c:v>
                </c:pt>
                <c:pt idx="1554">
                  <c:v>41085.833333333336</c:v>
                </c:pt>
                <c:pt idx="1555">
                  <c:v>41086.833333333336</c:v>
                </c:pt>
                <c:pt idx="1556">
                  <c:v>41087.833333333336</c:v>
                </c:pt>
                <c:pt idx="1557">
                  <c:v>41088.833333333336</c:v>
                </c:pt>
                <c:pt idx="1558">
                  <c:v>41091.833333333336</c:v>
                </c:pt>
                <c:pt idx="1559">
                  <c:v>41092.833333333336</c:v>
                </c:pt>
                <c:pt idx="1560">
                  <c:v>41094.833333333336</c:v>
                </c:pt>
                <c:pt idx="1561">
                  <c:v>41095.833333333336</c:v>
                </c:pt>
                <c:pt idx="1562">
                  <c:v>41098.833333333336</c:v>
                </c:pt>
                <c:pt idx="1563">
                  <c:v>41099.833333333336</c:v>
                </c:pt>
                <c:pt idx="1564">
                  <c:v>41100.833333333336</c:v>
                </c:pt>
                <c:pt idx="1565">
                  <c:v>41101.833333333336</c:v>
                </c:pt>
                <c:pt idx="1566">
                  <c:v>41102.833333333336</c:v>
                </c:pt>
                <c:pt idx="1567">
                  <c:v>41105.833333333336</c:v>
                </c:pt>
                <c:pt idx="1568">
                  <c:v>41106.833333333336</c:v>
                </c:pt>
                <c:pt idx="1569">
                  <c:v>41107.833333333336</c:v>
                </c:pt>
                <c:pt idx="1570">
                  <c:v>41108.833333333336</c:v>
                </c:pt>
                <c:pt idx="1571">
                  <c:v>41109.833333333336</c:v>
                </c:pt>
                <c:pt idx="1572">
                  <c:v>41112.833333333336</c:v>
                </c:pt>
                <c:pt idx="1573">
                  <c:v>41113.833333333336</c:v>
                </c:pt>
                <c:pt idx="1574">
                  <c:v>41114.833333333336</c:v>
                </c:pt>
                <c:pt idx="1575">
                  <c:v>41115.833333333336</c:v>
                </c:pt>
                <c:pt idx="1576">
                  <c:v>41116.833333333336</c:v>
                </c:pt>
                <c:pt idx="1577">
                  <c:v>41119.833333333336</c:v>
                </c:pt>
                <c:pt idx="1578">
                  <c:v>41120.833333333336</c:v>
                </c:pt>
                <c:pt idx="1579">
                  <c:v>41121.833333333336</c:v>
                </c:pt>
                <c:pt idx="1580">
                  <c:v>41122.833333333336</c:v>
                </c:pt>
                <c:pt idx="1581">
                  <c:v>41123.833333333336</c:v>
                </c:pt>
                <c:pt idx="1582">
                  <c:v>41126.833333333336</c:v>
                </c:pt>
                <c:pt idx="1583">
                  <c:v>41127.833333333336</c:v>
                </c:pt>
                <c:pt idx="1584">
                  <c:v>41128.833333333336</c:v>
                </c:pt>
                <c:pt idx="1585">
                  <c:v>41129.833333333336</c:v>
                </c:pt>
                <c:pt idx="1586">
                  <c:v>41130.833333333336</c:v>
                </c:pt>
                <c:pt idx="1587">
                  <c:v>41133.833333333336</c:v>
                </c:pt>
                <c:pt idx="1588">
                  <c:v>41134.833333333336</c:v>
                </c:pt>
                <c:pt idx="1589">
                  <c:v>41135.833333333336</c:v>
                </c:pt>
                <c:pt idx="1590">
                  <c:v>41136.833333333336</c:v>
                </c:pt>
                <c:pt idx="1591">
                  <c:v>41137.833333333336</c:v>
                </c:pt>
                <c:pt idx="1592">
                  <c:v>41140.833333333336</c:v>
                </c:pt>
                <c:pt idx="1593">
                  <c:v>41141.833333333336</c:v>
                </c:pt>
                <c:pt idx="1594">
                  <c:v>41142.833333333336</c:v>
                </c:pt>
                <c:pt idx="1595">
                  <c:v>41143.833333333336</c:v>
                </c:pt>
                <c:pt idx="1596">
                  <c:v>41144.833333333336</c:v>
                </c:pt>
                <c:pt idx="1597">
                  <c:v>41147.833333333336</c:v>
                </c:pt>
                <c:pt idx="1598">
                  <c:v>41148.833333333336</c:v>
                </c:pt>
                <c:pt idx="1599">
                  <c:v>41149.833333333336</c:v>
                </c:pt>
                <c:pt idx="1600">
                  <c:v>41150.833333333336</c:v>
                </c:pt>
                <c:pt idx="1601">
                  <c:v>41151.833333333336</c:v>
                </c:pt>
                <c:pt idx="1602">
                  <c:v>41155.833333333336</c:v>
                </c:pt>
                <c:pt idx="1603">
                  <c:v>41156.833333333336</c:v>
                </c:pt>
                <c:pt idx="1604">
                  <c:v>41157.833333333336</c:v>
                </c:pt>
                <c:pt idx="1605">
                  <c:v>41158.833333333336</c:v>
                </c:pt>
                <c:pt idx="1606">
                  <c:v>41161.833333333336</c:v>
                </c:pt>
                <c:pt idx="1607">
                  <c:v>41162.833333333336</c:v>
                </c:pt>
                <c:pt idx="1608">
                  <c:v>41163.833333333336</c:v>
                </c:pt>
                <c:pt idx="1609">
                  <c:v>41164.833333333336</c:v>
                </c:pt>
                <c:pt idx="1610">
                  <c:v>41165.833333333336</c:v>
                </c:pt>
                <c:pt idx="1611">
                  <c:v>41168.833333333336</c:v>
                </c:pt>
                <c:pt idx="1612">
                  <c:v>41169.833333333336</c:v>
                </c:pt>
                <c:pt idx="1613">
                  <c:v>41170.833333333336</c:v>
                </c:pt>
                <c:pt idx="1614">
                  <c:v>41171.833333333336</c:v>
                </c:pt>
                <c:pt idx="1615">
                  <c:v>41172.833333333336</c:v>
                </c:pt>
                <c:pt idx="1616">
                  <c:v>41175.833333333336</c:v>
                </c:pt>
                <c:pt idx="1617">
                  <c:v>41176.833333333336</c:v>
                </c:pt>
                <c:pt idx="1618">
                  <c:v>41177.833333333336</c:v>
                </c:pt>
                <c:pt idx="1619">
                  <c:v>41178.833333333336</c:v>
                </c:pt>
                <c:pt idx="1620">
                  <c:v>41179.833333333336</c:v>
                </c:pt>
                <c:pt idx="1621">
                  <c:v>41182.833333333336</c:v>
                </c:pt>
                <c:pt idx="1622">
                  <c:v>41183.833333333336</c:v>
                </c:pt>
                <c:pt idx="1623">
                  <c:v>41184.833333333336</c:v>
                </c:pt>
                <c:pt idx="1624">
                  <c:v>41185.833333333336</c:v>
                </c:pt>
                <c:pt idx="1625">
                  <c:v>41186.833333333336</c:v>
                </c:pt>
                <c:pt idx="1626">
                  <c:v>41189.833333333336</c:v>
                </c:pt>
                <c:pt idx="1627">
                  <c:v>41190.833333333336</c:v>
                </c:pt>
                <c:pt idx="1628">
                  <c:v>41191.833333333336</c:v>
                </c:pt>
                <c:pt idx="1629">
                  <c:v>41192.833333333336</c:v>
                </c:pt>
                <c:pt idx="1630">
                  <c:v>41193.833333333336</c:v>
                </c:pt>
                <c:pt idx="1631">
                  <c:v>41196.833333333336</c:v>
                </c:pt>
                <c:pt idx="1632">
                  <c:v>41197.833333333336</c:v>
                </c:pt>
                <c:pt idx="1633">
                  <c:v>41198.833333333336</c:v>
                </c:pt>
                <c:pt idx="1634">
                  <c:v>41199.833333333336</c:v>
                </c:pt>
                <c:pt idx="1635">
                  <c:v>41200.833333333336</c:v>
                </c:pt>
                <c:pt idx="1636">
                  <c:v>41203.833333333336</c:v>
                </c:pt>
                <c:pt idx="1637">
                  <c:v>41204.833333333336</c:v>
                </c:pt>
                <c:pt idx="1638">
                  <c:v>41205.833333333336</c:v>
                </c:pt>
                <c:pt idx="1639">
                  <c:v>41206.833333333336</c:v>
                </c:pt>
                <c:pt idx="1640">
                  <c:v>41207.833333333336</c:v>
                </c:pt>
                <c:pt idx="1641">
                  <c:v>41212.833333333336</c:v>
                </c:pt>
                <c:pt idx="1642">
                  <c:v>41213.833333333336</c:v>
                </c:pt>
                <c:pt idx="1643">
                  <c:v>41214.833333333336</c:v>
                </c:pt>
                <c:pt idx="1644">
                  <c:v>41217.791666666664</c:v>
                </c:pt>
                <c:pt idx="1645">
                  <c:v>41218.791666666664</c:v>
                </c:pt>
                <c:pt idx="1646">
                  <c:v>41219.791666666664</c:v>
                </c:pt>
                <c:pt idx="1647">
                  <c:v>41220.791666666664</c:v>
                </c:pt>
                <c:pt idx="1648">
                  <c:v>41221.791666666664</c:v>
                </c:pt>
                <c:pt idx="1649">
                  <c:v>41224.791666666664</c:v>
                </c:pt>
                <c:pt idx="1650">
                  <c:v>41225.791666666664</c:v>
                </c:pt>
                <c:pt idx="1651">
                  <c:v>41226.791666666664</c:v>
                </c:pt>
                <c:pt idx="1652">
                  <c:v>41227.791666666664</c:v>
                </c:pt>
                <c:pt idx="1653">
                  <c:v>41228.791666666664</c:v>
                </c:pt>
                <c:pt idx="1654">
                  <c:v>41231.791666666664</c:v>
                </c:pt>
                <c:pt idx="1655">
                  <c:v>41232.791666666664</c:v>
                </c:pt>
                <c:pt idx="1656">
                  <c:v>41233.791666666664</c:v>
                </c:pt>
                <c:pt idx="1657">
                  <c:v>41235.791666666664</c:v>
                </c:pt>
                <c:pt idx="1658">
                  <c:v>41238.791666666664</c:v>
                </c:pt>
                <c:pt idx="1659">
                  <c:v>41239.791666666664</c:v>
                </c:pt>
                <c:pt idx="1660">
                  <c:v>41240.791666666664</c:v>
                </c:pt>
                <c:pt idx="1661">
                  <c:v>41241.791666666664</c:v>
                </c:pt>
                <c:pt idx="1662">
                  <c:v>41242.791666666664</c:v>
                </c:pt>
                <c:pt idx="1663">
                  <c:v>41245.791666666664</c:v>
                </c:pt>
                <c:pt idx="1664">
                  <c:v>41246.791666666664</c:v>
                </c:pt>
                <c:pt idx="1665">
                  <c:v>41247.791666666664</c:v>
                </c:pt>
                <c:pt idx="1666">
                  <c:v>41248.791666666664</c:v>
                </c:pt>
                <c:pt idx="1667">
                  <c:v>41249.791666666664</c:v>
                </c:pt>
                <c:pt idx="1668">
                  <c:v>41252.791666666664</c:v>
                </c:pt>
                <c:pt idx="1669">
                  <c:v>41253.791666666664</c:v>
                </c:pt>
                <c:pt idx="1670">
                  <c:v>41254.791666666664</c:v>
                </c:pt>
                <c:pt idx="1671">
                  <c:v>41255.791666666664</c:v>
                </c:pt>
                <c:pt idx="1672">
                  <c:v>41256.791666666664</c:v>
                </c:pt>
                <c:pt idx="1673">
                  <c:v>41259.791666666664</c:v>
                </c:pt>
                <c:pt idx="1674">
                  <c:v>41260.791666666664</c:v>
                </c:pt>
                <c:pt idx="1675">
                  <c:v>41261.791666666664</c:v>
                </c:pt>
                <c:pt idx="1676">
                  <c:v>41262.791666666664</c:v>
                </c:pt>
                <c:pt idx="1677">
                  <c:v>41263.791666666664</c:v>
                </c:pt>
                <c:pt idx="1678">
                  <c:v>41266.791666666664</c:v>
                </c:pt>
                <c:pt idx="1679">
                  <c:v>41268.791666666664</c:v>
                </c:pt>
                <c:pt idx="1680">
                  <c:v>41269.791666666664</c:v>
                </c:pt>
                <c:pt idx="1681">
                  <c:v>41270.791666666664</c:v>
                </c:pt>
                <c:pt idx="1682">
                  <c:v>41273.791666666664</c:v>
                </c:pt>
                <c:pt idx="1683">
                  <c:v>41275.791666666664</c:v>
                </c:pt>
                <c:pt idx="1684">
                  <c:v>41276.791666666664</c:v>
                </c:pt>
                <c:pt idx="1685">
                  <c:v>41277.791666666664</c:v>
                </c:pt>
                <c:pt idx="1686">
                  <c:v>41280.791666666664</c:v>
                </c:pt>
                <c:pt idx="1687">
                  <c:v>41281.791666666664</c:v>
                </c:pt>
                <c:pt idx="1688">
                  <c:v>41282.791666666664</c:v>
                </c:pt>
                <c:pt idx="1689">
                  <c:v>41283.791666666664</c:v>
                </c:pt>
                <c:pt idx="1690">
                  <c:v>41284.791666666664</c:v>
                </c:pt>
                <c:pt idx="1691">
                  <c:v>41287.791666666664</c:v>
                </c:pt>
                <c:pt idx="1692">
                  <c:v>41288.791666666664</c:v>
                </c:pt>
                <c:pt idx="1693">
                  <c:v>41289.791666666664</c:v>
                </c:pt>
                <c:pt idx="1694">
                  <c:v>41290.791666666664</c:v>
                </c:pt>
                <c:pt idx="1695">
                  <c:v>41291.791666666664</c:v>
                </c:pt>
                <c:pt idx="1696">
                  <c:v>41295.791666666664</c:v>
                </c:pt>
                <c:pt idx="1697">
                  <c:v>41296.791666666664</c:v>
                </c:pt>
                <c:pt idx="1698">
                  <c:v>41297.791666666664</c:v>
                </c:pt>
                <c:pt idx="1699">
                  <c:v>41298.791666666664</c:v>
                </c:pt>
                <c:pt idx="1700">
                  <c:v>41301.791666666664</c:v>
                </c:pt>
                <c:pt idx="1701">
                  <c:v>41302.791666666664</c:v>
                </c:pt>
                <c:pt idx="1702">
                  <c:v>41303.791666666664</c:v>
                </c:pt>
                <c:pt idx="1703">
                  <c:v>41304.791666666664</c:v>
                </c:pt>
                <c:pt idx="1704">
                  <c:v>41305.791666666664</c:v>
                </c:pt>
                <c:pt idx="1705">
                  <c:v>41308.791666666664</c:v>
                </c:pt>
                <c:pt idx="1706">
                  <c:v>41309.791666666664</c:v>
                </c:pt>
                <c:pt idx="1707">
                  <c:v>41310.791666666664</c:v>
                </c:pt>
                <c:pt idx="1708">
                  <c:v>41311.791666666664</c:v>
                </c:pt>
                <c:pt idx="1709">
                  <c:v>41312.791666666664</c:v>
                </c:pt>
                <c:pt idx="1710">
                  <c:v>41315.791666666664</c:v>
                </c:pt>
                <c:pt idx="1711">
                  <c:v>41316.791666666664</c:v>
                </c:pt>
                <c:pt idx="1712">
                  <c:v>41317.791666666664</c:v>
                </c:pt>
                <c:pt idx="1713">
                  <c:v>41318.791666666664</c:v>
                </c:pt>
                <c:pt idx="1714">
                  <c:v>41319.791666666664</c:v>
                </c:pt>
                <c:pt idx="1715">
                  <c:v>41323.791666666664</c:v>
                </c:pt>
                <c:pt idx="1716">
                  <c:v>41324.791666666664</c:v>
                </c:pt>
                <c:pt idx="1717">
                  <c:v>41325.791666666664</c:v>
                </c:pt>
                <c:pt idx="1718">
                  <c:v>41326.791666666664</c:v>
                </c:pt>
                <c:pt idx="1719">
                  <c:v>41329.791666666664</c:v>
                </c:pt>
                <c:pt idx="1720">
                  <c:v>41330.791666666664</c:v>
                </c:pt>
                <c:pt idx="1721">
                  <c:v>41331.791666666664</c:v>
                </c:pt>
                <c:pt idx="1722">
                  <c:v>41332.791666666664</c:v>
                </c:pt>
                <c:pt idx="1723">
                  <c:v>41333.791666666664</c:v>
                </c:pt>
                <c:pt idx="1724">
                  <c:v>41336.791666666664</c:v>
                </c:pt>
                <c:pt idx="1725">
                  <c:v>41337.791666666664</c:v>
                </c:pt>
                <c:pt idx="1726">
                  <c:v>41338.791666666664</c:v>
                </c:pt>
                <c:pt idx="1727">
                  <c:v>41339.791666666664</c:v>
                </c:pt>
                <c:pt idx="1728">
                  <c:v>41340.791666666664</c:v>
                </c:pt>
                <c:pt idx="1729">
                  <c:v>41343.833333333336</c:v>
                </c:pt>
                <c:pt idx="1730">
                  <c:v>41344.833333333336</c:v>
                </c:pt>
                <c:pt idx="1731">
                  <c:v>41345.833333333336</c:v>
                </c:pt>
                <c:pt idx="1732">
                  <c:v>41346.833333333336</c:v>
                </c:pt>
                <c:pt idx="1733">
                  <c:v>41347.833333333336</c:v>
                </c:pt>
                <c:pt idx="1734">
                  <c:v>41350.833333333336</c:v>
                </c:pt>
                <c:pt idx="1735">
                  <c:v>41351.833333333336</c:v>
                </c:pt>
                <c:pt idx="1736">
                  <c:v>41352.833333333336</c:v>
                </c:pt>
                <c:pt idx="1737">
                  <c:v>41353.833333333336</c:v>
                </c:pt>
                <c:pt idx="1738">
                  <c:v>41354.833333333336</c:v>
                </c:pt>
                <c:pt idx="1739">
                  <c:v>41357.833333333336</c:v>
                </c:pt>
                <c:pt idx="1740">
                  <c:v>41358.833333333336</c:v>
                </c:pt>
                <c:pt idx="1741">
                  <c:v>41359.833333333336</c:v>
                </c:pt>
                <c:pt idx="1742">
                  <c:v>41360.833333333336</c:v>
                </c:pt>
                <c:pt idx="1743">
                  <c:v>41364.833333333336</c:v>
                </c:pt>
                <c:pt idx="1744">
                  <c:v>41365.833333333336</c:v>
                </c:pt>
                <c:pt idx="1745">
                  <c:v>41366.833333333336</c:v>
                </c:pt>
                <c:pt idx="1746">
                  <c:v>41367.833333333336</c:v>
                </c:pt>
                <c:pt idx="1747">
                  <c:v>41368.833333333336</c:v>
                </c:pt>
                <c:pt idx="1748">
                  <c:v>41371.833333333336</c:v>
                </c:pt>
                <c:pt idx="1749">
                  <c:v>41372.833333333336</c:v>
                </c:pt>
                <c:pt idx="1750">
                  <c:v>41373.833333333336</c:v>
                </c:pt>
                <c:pt idx="1751">
                  <c:v>41374.833333333336</c:v>
                </c:pt>
                <c:pt idx="1752">
                  <c:v>41375.833333333336</c:v>
                </c:pt>
                <c:pt idx="1753">
                  <c:v>41378.833333333336</c:v>
                </c:pt>
                <c:pt idx="1754">
                  <c:v>41379.833333333336</c:v>
                </c:pt>
                <c:pt idx="1755">
                  <c:v>41380.833333333336</c:v>
                </c:pt>
                <c:pt idx="1756">
                  <c:v>41381.833333333336</c:v>
                </c:pt>
                <c:pt idx="1757">
                  <c:v>41382.833333333336</c:v>
                </c:pt>
                <c:pt idx="1758">
                  <c:v>41385.833333333336</c:v>
                </c:pt>
                <c:pt idx="1759">
                  <c:v>41386.833333333336</c:v>
                </c:pt>
                <c:pt idx="1760">
                  <c:v>41387.833333333336</c:v>
                </c:pt>
                <c:pt idx="1761">
                  <c:v>41388.833333333336</c:v>
                </c:pt>
                <c:pt idx="1762">
                  <c:v>41389.833333333336</c:v>
                </c:pt>
                <c:pt idx="1763">
                  <c:v>41392.833333333336</c:v>
                </c:pt>
                <c:pt idx="1764">
                  <c:v>41393.833333333336</c:v>
                </c:pt>
                <c:pt idx="1765">
                  <c:v>41394.833333333336</c:v>
                </c:pt>
                <c:pt idx="1766">
                  <c:v>41395.833333333336</c:v>
                </c:pt>
                <c:pt idx="1767">
                  <c:v>41396.833333333336</c:v>
                </c:pt>
                <c:pt idx="1768">
                  <c:v>41399.833333333336</c:v>
                </c:pt>
                <c:pt idx="1769">
                  <c:v>41400.833333333336</c:v>
                </c:pt>
                <c:pt idx="1770">
                  <c:v>41401.833333333336</c:v>
                </c:pt>
                <c:pt idx="1771">
                  <c:v>41402.833333333336</c:v>
                </c:pt>
                <c:pt idx="1772">
                  <c:v>41403.833333333336</c:v>
                </c:pt>
                <c:pt idx="1773">
                  <c:v>41406.833333333336</c:v>
                </c:pt>
                <c:pt idx="1774">
                  <c:v>41407.833333333336</c:v>
                </c:pt>
                <c:pt idx="1775">
                  <c:v>41408.833333333336</c:v>
                </c:pt>
                <c:pt idx="1776">
                  <c:v>41409.833333333336</c:v>
                </c:pt>
                <c:pt idx="1777">
                  <c:v>41410.833333333336</c:v>
                </c:pt>
                <c:pt idx="1778">
                  <c:v>41413.833333333336</c:v>
                </c:pt>
                <c:pt idx="1779">
                  <c:v>41414.833333333336</c:v>
                </c:pt>
                <c:pt idx="1780">
                  <c:v>41415.833333333336</c:v>
                </c:pt>
                <c:pt idx="1781">
                  <c:v>41416.833333333336</c:v>
                </c:pt>
                <c:pt idx="1782">
                  <c:v>41417.833333333336</c:v>
                </c:pt>
                <c:pt idx="1783">
                  <c:v>41421.833333333336</c:v>
                </c:pt>
                <c:pt idx="1784">
                  <c:v>41422.833333333336</c:v>
                </c:pt>
                <c:pt idx="1785">
                  <c:v>41423.833333333336</c:v>
                </c:pt>
                <c:pt idx="1786">
                  <c:v>41424.833333333336</c:v>
                </c:pt>
                <c:pt idx="1787">
                  <c:v>41427.833333333336</c:v>
                </c:pt>
                <c:pt idx="1788">
                  <c:v>41428.833333333336</c:v>
                </c:pt>
                <c:pt idx="1789">
                  <c:v>41429.833333333336</c:v>
                </c:pt>
                <c:pt idx="1790">
                  <c:v>41430.833333333336</c:v>
                </c:pt>
                <c:pt idx="1791">
                  <c:v>41431.833333333336</c:v>
                </c:pt>
                <c:pt idx="1792">
                  <c:v>41434.833333333336</c:v>
                </c:pt>
                <c:pt idx="1793">
                  <c:v>41435.833333333336</c:v>
                </c:pt>
                <c:pt idx="1794">
                  <c:v>41436.833333333336</c:v>
                </c:pt>
                <c:pt idx="1795">
                  <c:v>41437.833333333336</c:v>
                </c:pt>
                <c:pt idx="1796">
                  <c:v>41438.833333333336</c:v>
                </c:pt>
                <c:pt idx="1797">
                  <c:v>41441.833333333336</c:v>
                </c:pt>
                <c:pt idx="1798">
                  <c:v>41442.833333333336</c:v>
                </c:pt>
                <c:pt idx="1799">
                  <c:v>41443.833333333336</c:v>
                </c:pt>
                <c:pt idx="1800">
                  <c:v>41444.833333333336</c:v>
                </c:pt>
                <c:pt idx="1801">
                  <c:v>41445.833333333336</c:v>
                </c:pt>
                <c:pt idx="1802">
                  <c:v>41448.833333333336</c:v>
                </c:pt>
                <c:pt idx="1803">
                  <c:v>41449.833333333336</c:v>
                </c:pt>
                <c:pt idx="1804">
                  <c:v>41450.833333333336</c:v>
                </c:pt>
                <c:pt idx="1805">
                  <c:v>41451.833333333336</c:v>
                </c:pt>
                <c:pt idx="1806">
                  <c:v>41452.833333333336</c:v>
                </c:pt>
                <c:pt idx="1807">
                  <c:v>41455.833333333336</c:v>
                </c:pt>
                <c:pt idx="1808">
                  <c:v>41456.833333333336</c:v>
                </c:pt>
                <c:pt idx="1809">
                  <c:v>41457.833333333336</c:v>
                </c:pt>
                <c:pt idx="1810">
                  <c:v>41459.833333333336</c:v>
                </c:pt>
                <c:pt idx="1811">
                  <c:v>41462.833333333336</c:v>
                </c:pt>
                <c:pt idx="1812">
                  <c:v>41463.833333333336</c:v>
                </c:pt>
                <c:pt idx="1813">
                  <c:v>41464.833333333336</c:v>
                </c:pt>
                <c:pt idx="1814">
                  <c:v>41465.833333333336</c:v>
                </c:pt>
                <c:pt idx="1815">
                  <c:v>41466.833333333336</c:v>
                </c:pt>
                <c:pt idx="1816">
                  <c:v>41469.833333333336</c:v>
                </c:pt>
                <c:pt idx="1817">
                  <c:v>41470.833333333336</c:v>
                </c:pt>
                <c:pt idx="1818">
                  <c:v>41471.833333333336</c:v>
                </c:pt>
                <c:pt idx="1819">
                  <c:v>41472.833333333336</c:v>
                </c:pt>
                <c:pt idx="1820">
                  <c:v>41473.833333333336</c:v>
                </c:pt>
                <c:pt idx="1821">
                  <c:v>41476.833333333336</c:v>
                </c:pt>
                <c:pt idx="1822">
                  <c:v>41477.833333333336</c:v>
                </c:pt>
                <c:pt idx="1823">
                  <c:v>41478.833333333336</c:v>
                </c:pt>
                <c:pt idx="1824">
                  <c:v>41479.833333333336</c:v>
                </c:pt>
                <c:pt idx="1825">
                  <c:v>41480.833333333336</c:v>
                </c:pt>
                <c:pt idx="1826">
                  <c:v>41483.833333333336</c:v>
                </c:pt>
                <c:pt idx="1827">
                  <c:v>41484.833333333336</c:v>
                </c:pt>
                <c:pt idx="1828">
                  <c:v>41485.833333333336</c:v>
                </c:pt>
                <c:pt idx="1829">
                  <c:v>41486.833333333336</c:v>
                </c:pt>
                <c:pt idx="1830">
                  <c:v>41487.833333333336</c:v>
                </c:pt>
                <c:pt idx="1831">
                  <c:v>41490.833333333336</c:v>
                </c:pt>
                <c:pt idx="1832">
                  <c:v>41491.833333333336</c:v>
                </c:pt>
                <c:pt idx="1833">
                  <c:v>41492.833333333336</c:v>
                </c:pt>
                <c:pt idx="1834">
                  <c:v>41493.833333333336</c:v>
                </c:pt>
                <c:pt idx="1835">
                  <c:v>41494.833333333336</c:v>
                </c:pt>
                <c:pt idx="1836">
                  <c:v>41497.833333333336</c:v>
                </c:pt>
                <c:pt idx="1837">
                  <c:v>41498.833333333336</c:v>
                </c:pt>
                <c:pt idx="1838">
                  <c:v>41499.833333333336</c:v>
                </c:pt>
                <c:pt idx="1839">
                  <c:v>41500.833333333336</c:v>
                </c:pt>
                <c:pt idx="1840">
                  <c:v>41501.833333333336</c:v>
                </c:pt>
                <c:pt idx="1841">
                  <c:v>41504.833333333336</c:v>
                </c:pt>
                <c:pt idx="1842">
                  <c:v>41505.833333333336</c:v>
                </c:pt>
                <c:pt idx="1843">
                  <c:v>41506.833333333336</c:v>
                </c:pt>
                <c:pt idx="1844">
                  <c:v>41507.833333333336</c:v>
                </c:pt>
                <c:pt idx="1845">
                  <c:v>41508.833333333336</c:v>
                </c:pt>
                <c:pt idx="1846">
                  <c:v>41511.833333333336</c:v>
                </c:pt>
                <c:pt idx="1847">
                  <c:v>41512.833333333336</c:v>
                </c:pt>
                <c:pt idx="1848">
                  <c:v>41513.833333333336</c:v>
                </c:pt>
                <c:pt idx="1849">
                  <c:v>41514.833333333336</c:v>
                </c:pt>
                <c:pt idx="1850">
                  <c:v>41515.833333333336</c:v>
                </c:pt>
                <c:pt idx="1851">
                  <c:v>41519.833333333336</c:v>
                </c:pt>
                <c:pt idx="1852">
                  <c:v>41520.833333333336</c:v>
                </c:pt>
                <c:pt idx="1853">
                  <c:v>41521.833333333336</c:v>
                </c:pt>
                <c:pt idx="1854">
                  <c:v>41522.833333333336</c:v>
                </c:pt>
                <c:pt idx="1855">
                  <c:v>41525.833333333336</c:v>
                </c:pt>
                <c:pt idx="1856">
                  <c:v>41526.833333333336</c:v>
                </c:pt>
                <c:pt idx="1857">
                  <c:v>41527.833333333336</c:v>
                </c:pt>
                <c:pt idx="1858">
                  <c:v>41528.833333333336</c:v>
                </c:pt>
                <c:pt idx="1859">
                  <c:v>41529.833333333336</c:v>
                </c:pt>
                <c:pt idx="1860">
                  <c:v>41532.833333333336</c:v>
                </c:pt>
                <c:pt idx="1861">
                  <c:v>41533.833333333336</c:v>
                </c:pt>
                <c:pt idx="1862">
                  <c:v>41534.833333333336</c:v>
                </c:pt>
                <c:pt idx="1863">
                  <c:v>41535.833333333336</c:v>
                </c:pt>
                <c:pt idx="1864">
                  <c:v>41536.833333333336</c:v>
                </c:pt>
                <c:pt idx="1865">
                  <c:v>41539.833333333336</c:v>
                </c:pt>
                <c:pt idx="1866">
                  <c:v>41540.833333333336</c:v>
                </c:pt>
                <c:pt idx="1867">
                  <c:v>41541.833333333336</c:v>
                </c:pt>
                <c:pt idx="1868">
                  <c:v>41542.833333333336</c:v>
                </c:pt>
                <c:pt idx="1869">
                  <c:v>41543.833333333336</c:v>
                </c:pt>
                <c:pt idx="1870">
                  <c:v>41546.833333333336</c:v>
                </c:pt>
                <c:pt idx="1871">
                  <c:v>41547.833333333336</c:v>
                </c:pt>
                <c:pt idx="1872">
                  <c:v>41548.833333333336</c:v>
                </c:pt>
                <c:pt idx="1873">
                  <c:v>41549.833333333336</c:v>
                </c:pt>
                <c:pt idx="1874">
                  <c:v>41550.833333333336</c:v>
                </c:pt>
                <c:pt idx="1875">
                  <c:v>41553.833333333336</c:v>
                </c:pt>
                <c:pt idx="1876">
                  <c:v>41554.833333333336</c:v>
                </c:pt>
                <c:pt idx="1877">
                  <c:v>41555.833333333336</c:v>
                </c:pt>
                <c:pt idx="1878">
                  <c:v>41556.833333333336</c:v>
                </c:pt>
                <c:pt idx="1879">
                  <c:v>41557.833333333336</c:v>
                </c:pt>
                <c:pt idx="1880">
                  <c:v>41560.833333333336</c:v>
                </c:pt>
                <c:pt idx="1881">
                  <c:v>41561.833333333336</c:v>
                </c:pt>
                <c:pt idx="1882">
                  <c:v>41562.833333333336</c:v>
                </c:pt>
                <c:pt idx="1883">
                  <c:v>41563.833333333336</c:v>
                </c:pt>
                <c:pt idx="1884">
                  <c:v>41564.833333333336</c:v>
                </c:pt>
                <c:pt idx="1885">
                  <c:v>41567.833333333336</c:v>
                </c:pt>
                <c:pt idx="1886">
                  <c:v>41568.833333333336</c:v>
                </c:pt>
                <c:pt idx="1887">
                  <c:v>41569.833333333336</c:v>
                </c:pt>
                <c:pt idx="1888">
                  <c:v>41570.833333333336</c:v>
                </c:pt>
                <c:pt idx="1889">
                  <c:v>41571.833333333336</c:v>
                </c:pt>
                <c:pt idx="1890">
                  <c:v>41574.833333333336</c:v>
                </c:pt>
                <c:pt idx="1891">
                  <c:v>41575.833333333336</c:v>
                </c:pt>
                <c:pt idx="1892">
                  <c:v>41576.833333333336</c:v>
                </c:pt>
                <c:pt idx="1893">
                  <c:v>41577.833333333336</c:v>
                </c:pt>
                <c:pt idx="1894">
                  <c:v>41578.833333333336</c:v>
                </c:pt>
                <c:pt idx="1895">
                  <c:v>41581.791666666664</c:v>
                </c:pt>
                <c:pt idx="1896">
                  <c:v>41582.791666666664</c:v>
                </c:pt>
                <c:pt idx="1897">
                  <c:v>41583.791666666664</c:v>
                </c:pt>
                <c:pt idx="1898">
                  <c:v>41584.791666666664</c:v>
                </c:pt>
                <c:pt idx="1899">
                  <c:v>41585.791666666664</c:v>
                </c:pt>
                <c:pt idx="1900">
                  <c:v>41588.791666666664</c:v>
                </c:pt>
                <c:pt idx="1901">
                  <c:v>41589.791666666664</c:v>
                </c:pt>
                <c:pt idx="1902">
                  <c:v>41590.791666666664</c:v>
                </c:pt>
                <c:pt idx="1903">
                  <c:v>41591.791666666664</c:v>
                </c:pt>
                <c:pt idx="1904">
                  <c:v>41592.791666666664</c:v>
                </c:pt>
                <c:pt idx="1905">
                  <c:v>41595.791666666664</c:v>
                </c:pt>
                <c:pt idx="1906">
                  <c:v>41596.791666666664</c:v>
                </c:pt>
                <c:pt idx="1907">
                  <c:v>41597.791666666664</c:v>
                </c:pt>
                <c:pt idx="1908">
                  <c:v>41598.791666666664</c:v>
                </c:pt>
                <c:pt idx="1909">
                  <c:v>41599.791666666664</c:v>
                </c:pt>
                <c:pt idx="1910">
                  <c:v>41602.791666666664</c:v>
                </c:pt>
                <c:pt idx="1911">
                  <c:v>41603.791666666664</c:v>
                </c:pt>
                <c:pt idx="1912">
                  <c:v>41604.791666666664</c:v>
                </c:pt>
                <c:pt idx="1913">
                  <c:v>41606.791666666664</c:v>
                </c:pt>
                <c:pt idx="1914">
                  <c:v>41609.791666666664</c:v>
                </c:pt>
                <c:pt idx="1915">
                  <c:v>41610.791666666664</c:v>
                </c:pt>
                <c:pt idx="1916">
                  <c:v>41611.791666666664</c:v>
                </c:pt>
                <c:pt idx="1917">
                  <c:v>41612.791666666664</c:v>
                </c:pt>
                <c:pt idx="1918">
                  <c:v>41613.791666666664</c:v>
                </c:pt>
                <c:pt idx="1919">
                  <c:v>41616.791666666664</c:v>
                </c:pt>
                <c:pt idx="1920">
                  <c:v>41617.791666666664</c:v>
                </c:pt>
                <c:pt idx="1921">
                  <c:v>41618.791666666664</c:v>
                </c:pt>
                <c:pt idx="1922">
                  <c:v>41619.791666666664</c:v>
                </c:pt>
                <c:pt idx="1923">
                  <c:v>41620.791666666664</c:v>
                </c:pt>
                <c:pt idx="1924">
                  <c:v>41623.791666666664</c:v>
                </c:pt>
                <c:pt idx="1925">
                  <c:v>41624.791666666664</c:v>
                </c:pt>
                <c:pt idx="1926">
                  <c:v>41625.791666666664</c:v>
                </c:pt>
                <c:pt idx="1927">
                  <c:v>41626.791666666664</c:v>
                </c:pt>
                <c:pt idx="1928">
                  <c:v>41627.791666666664</c:v>
                </c:pt>
                <c:pt idx="1929">
                  <c:v>41630.791666666664</c:v>
                </c:pt>
                <c:pt idx="1930">
                  <c:v>41631.791666666664</c:v>
                </c:pt>
                <c:pt idx="1931">
                  <c:v>41633.791666666664</c:v>
                </c:pt>
                <c:pt idx="1932">
                  <c:v>41634.791666666664</c:v>
                </c:pt>
                <c:pt idx="1933">
                  <c:v>41637.791666666664</c:v>
                </c:pt>
                <c:pt idx="1934">
                  <c:v>41638.791666666664</c:v>
                </c:pt>
                <c:pt idx="1935">
                  <c:v>41640.791666666664</c:v>
                </c:pt>
                <c:pt idx="1936">
                  <c:v>41641.791666666664</c:v>
                </c:pt>
                <c:pt idx="1937">
                  <c:v>41644.791666666664</c:v>
                </c:pt>
                <c:pt idx="1938">
                  <c:v>41645.791666666664</c:v>
                </c:pt>
                <c:pt idx="1939">
                  <c:v>41646.791666666664</c:v>
                </c:pt>
                <c:pt idx="1940">
                  <c:v>41647.791666666664</c:v>
                </c:pt>
                <c:pt idx="1941">
                  <c:v>41648.791666666664</c:v>
                </c:pt>
                <c:pt idx="1942">
                  <c:v>41651.791666666664</c:v>
                </c:pt>
                <c:pt idx="1943">
                  <c:v>41652.791666666664</c:v>
                </c:pt>
                <c:pt idx="1944">
                  <c:v>41653.791666666664</c:v>
                </c:pt>
                <c:pt idx="1945">
                  <c:v>41654.791666666664</c:v>
                </c:pt>
                <c:pt idx="1946">
                  <c:v>41655.791666666664</c:v>
                </c:pt>
                <c:pt idx="1947">
                  <c:v>41659.791666666664</c:v>
                </c:pt>
                <c:pt idx="1948">
                  <c:v>41660.791666666664</c:v>
                </c:pt>
                <c:pt idx="1949">
                  <c:v>41661.791666666664</c:v>
                </c:pt>
                <c:pt idx="1950">
                  <c:v>41662.791666666664</c:v>
                </c:pt>
                <c:pt idx="1951">
                  <c:v>41665.791666666664</c:v>
                </c:pt>
                <c:pt idx="1952">
                  <c:v>41666.791666666664</c:v>
                </c:pt>
                <c:pt idx="1953">
                  <c:v>41667.791666666664</c:v>
                </c:pt>
                <c:pt idx="1954">
                  <c:v>41668.791666666664</c:v>
                </c:pt>
                <c:pt idx="1955">
                  <c:v>41669.791666666664</c:v>
                </c:pt>
                <c:pt idx="1956">
                  <c:v>41672.791666666664</c:v>
                </c:pt>
                <c:pt idx="1957">
                  <c:v>41673.791666666664</c:v>
                </c:pt>
                <c:pt idx="1958">
                  <c:v>41674.791666666664</c:v>
                </c:pt>
                <c:pt idx="1959">
                  <c:v>41675.791666666664</c:v>
                </c:pt>
                <c:pt idx="1960">
                  <c:v>41676.791666666664</c:v>
                </c:pt>
                <c:pt idx="1961">
                  <c:v>41679.791666666664</c:v>
                </c:pt>
                <c:pt idx="1962">
                  <c:v>41680.791666666664</c:v>
                </c:pt>
                <c:pt idx="1963">
                  <c:v>41681.791666666664</c:v>
                </c:pt>
                <c:pt idx="1964">
                  <c:v>41682.791666666664</c:v>
                </c:pt>
                <c:pt idx="1965">
                  <c:v>41683.791666666664</c:v>
                </c:pt>
                <c:pt idx="1966">
                  <c:v>41687.791666666664</c:v>
                </c:pt>
                <c:pt idx="1967">
                  <c:v>41688.791666666664</c:v>
                </c:pt>
                <c:pt idx="1968">
                  <c:v>41689.791666666664</c:v>
                </c:pt>
                <c:pt idx="1969">
                  <c:v>41690.791666666664</c:v>
                </c:pt>
                <c:pt idx="1970">
                  <c:v>41693.791666666664</c:v>
                </c:pt>
                <c:pt idx="1971">
                  <c:v>41694.791666666664</c:v>
                </c:pt>
                <c:pt idx="1972">
                  <c:v>41695.791666666664</c:v>
                </c:pt>
                <c:pt idx="1973">
                  <c:v>41696.791666666664</c:v>
                </c:pt>
                <c:pt idx="1974">
                  <c:v>41697.791666666664</c:v>
                </c:pt>
                <c:pt idx="1975">
                  <c:v>41700.791666666664</c:v>
                </c:pt>
                <c:pt idx="1976">
                  <c:v>41701.791666666664</c:v>
                </c:pt>
                <c:pt idx="1977">
                  <c:v>41702.791666666664</c:v>
                </c:pt>
                <c:pt idx="1978">
                  <c:v>41703.791666666664</c:v>
                </c:pt>
                <c:pt idx="1979">
                  <c:v>41704.791666666664</c:v>
                </c:pt>
                <c:pt idx="1980">
                  <c:v>41707.833333333336</c:v>
                </c:pt>
                <c:pt idx="1981">
                  <c:v>41708.833333333336</c:v>
                </c:pt>
                <c:pt idx="1982">
                  <c:v>41709.833333333336</c:v>
                </c:pt>
                <c:pt idx="1983">
                  <c:v>41710.833333333336</c:v>
                </c:pt>
                <c:pt idx="1984">
                  <c:v>41711.833333333336</c:v>
                </c:pt>
                <c:pt idx="1985">
                  <c:v>41714.833333333336</c:v>
                </c:pt>
                <c:pt idx="1986">
                  <c:v>41715.833333333336</c:v>
                </c:pt>
                <c:pt idx="1987">
                  <c:v>41716.833333333336</c:v>
                </c:pt>
                <c:pt idx="1988">
                  <c:v>41717.833333333336</c:v>
                </c:pt>
                <c:pt idx="1989">
                  <c:v>41718.833333333336</c:v>
                </c:pt>
                <c:pt idx="1990">
                  <c:v>41721.833333333336</c:v>
                </c:pt>
                <c:pt idx="1991">
                  <c:v>41722.833333333336</c:v>
                </c:pt>
                <c:pt idx="1992">
                  <c:v>41723.833333333336</c:v>
                </c:pt>
                <c:pt idx="1993">
                  <c:v>41724.833333333336</c:v>
                </c:pt>
                <c:pt idx="1994">
                  <c:v>41725.833333333336</c:v>
                </c:pt>
                <c:pt idx="1995">
                  <c:v>41728.833333333336</c:v>
                </c:pt>
                <c:pt idx="1996">
                  <c:v>41729.833333333336</c:v>
                </c:pt>
                <c:pt idx="1997">
                  <c:v>41730.833333333336</c:v>
                </c:pt>
                <c:pt idx="1998">
                  <c:v>41731.833333333336</c:v>
                </c:pt>
                <c:pt idx="1999">
                  <c:v>41732.833333333336</c:v>
                </c:pt>
                <c:pt idx="2000">
                  <c:v>41735.833333333336</c:v>
                </c:pt>
                <c:pt idx="2001">
                  <c:v>41736.833333333336</c:v>
                </c:pt>
                <c:pt idx="2002">
                  <c:v>41737.833333333336</c:v>
                </c:pt>
                <c:pt idx="2003">
                  <c:v>41738.833333333336</c:v>
                </c:pt>
                <c:pt idx="2004">
                  <c:v>41739.833333333336</c:v>
                </c:pt>
                <c:pt idx="2005">
                  <c:v>41742.833333333336</c:v>
                </c:pt>
                <c:pt idx="2006">
                  <c:v>41743.833333333336</c:v>
                </c:pt>
                <c:pt idx="2007">
                  <c:v>41744.833333333336</c:v>
                </c:pt>
                <c:pt idx="2008">
                  <c:v>41745.833333333336</c:v>
                </c:pt>
                <c:pt idx="2009">
                  <c:v>41749.833333333336</c:v>
                </c:pt>
                <c:pt idx="2010">
                  <c:v>41750.833333333336</c:v>
                </c:pt>
                <c:pt idx="2011">
                  <c:v>41751.833333333336</c:v>
                </c:pt>
                <c:pt idx="2012">
                  <c:v>41752.833333333336</c:v>
                </c:pt>
                <c:pt idx="2013">
                  <c:v>41753.833333333336</c:v>
                </c:pt>
                <c:pt idx="2014">
                  <c:v>41756.833333333336</c:v>
                </c:pt>
                <c:pt idx="2015">
                  <c:v>41757.833333333336</c:v>
                </c:pt>
                <c:pt idx="2016">
                  <c:v>41758.833333333336</c:v>
                </c:pt>
                <c:pt idx="2017">
                  <c:v>41759.833333333336</c:v>
                </c:pt>
                <c:pt idx="2018">
                  <c:v>41760.833333333336</c:v>
                </c:pt>
                <c:pt idx="2019">
                  <c:v>41763.833333333336</c:v>
                </c:pt>
                <c:pt idx="2020">
                  <c:v>41764.833333333336</c:v>
                </c:pt>
                <c:pt idx="2021">
                  <c:v>41765.833333333336</c:v>
                </c:pt>
                <c:pt idx="2022">
                  <c:v>41766.833333333336</c:v>
                </c:pt>
                <c:pt idx="2023">
                  <c:v>41767.833333333336</c:v>
                </c:pt>
                <c:pt idx="2024">
                  <c:v>41770.833333333336</c:v>
                </c:pt>
                <c:pt idx="2025">
                  <c:v>41771.833333333336</c:v>
                </c:pt>
                <c:pt idx="2026">
                  <c:v>41772.833333333336</c:v>
                </c:pt>
                <c:pt idx="2027">
                  <c:v>41773.833333333336</c:v>
                </c:pt>
                <c:pt idx="2028">
                  <c:v>41774.833333333336</c:v>
                </c:pt>
                <c:pt idx="2029">
                  <c:v>41777.833333333336</c:v>
                </c:pt>
                <c:pt idx="2030">
                  <c:v>41778.833333333336</c:v>
                </c:pt>
                <c:pt idx="2031">
                  <c:v>41779.833333333336</c:v>
                </c:pt>
                <c:pt idx="2032">
                  <c:v>41780.833333333336</c:v>
                </c:pt>
                <c:pt idx="2033">
                  <c:v>41781.833333333336</c:v>
                </c:pt>
                <c:pt idx="2034">
                  <c:v>41785.833333333336</c:v>
                </c:pt>
                <c:pt idx="2035">
                  <c:v>41786.833333333336</c:v>
                </c:pt>
                <c:pt idx="2036">
                  <c:v>41787.833333333336</c:v>
                </c:pt>
                <c:pt idx="2037">
                  <c:v>41788.833333333336</c:v>
                </c:pt>
                <c:pt idx="2038">
                  <c:v>41791.833333333336</c:v>
                </c:pt>
                <c:pt idx="2039">
                  <c:v>41792.833333333336</c:v>
                </c:pt>
                <c:pt idx="2040">
                  <c:v>41793.833333333336</c:v>
                </c:pt>
                <c:pt idx="2041">
                  <c:v>41794.833333333336</c:v>
                </c:pt>
                <c:pt idx="2042">
                  <c:v>41795.833333333336</c:v>
                </c:pt>
                <c:pt idx="2043">
                  <c:v>41798.833333333336</c:v>
                </c:pt>
                <c:pt idx="2044">
                  <c:v>41799.833333333336</c:v>
                </c:pt>
                <c:pt idx="2045">
                  <c:v>41800.833333333336</c:v>
                </c:pt>
                <c:pt idx="2046">
                  <c:v>41801.833333333336</c:v>
                </c:pt>
                <c:pt idx="2047">
                  <c:v>41802.833333333336</c:v>
                </c:pt>
                <c:pt idx="2048">
                  <c:v>41805.833333333336</c:v>
                </c:pt>
                <c:pt idx="2049">
                  <c:v>41806.833333333336</c:v>
                </c:pt>
                <c:pt idx="2050">
                  <c:v>41807.833333333336</c:v>
                </c:pt>
                <c:pt idx="2051">
                  <c:v>41808.833333333336</c:v>
                </c:pt>
                <c:pt idx="2052">
                  <c:v>41809.833333333336</c:v>
                </c:pt>
                <c:pt idx="2053">
                  <c:v>41812.833333333336</c:v>
                </c:pt>
                <c:pt idx="2054">
                  <c:v>41813.833333333336</c:v>
                </c:pt>
                <c:pt idx="2055">
                  <c:v>41814.833333333336</c:v>
                </c:pt>
                <c:pt idx="2056">
                  <c:v>41815.833333333336</c:v>
                </c:pt>
                <c:pt idx="2057">
                  <c:v>41816.833333333336</c:v>
                </c:pt>
                <c:pt idx="2058">
                  <c:v>41819.833333333336</c:v>
                </c:pt>
                <c:pt idx="2059">
                  <c:v>41820.833333333336</c:v>
                </c:pt>
                <c:pt idx="2060">
                  <c:v>41821.833333333336</c:v>
                </c:pt>
                <c:pt idx="2061">
                  <c:v>41822.833333333336</c:v>
                </c:pt>
                <c:pt idx="2062">
                  <c:v>41826.833333333336</c:v>
                </c:pt>
                <c:pt idx="2063">
                  <c:v>41827.833333333336</c:v>
                </c:pt>
                <c:pt idx="2064">
                  <c:v>41828.833333333336</c:v>
                </c:pt>
                <c:pt idx="2065">
                  <c:v>41829.833333333336</c:v>
                </c:pt>
                <c:pt idx="2066">
                  <c:v>41830.833333333336</c:v>
                </c:pt>
                <c:pt idx="2067">
                  <c:v>41833.833333333336</c:v>
                </c:pt>
                <c:pt idx="2068">
                  <c:v>41834.833333333336</c:v>
                </c:pt>
                <c:pt idx="2069">
                  <c:v>41835.833333333336</c:v>
                </c:pt>
                <c:pt idx="2070">
                  <c:v>41836.833333333336</c:v>
                </c:pt>
                <c:pt idx="2071">
                  <c:v>41837.833333333336</c:v>
                </c:pt>
                <c:pt idx="2072">
                  <c:v>41840.833333333336</c:v>
                </c:pt>
                <c:pt idx="2073">
                  <c:v>41841.833333333336</c:v>
                </c:pt>
                <c:pt idx="2074">
                  <c:v>41842.833333333336</c:v>
                </c:pt>
                <c:pt idx="2075">
                  <c:v>41843.833333333336</c:v>
                </c:pt>
                <c:pt idx="2076">
                  <c:v>41844.833333333336</c:v>
                </c:pt>
                <c:pt idx="2077">
                  <c:v>41847.833333333336</c:v>
                </c:pt>
                <c:pt idx="2078">
                  <c:v>41848.833333333336</c:v>
                </c:pt>
                <c:pt idx="2079">
                  <c:v>41849.833333333336</c:v>
                </c:pt>
                <c:pt idx="2080">
                  <c:v>41850.833333333336</c:v>
                </c:pt>
                <c:pt idx="2081">
                  <c:v>41851.833333333336</c:v>
                </c:pt>
                <c:pt idx="2082">
                  <c:v>41854.833333333336</c:v>
                </c:pt>
                <c:pt idx="2083">
                  <c:v>41855.833333333336</c:v>
                </c:pt>
                <c:pt idx="2084">
                  <c:v>41856.833333333336</c:v>
                </c:pt>
                <c:pt idx="2085">
                  <c:v>41857.833333333336</c:v>
                </c:pt>
                <c:pt idx="2086">
                  <c:v>41858.833333333336</c:v>
                </c:pt>
                <c:pt idx="2087">
                  <c:v>41861.833333333336</c:v>
                </c:pt>
                <c:pt idx="2088">
                  <c:v>41862.833333333336</c:v>
                </c:pt>
                <c:pt idx="2089">
                  <c:v>41863.833333333336</c:v>
                </c:pt>
                <c:pt idx="2090">
                  <c:v>41864.833333333336</c:v>
                </c:pt>
                <c:pt idx="2091">
                  <c:v>41865.833333333336</c:v>
                </c:pt>
                <c:pt idx="2092">
                  <c:v>41868.833333333336</c:v>
                </c:pt>
                <c:pt idx="2093">
                  <c:v>41869.833333333336</c:v>
                </c:pt>
                <c:pt idx="2094">
                  <c:v>41870.833333333336</c:v>
                </c:pt>
                <c:pt idx="2095">
                  <c:v>41871.833333333336</c:v>
                </c:pt>
                <c:pt idx="2096">
                  <c:v>41872.833333333336</c:v>
                </c:pt>
                <c:pt idx="2097">
                  <c:v>41875.833333333336</c:v>
                </c:pt>
                <c:pt idx="2098">
                  <c:v>41876.833333333336</c:v>
                </c:pt>
                <c:pt idx="2099">
                  <c:v>41877.833333333336</c:v>
                </c:pt>
                <c:pt idx="2100">
                  <c:v>41878.833333333336</c:v>
                </c:pt>
                <c:pt idx="2101">
                  <c:v>41879.833333333336</c:v>
                </c:pt>
                <c:pt idx="2102">
                  <c:v>41883.833333333336</c:v>
                </c:pt>
                <c:pt idx="2103">
                  <c:v>41884.833333333336</c:v>
                </c:pt>
                <c:pt idx="2104">
                  <c:v>41885.833333333336</c:v>
                </c:pt>
                <c:pt idx="2105">
                  <c:v>41886.833333333336</c:v>
                </c:pt>
                <c:pt idx="2106">
                  <c:v>41889.833333333336</c:v>
                </c:pt>
                <c:pt idx="2107">
                  <c:v>41890.833333333336</c:v>
                </c:pt>
                <c:pt idx="2108">
                  <c:v>41891.833333333336</c:v>
                </c:pt>
                <c:pt idx="2109">
                  <c:v>41892.833333333336</c:v>
                </c:pt>
                <c:pt idx="2110">
                  <c:v>41893.833333333336</c:v>
                </c:pt>
                <c:pt idx="2111">
                  <c:v>41896.833333333336</c:v>
                </c:pt>
                <c:pt idx="2112">
                  <c:v>41897.833333333336</c:v>
                </c:pt>
                <c:pt idx="2113">
                  <c:v>41898.833333333336</c:v>
                </c:pt>
                <c:pt idx="2114">
                  <c:v>41899.833333333336</c:v>
                </c:pt>
                <c:pt idx="2115">
                  <c:v>41900.833333333336</c:v>
                </c:pt>
                <c:pt idx="2116">
                  <c:v>41903.833333333336</c:v>
                </c:pt>
                <c:pt idx="2117">
                  <c:v>41904.833333333336</c:v>
                </c:pt>
                <c:pt idx="2118">
                  <c:v>41905.833333333336</c:v>
                </c:pt>
                <c:pt idx="2119">
                  <c:v>41906.833333333336</c:v>
                </c:pt>
                <c:pt idx="2120">
                  <c:v>41907.833333333336</c:v>
                </c:pt>
                <c:pt idx="2121">
                  <c:v>41910.833333333336</c:v>
                </c:pt>
                <c:pt idx="2122">
                  <c:v>41911.833333333336</c:v>
                </c:pt>
                <c:pt idx="2123">
                  <c:v>41912.833333333336</c:v>
                </c:pt>
                <c:pt idx="2124">
                  <c:v>41913.833333333336</c:v>
                </c:pt>
                <c:pt idx="2125">
                  <c:v>41914.833333333336</c:v>
                </c:pt>
                <c:pt idx="2126">
                  <c:v>41917.833333333336</c:v>
                </c:pt>
                <c:pt idx="2127">
                  <c:v>41918.833333333336</c:v>
                </c:pt>
                <c:pt idx="2128">
                  <c:v>41919.833333333336</c:v>
                </c:pt>
                <c:pt idx="2129">
                  <c:v>41920.833333333336</c:v>
                </c:pt>
                <c:pt idx="2130">
                  <c:v>41921.833333333336</c:v>
                </c:pt>
                <c:pt idx="2131">
                  <c:v>41924.833333333336</c:v>
                </c:pt>
                <c:pt idx="2132">
                  <c:v>41925.833333333336</c:v>
                </c:pt>
                <c:pt idx="2133">
                  <c:v>41926.833333333336</c:v>
                </c:pt>
                <c:pt idx="2134">
                  <c:v>41927.833333333336</c:v>
                </c:pt>
                <c:pt idx="2135">
                  <c:v>41928.833333333336</c:v>
                </c:pt>
                <c:pt idx="2136">
                  <c:v>41931.833333333336</c:v>
                </c:pt>
                <c:pt idx="2137">
                  <c:v>41932.833333333336</c:v>
                </c:pt>
                <c:pt idx="2138">
                  <c:v>41933.833333333336</c:v>
                </c:pt>
                <c:pt idx="2139">
                  <c:v>41934.833333333336</c:v>
                </c:pt>
                <c:pt idx="2140">
                  <c:v>41935.833333333336</c:v>
                </c:pt>
                <c:pt idx="2141">
                  <c:v>41938.833333333336</c:v>
                </c:pt>
                <c:pt idx="2142">
                  <c:v>41939.833333333336</c:v>
                </c:pt>
                <c:pt idx="2143">
                  <c:v>41940.833333333336</c:v>
                </c:pt>
                <c:pt idx="2144">
                  <c:v>41941.833333333336</c:v>
                </c:pt>
                <c:pt idx="2145">
                  <c:v>41942.833333333336</c:v>
                </c:pt>
                <c:pt idx="2146">
                  <c:v>41945.791666666664</c:v>
                </c:pt>
                <c:pt idx="2147">
                  <c:v>41946.791666666664</c:v>
                </c:pt>
                <c:pt idx="2148">
                  <c:v>41947.791666666664</c:v>
                </c:pt>
                <c:pt idx="2149">
                  <c:v>41948.791666666664</c:v>
                </c:pt>
                <c:pt idx="2150">
                  <c:v>41949.791666666664</c:v>
                </c:pt>
                <c:pt idx="2151">
                  <c:v>41952.791666666664</c:v>
                </c:pt>
                <c:pt idx="2152">
                  <c:v>41953.791666666664</c:v>
                </c:pt>
                <c:pt idx="2153">
                  <c:v>41954.791666666664</c:v>
                </c:pt>
                <c:pt idx="2154">
                  <c:v>41955.791666666664</c:v>
                </c:pt>
                <c:pt idx="2155">
                  <c:v>41956.791666666664</c:v>
                </c:pt>
                <c:pt idx="2156">
                  <c:v>41959.791666666664</c:v>
                </c:pt>
                <c:pt idx="2157">
                  <c:v>41960.791666666664</c:v>
                </c:pt>
                <c:pt idx="2158">
                  <c:v>41961.791666666664</c:v>
                </c:pt>
                <c:pt idx="2159">
                  <c:v>41962.791666666664</c:v>
                </c:pt>
                <c:pt idx="2160">
                  <c:v>41963.791666666664</c:v>
                </c:pt>
                <c:pt idx="2161">
                  <c:v>41966.791666666664</c:v>
                </c:pt>
                <c:pt idx="2162">
                  <c:v>41967.791666666664</c:v>
                </c:pt>
                <c:pt idx="2163">
                  <c:v>41968.791666666664</c:v>
                </c:pt>
                <c:pt idx="2164">
                  <c:v>41970.791666666664</c:v>
                </c:pt>
                <c:pt idx="2165">
                  <c:v>41973.791666666664</c:v>
                </c:pt>
                <c:pt idx="2166">
                  <c:v>41974.791666666664</c:v>
                </c:pt>
                <c:pt idx="2167">
                  <c:v>41975.791666666664</c:v>
                </c:pt>
                <c:pt idx="2168">
                  <c:v>41976.791666666664</c:v>
                </c:pt>
                <c:pt idx="2169">
                  <c:v>41977.791666666664</c:v>
                </c:pt>
                <c:pt idx="2170">
                  <c:v>41980.791666666664</c:v>
                </c:pt>
                <c:pt idx="2171">
                  <c:v>41981.791666666664</c:v>
                </c:pt>
                <c:pt idx="2172">
                  <c:v>41982.791666666664</c:v>
                </c:pt>
                <c:pt idx="2173">
                  <c:v>41983.791666666664</c:v>
                </c:pt>
                <c:pt idx="2174">
                  <c:v>41984.791666666664</c:v>
                </c:pt>
                <c:pt idx="2175">
                  <c:v>41987.791666666664</c:v>
                </c:pt>
                <c:pt idx="2176">
                  <c:v>41988.791666666664</c:v>
                </c:pt>
                <c:pt idx="2177">
                  <c:v>41989.791666666664</c:v>
                </c:pt>
                <c:pt idx="2178">
                  <c:v>41990.791666666664</c:v>
                </c:pt>
                <c:pt idx="2179">
                  <c:v>41991.791666666664</c:v>
                </c:pt>
                <c:pt idx="2180">
                  <c:v>41994.791666666664</c:v>
                </c:pt>
                <c:pt idx="2181">
                  <c:v>41995.791666666664</c:v>
                </c:pt>
                <c:pt idx="2182">
                  <c:v>41996.791666666664</c:v>
                </c:pt>
                <c:pt idx="2183">
                  <c:v>41998.791666666664</c:v>
                </c:pt>
                <c:pt idx="2184">
                  <c:v>42001.791666666664</c:v>
                </c:pt>
                <c:pt idx="2185">
                  <c:v>42002.791666666664</c:v>
                </c:pt>
                <c:pt idx="2186">
                  <c:v>42003.791666666664</c:v>
                </c:pt>
                <c:pt idx="2187">
                  <c:v>42005.791666666664</c:v>
                </c:pt>
                <c:pt idx="2188">
                  <c:v>42008.791666666664</c:v>
                </c:pt>
                <c:pt idx="2189">
                  <c:v>42009.791666666664</c:v>
                </c:pt>
                <c:pt idx="2190">
                  <c:v>42010.791666666664</c:v>
                </c:pt>
                <c:pt idx="2191">
                  <c:v>42011.791666666664</c:v>
                </c:pt>
                <c:pt idx="2192">
                  <c:v>42012.791666666664</c:v>
                </c:pt>
                <c:pt idx="2193">
                  <c:v>42015.791666666664</c:v>
                </c:pt>
                <c:pt idx="2194">
                  <c:v>42016.791666666664</c:v>
                </c:pt>
                <c:pt idx="2195">
                  <c:v>42017.791666666664</c:v>
                </c:pt>
                <c:pt idx="2196">
                  <c:v>42018.791666666664</c:v>
                </c:pt>
                <c:pt idx="2197">
                  <c:v>42019.791666666664</c:v>
                </c:pt>
                <c:pt idx="2198">
                  <c:v>42023.791666666664</c:v>
                </c:pt>
                <c:pt idx="2199">
                  <c:v>42024.791666666664</c:v>
                </c:pt>
                <c:pt idx="2200">
                  <c:v>42025.791666666664</c:v>
                </c:pt>
                <c:pt idx="2201">
                  <c:v>42026.791666666664</c:v>
                </c:pt>
                <c:pt idx="2202">
                  <c:v>42029.791666666664</c:v>
                </c:pt>
                <c:pt idx="2203">
                  <c:v>42030.791666666664</c:v>
                </c:pt>
                <c:pt idx="2204">
                  <c:v>42031.791666666664</c:v>
                </c:pt>
                <c:pt idx="2205">
                  <c:v>42032.791666666664</c:v>
                </c:pt>
                <c:pt idx="2206">
                  <c:v>42033.791666666664</c:v>
                </c:pt>
                <c:pt idx="2207">
                  <c:v>42036.791666666664</c:v>
                </c:pt>
                <c:pt idx="2208">
                  <c:v>42037.791666666664</c:v>
                </c:pt>
                <c:pt idx="2209">
                  <c:v>42038.791666666664</c:v>
                </c:pt>
                <c:pt idx="2210">
                  <c:v>42039.791666666664</c:v>
                </c:pt>
                <c:pt idx="2211">
                  <c:v>42040.791666666664</c:v>
                </c:pt>
                <c:pt idx="2212">
                  <c:v>42043.791666666664</c:v>
                </c:pt>
                <c:pt idx="2213">
                  <c:v>42044.791666666664</c:v>
                </c:pt>
                <c:pt idx="2214">
                  <c:v>42045.791666666664</c:v>
                </c:pt>
                <c:pt idx="2215">
                  <c:v>42046.791666666664</c:v>
                </c:pt>
                <c:pt idx="2216">
                  <c:v>42047.791666666664</c:v>
                </c:pt>
                <c:pt idx="2217">
                  <c:v>42051.791666666664</c:v>
                </c:pt>
                <c:pt idx="2218">
                  <c:v>42052.791666666664</c:v>
                </c:pt>
                <c:pt idx="2219">
                  <c:v>42053.791666666664</c:v>
                </c:pt>
                <c:pt idx="2220">
                  <c:v>42054.791666666664</c:v>
                </c:pt>
                <c:pt idx="2221">
                  <c:v>42057.791666666664</c:v>
                </c:pt>
                <c:pt idx="2222">
                  <c:v>42058.791666666664</c:v>
                </c:pt>
                <c:pt idx="2223">
                  <c:v>42059.791666666664</c:v>
                </c:pt>
                <c:pt idx="2224">
                  <c:v>42060.791666666664</c:v>
                </c:pt>
                <c:pt idx="2225">
                  <c:v>42061.791666666664</c:v>
                </c:pt>
                <c:pt idx="2226">
                  <c:v>42064.791666666664</c:v>
                </c:pt>
                <c:pt idx="2227">
                  <c:v>42065.791666666664</c:v>
                </c:pt>
                <c:pt idx="2228">
                  <c:v>42066.791666666664</c:v>
                </c:pt>
                <c:pt idx="2229">
                  <c:v>42067.791666666664</c:v>
                </c:pt>
                <c:pt idx="2230">
                  <c:v>42068.791666666664</c:v>
                </c:pt>
                <c:pt idx="2231">
                  <c:v>42071.833333333336</c:v>
                </c:pt>
                <c:pt idx="2232">
                  <c:v>42072.833333333336</c:v>
                </c:pt>
                <c:pt idx="2233">
                  <c:v>42073.833333333336</c:v>
                </c:pt>
                <c:pt idx="2234">
                  <c:v>42074.833333333336</c:v>
                </c:pt>
                <c:pt idx="2235">
                  <c:v>42075.833333333336</c:v>
                </c:pt>
                <c:pt idx="2236">
                  <c:v>42078.833333333336</c:v>
                </c:pt>
                <c:pt idx="2237">
                  <c:v>42079.833333333336</c:v>
                </c:pt>
                <c:pt idx="2238">
                  <c:v>42080.833333333336</c:v>
                </c:pt>
                <c:pt idx="2239">
                  <c:v>42081.833333333336</c:v>
                </c:pt>
                <c:pt idx="2240">
                  <c:v>42082.833333333336</c:v>
                </c:pt>
                <c:pt idx="2241">
                  <c:v>42085.833333333336</c:v>
                </c:pt>
                <c:pt idx="2242">
                  <c:v>42086.833333333336</c:v>
                </c:pt>
                <c:pt idx="2243">
                  <c:v>42087.833333333336</c:v>
                </c:pt>
                <c:pt idx="2244">
                  <c:v>42088.833333333336</c:v>
                </c:pt>
                <c:pt idx="2245">
                  <c:v>42089.833333333336</c:v>
                </c:pt>
                <c:pt idx="2246">
                  <c:v>42092.833333333336</c:v>
                </c:pt>
                <c:pt idx="2247">
                  <c:v>42093.833333333336</c:v>
                </c:pt>
                <c:pt idx="2248">
                  <c:v>42094.833333333336</c:v>
                </c:pt>
                <c:pt idx="2249">
                  <c:v>42095.833333333336</c:v>
                </c:pt>
                <c:pt idx="2250">
                  <c:v>42099.833333333336</c:v>
                </c:pt>
                <c:pt idx="2251">
                  <c:v>42100.833333333336</c:v>
                </c:pt>
                <c:pt idx="2252">
                  <c:v>42101.833333333336</c:v>
                </c:pt>
                <c:pt idx="2253">
                  <c:v>42102.833333333336</c:v>
                </c:pt>
                <c:pt idx="2254">
                  <c:v>42103.833333333336</c:v>
                </c:pt>
                <c:pt idx="2255">
                  <c:v>42106.833333333336</c:v>
                </c:pt>
                <c:pt idx="2256">
                  <c:v>42107.833333333336</c:v>
                </c:pt>
                <c:pt idx="2257">
                  <c:v>42108.833333333336</c:v>
                </c:pt>
                <c:pt idx="2258">
                  <c:v>42109.833333333336</c:v>
                </c:pt>
                <c:pt idx="2259">
                  <c:v>42110.833333333336</c:v>
                </c:pt>
                <c:pt idx="2260">
                  <c:v>42113.833333333336</c:v>
                </c:pt>
                <c:pt idx="2261">
                  <c:v>42114.833333333336</c:v>
                </c:pt>
                <c:pt idx="2262">
                  <c:v>42115.833333333336</c:v>
                </c:pt>
                <c:pt idx="2263">
                  <c:v>42116.833333333336</c:v>
                </c:pt>
                <c:pt idx="2264">
                  <c:v>42117.833333333336</c:v>
                </c:pt>
                <c:pt idx="2265">
                  <c:v>42120.833333333336</c:v>
                </c:pt>
                <c:pt idx="2266">
                  <c:v>42121.833333333336</c:v>
                </c:pt>
                <c:pt idx="2267">
                  <c:v>42122.833333333336</c:v>
                </c:pt>
                <c:pt idx="2268">
                  <c:v>42123.833333333336</c:v>
                </c:pt>
                <c:pt idx="2269">
                  <c:v>42124.833333333336</c:v>
                </c:pt>
                <c:pt idx="2270">
                  <c:v>42127.833333333336</c:v>
                </c:pt>
                <c:pt idx="2271">
                  <c:v>42128.833333333336</c:v>
                </c:pt>
                <c:pt idx="2272">
                  <c:v>42129.833333333336</c:v>
                </c:pt>
                <c:pt idx="2273">
                  <c:v>42130.833333333336</c:v>
                </c:pt>
                <c:pt idx="2274">
                  <c:v>42131.833333333336</c:v>
                </c:pt>
                <c:pt idx="2275">
                  <c:v>42134.833333333336</c:v>
                </c:pt>
                <c:pt idx="2276">
                  <c:v>42135.833333333336</c:v>
                </c:pt>
                <c:pt idx="2277">
                  <c:v>42136.833333333336</c:v>
                </c:pt>
                <c:pt idx="2278">
                  <c:v>42137.833333333336</c:v>
                </c:pt>
                <c:pt idx="2279">
                  <c:v>42138.833333333336</c:v>
                </c:pt>
                <c:pt idx="2280">
                  <c:v>42141.833333333336</c:v>
                </c:pt>
                <c:pt idx="2281">
                  <c:v>42142.833333333336</c:v>
                </c:pt>
                <c:pt idx="2282">
                  <c:v>42143.833333333336</c:v>
                </c:pt>
                <c:pt idx="2283">
                  <c:v>42144.833333333336</c:v>
                </c:pt>
                <c:pt idx="2284">
                  <c:v>42145.833333333336</c:v>
                </c:pt>
                <c:pt idx="2285">
                  <c:v>42149.833333333336</c:v>
                </c:pt>
                <c:pt idx="2286">
                  <c:v>42150.833333333336</c:v>
                </c:pt>
                <c:pt idx="2287">
                  <c:v>42151.833333333336</c:v>
                </c:pt>
                <c:pt idx="2288">
                  <c:v>42152.833333333336</c:v>
                </c:pt>
                <c:pt idx="2289">
                  <c:v>42155.833333333336</c:v>
                </c:pt>
                <c:pt idx="2290">
                  <c:v>42156.833333333336</c:v>
                </c:pt>
                <c:pt idx="2291">
                  <c:v>42157.833333333336</c:v>
                </c:pt>
                <c:pt idx="2292">
                  <c:v>42158.833333333336</c:v>
                </c:pt>
                <c:pt idx="2293">
                  <c:v>42159.833333333336</c:v>
                </c:pt>
                <c:pt idx="2294">
                  <c:v>42162.833333333336</c:v>
                </c:pt>
                <c:pt idx="2295">
                  <c:v>42163.833333333336</c:v>
                </c:pt>
                <c:pt idx="2296">
                  <c:v>42164.833333333336</c:v>
                </c:pt>
                <c:pt idx="2297">
                  <c:v>42165.833333333336</c:v>
                </c:pt>
                <c:pt idx="2298">
                  <c:v>42166.833333333336</c:v>
                </c:pt>
                <c:pt idx="2299">
                  <c:v>42169.833333333336</c:v>
                </c:pt>
                <c:pt idx="2300">
                  <c:v>42170.833333333336</c:v>
                </c:pt>
                <c:pt idx="2301">
                  <c:v>42171.833333333336</c:v>
                </c:pt>
                <c:pt idx="2302">
                  <c:v>42172.833333333336</c:v>
                </c:pt>
                <c:pt idx="2303">
                  <c:v>42173.833333333336</c:v>
                </c:pt>
                <c:pt idx="2304">
                  <c:v>42176.833333333336</c:v>
                </c:pt>
                <c:pt idx="2305">
                  <c:v>42177.833333333336</c:v>
                </c:pt>
                <c:pt idx="2306">
                  <c:v>42178.833333333336</c:v>
                </c:pt>
                <c:pt idx="2307">
                  <c:v>42179.833333333336</c:v>
                </c:pt>
                <c:pt idx="2308">
                  <c:v>42180.833333333336</c:v>
                </c:pt>
                <c:pt idx="2309">
                  <c:v>42183.833333333336</c:v>
                </c:pt>
                <c:pt idx="2310">
                  <c:v>42184.833333333336</c:v>
                </c:pt>
                <c:pt idx="2311">
                  <c:v>42185.833333333336</c:v>
                </c:pt>
                <c:pt idx="2312">
                  <c:v>42186.833333333336</c:v>
                </c:pt>
                <c:pt idx="2313">
                  <c:v>42190.833333333336</c:v>
                </c:pt>
                <c:pt idx="2314">
                  <c:v>42191.833333333336</c:v>
                </c:pt>
                <c:pt idx="2315">
                  <c:v>42192.833333333336</c:v>
                </c:pt>
                <c:pt idx="2316">
                  <c:v>42193.833333333336</c:v>
                </c:pt>
                <c:pt idx="2317">
                  <c:v>42194.833333333336</c:v>
                </c:pt>
                <c:pt idx="2318">
                  <c:v>42197.833333333336</c:v>
                </c:pt>
                <c:pt idx="2319">
                  <c:v>42198.833333333336</c:v>
                </c:pt>
                <c:pt idx="2320">
                  <c:v>42199.833333333336</c:v>
                </c:pt>
                <c:pt idx="2321">
                  <c:v>42200.833333333336</c:v>
                </c:pt>
                <c:pt idx="2322">
                  <c:v>42201.833333333336</c:v>
                </c:pt>
                <c:pt idx="2323">
                  <c:v>42204.833333333336</c:v>
                </c:pt>
                <c:pt idx="2324">
                  <c:v>42205.833333333336</c:v>
                </c:pt>
                <c:pt idx="2325">
                  <c:v>42206.833333333336</c:v>
                </c:pt>
                <c:pt idx="2326">
                  <c:v>42207.833333333336</c:v>
                </c:pt>
                <c:pt idx="2327">
                  <c:v>42208.833333333336</c:v>
                </c:pt>
                <c:pt idx="2328">
                  <c:v>42211.833333333336</c:v>
                </c:pt>
                <c:pt idx="2329">
                  <c:v>42212.833333333336</c:v>
                </c:pt>
                <c:pt idx="2330">
                  <c:v>42213.833333333336</c:v>
                </c:pt>
                <c:pt idx="2331">
                  <c:v>42214.833333333336</c:v>
                </c:pt>
                <c:pt idx="2332">
                  <c:v>42215.833333333336</c:v>
                </c:pt>
                <c:pt idx="2333">
                  <c:v>42218.833333333336</c:v>
                </c:pt>
                <c:pt idx="2334">
                  <c:v>42219.833333333336</c:v>
                </c:pt>
                <c:pt idx="2335">
                  <c:v>42220.833333333336</c:v>
                </c:pt>
                <c:pt idx="2336">
                  <c:v>42221.833333333336</c:v>
                </c:pt>
                <c:pt idx="2337">
                  <c:v>42222.833333333336</c:v>
                </c:pt>
                <c:pt idx="2338">
                  <c:v>42225.833333333336</c:v>
                </c:pt>
                <c:pt idx="2339">
                  <c:v>42226.833333333336</c:v>
                </c:pt>
                <c:pt idx="2340">
                  <c:v>42227.833333333336</c:v>
                </c:pt>
                <c:pt idx="2341">
                  <c:v>42228.833333333336</c:v>
                </c:pt>
                <c:pt idx="2342">
                  <c:v>42229.833333333336</c:v>
                </c:pt>
                <c:pt idx="2343">
                  <c:v>42232.833333333336</c:v>
                </c:pt>
                <c:pt idx="2344">
                  <c:v>42233.833333333336</c:v>
                </c:pt>
                <c:pt idx="2345">
                  <c:v>42234.833333333336</c:v>
                </c:pt>
                <c:pt idx="2346">
                  <c:v>42235.833333333336</c:v>
                </c:pt>
                <c:pt idx="2347">
                  <c:v>42236.833333333336</c:v>
                </c:pt>
                <c:pt idx="2348">
                  <c:v>42239.833333333336</c:v>
                </c:pt>
                <c:pt idx="2349">
                  <c:v>42240.833333333336</c:v>
                </c:pt>
                <c:pt idx="2350">
                  <c:v>42241.833333333336</c:v>
                </c:pt>
                <c:pt idx="2351">
                  <c:v>42242.833333333336</c:v>
                </c:pt>
                <c:pt idx="2352">
                  <c:v>42243.833333333336</c:v>
                </c:pt>
                <c:pt idx="2353">
                  <c:v>42246.833333333336</c:v>
                </c:pt>
                <c:pt idx="2354">
                  <c:v>42247.833333333336</c:v>
                </c:pt>
                <c:pt idx="2355">
                  <c:v>42248.833333333336</c:v>
                </c:pt>
                <c:pt idx="2356">
                  <c:v>42249.833333333336</c:v>
                </c:pt>
                <c:pt idx="2357">
                  <c:v>42250.833333333336</c:v>
                </c:pt>
                <c:pt idx="2358">
                  <c:v>42254.833333333336</c:v>
                </c:pt>
                <c:pt idx="2359">
                  <c:v>42255.833333333336</c:v>
                </c:pt>
                <c:pt idx="2360">
                  <c:v>42256.833333333336</c:v>
                </c:pt>
                <c:pt idx="2361">
                  <c:v>42257.833333333336</c:v>
                </c:pt>
                <c:pt idx="2362">
                  <c:v>42260.833333333336</c:v>
                </c:pt>
                <c:pt idx="2363">
                  <c:v>42261.833333333336</c:v>
                </c:pt>
                <c:pt idx="2364">
                  <c:v>42262.833333333336</c:v>
                </c:pt>
                <c:pt idx="2365">
                  <c:v>42263.833333333336</c:v>
                </c:pt>
                <c:pt idx="2366">
                  <c:v>42264.833333333336</c:v>
                </c:pt>
                <c:pt idx="2367">
                  <c:v>42267.833333333336</c:v>
                </c:pt>
                <c:pt idx="2368">
                  <c:v>42268.833333333336</c:v>
                </c:pt>
                <c:pt idx="2369">
                  <c:v>42269.833333333336</c:v>
                </c:pt>
                <c:pt idx="2370">
                  <c:v>42270.833333333336</c:v>
                </c:pt>
                <c:pt idx="2371">
                  <c:v>42271.833333333336</c:v>
                </c:pt>
                <c:pt idx="2372">
                  <c:v>42274.833333333336</c:v>
                </c:pt>
                <c:pt idx="2373">
                  <c:v>42275.833333333336</c:v>
                </c:pt>
                <c:pt idx="2374">
                  <c:v>42276.833333333336</c:v>
                </c:pt>
                <c:pt idx="2375">
                  <c:v>42277.833333333336</c:v>
                </c:pt>
                <c:pt idx="2376">
                  <c:v>42278.833333333336</c:v>
                </c:pt>
                <c:pt idx="2377">
                  <c:v>42281.833333333336</c:v>
                </c:pt>
                <c:pt idx="2378">
                  <c:v>42282.833333333336</c:v>
                </c:pt>
                <c:pt idx="2379">
                  <c:v>42283.833333333336</c:v>
                </c:pt>
                <c:pt idx="2380">
                  <c:v>42284.833333333336</c:v>
                </c:pt>
                <c:pt idx="2381">
                  <c:v>42285.833333333336</c:v>
                </c:pt>
                <c:pt idx="2382">
                  <c:v>42288.833333333336</c:v>
                </c:pt>
                <c:pt idx="2383">
                  <c:v>42289.833333333336</c:v>
                </c:pt>
                <c:pt idx="2384">
                  <c:v>42290.833333333336</c:v>
                </c:pt>
                <c:pt idx="2385">
                  <c:v>42291.833333333336</c:v>
                </c:pt>
                <c:pt idx="2386">
                  <c:v>42292.833333333336</c:v>
                </c:pt>
                <c:pt idx="2387">
                  <c:v>42295.833333333336</c:v>
                </c:pt>
                <c:pt idx="2388">
                  <c:v>42296.833333333336</c:v>
                </c:pt>
                <c:pt idx="2389">
                  <c:v>42297.833333333336</c:v>
                </c:pt>
                <c:pt idx="2390">
                  <c:v>42298.833333333336</c:v>
                </c:pt>
                <c:pt idx="2391">
                  <c:v>42299.833333333336</c:v>
                </c:pt>
                <c:pt idx="2392">
                  <c:v>42302.833333333336</c:v>
                </c:pt>
                <c:pt idx="2393">
                  <c:v>42303.833333333336</c:v>
                </c:pt>
                <c:pt idx="2394">
                  <c:v>42304.833333333336</c:v>
                </c:pt>
                <c:pt idx="2395">
                  <c:v>42305.833333333336</c:v>
                </c:pt>
                <c:pt idx="2396">
                  <c:v>42306.833333333336</c:v>
                </c:pt>
                <c:pt idx="2397">
                  <c:v>42309.791666666664</c:v>
                </c:pt>
                <c:pt idx="2398">
                  <c:v>42310.791666666664</c:v>
                </c:pt>
                <c:pt idx="2399">
                  <c:v>42311.791666666664</c:v>
                </c:pt>
                <c:pt idx="2400">
                  <c:v>42312.791666666664</c:v>
                </c:pt>
                <c:pt idx="2401">
                  <c:v>42313.791666666664</c:v>
                </c:pt>
                <c:pt idx="2402">
                  <c:v>42316.791666666664</c:v>
                </c:pt>
                <c:pt idx="2403">
                  <c:v>42317.791666666664</c:v>
                </c:pt>
                <c:pt idx="2404">
                  <c:v>42318.791666666664</c:v>
                </c:pt>
                <c:pt idx="2405">
                  <c:v>42319.791666666664</c:v>
                </c:pt>
                <c:pt idx="2406">
                  <c:v>42320.791666666664</c:v>
                </c:pt>
                <c:pt idx="2407">
                  <c:v>42323.791666666664</c:v>
                </c:pt>
                <c:pt idx="2408">
                  <c:v>42324.791666666664</c:v>
                </c:pt>
                <c:pt idx="2409">
                  <c:v>42325.791666666664</c:v>
                </c:pt>
                <c:pt idx="2410">
                  <c:v>42326.791666666664</c:v>
                </c:pt>
                <c:pt idx="2411">
                  <c:v>42327.791666666664</c:v>
                </c:pt>
                <c:pt idx="2412">
                  <c:v>42330.791666666664</c:v>
                </c:pt>
                <c:pt idx="2413">
                  <c:v>42331.791666666664</c:v>
                </c:pt>
                <c:pt idx="2414">
                  <c:v>42332.791666666664</c:v>
                </c:pt>
                <c:pt idx="2415">
                  <c:v>42334.791666666664</c:v>
                </c:pt>
                <c:pt idx="2416">
                  <c:v>42337.791666666664</c:v>
                </c:pt>
                <c:pt idx="2417">
                  <c:v>42338.791666666664</c:v>
                </c:pt>
                <c:pt idx="2418">
                  <c:v>42339.791666666664</c:v>
                </c:pt>
                <c:pt idx="2419">
                  <c:v>42340.791666666664</c:v>
                </c:pt>
                <c:pt idx="2420">
                  <c:v>42341.791666666664</c:v>
                </c:pt>
                <c:pt idx="2421">
                  <c:v>42344.791666666664</c:v>
                </c:pt>
                <c:pt idx="2422">
                  <c:v>42345.791666666664</c:v>
                </c:pt>
                <c:pt idx="2423">
                  <c:v>42346.791666666664</c:v>
                </c:pt>
                <c:pt idx="2424">
                  <c:v>42347.791666666664</c:v>
                </c:pt>
                <c:pt idx="2425">
                  <c:v>42348.791666666664</c:v>
                </c:pt>
                <c:pt idx="2426">
                  <c:v>42351.791666666664</c:v>
                </c:pt>
                <c:pt idx="2427">
                  <c:v>42352.791666666664</c:v>
                </c:pt>
                <c:pt idx="2428">
                  <c:v>42353.791666666664</c:v>
                </c:pt>
                <c:pt idx="2429">
                  <c:v>42354.791666666664</c:v>
                </c:pt>
                <c:pt idx="2430">
                  <c:v>42355.791666666664</c:v>
                </c:pt>
                <c:pt idx="2431">
                  <c:v>42358.791666666664</c:v>
                </c:pt>
                <c:pt idx="2432">
                  <c:v>42359.791666666664</c:v>
                </c:pt>
                <c:pt idx="2433">
                  <c:v>42360.791666666664</c:v>
                </c:pt>
                <c:pt idx="2434">
                  <c:v>42361.791666666664</c:v>
                </c:pt>
                <c:pt idx="2435">
                  <c:v>42365.791666666664</c:v>
                </c:pt>
                <c:pt idx="2436">
                  <c:v>42366.791666666664</c:v>
                </c:pt>
                <c:pt idx="2437">
                  <c:v>42367.791666666664</c:v>
                </c:pt>
                <c:pt idx="2438">
                  <c:v>42368.791666666664</c:v>
                </c:pt>
                <c:pt idx="2439">
                  <c:v>42372.791666666664</c:v>
                </c:pt>
                <c:pt idx="2440">
                  <c:v>42373.791666666664</c:v>
                </c:pt>
                <c:pt idx="2441">
                  <c:v>42374.791666666664</c:v>
                </c:pt>
                <c:pt idx="2442">
                  <c:v>42375.791666666664</c:v>
                </c:pt>
                <c:pt idx="2443">
                  <c:v>42376.791666666664</c:v>
                </c:pt>
                <c:pt idx="2444">
                  <c:v>42379.791666666664</c:v>
                </c:pt>
                <c:pt idx="2445">
                  <c:v>42380.791666666664</c:v>
                </c:pt>
                <c:pt idx="2446">
                  <c:v>42381.791666666664</c:v>
                </c:pt>
                <c:pt idx="2447">
                  <c:v>42382.791666666664</c:v>
                </c:pt>
                <c:pt idx="2448">
                  <c:v>42383.791666666664</c:v>
                </c:pt>
                <c:pt idx="2449">
                  <c:v>42387.791666666664</c:v>
                </c:pt>
                <c:pt idx="2450">
                  <c:v>42388.791666666664</c:v>
                </c:pt>
                <c:pt idx="2451">
                  <c:v>42389.791666666664</c:v>
                </c:pt>
                <c:pt idx="2452">
                  <c:v>42390.791666666664</c:v>
                </c:pt>
                <c:pt idx="2453">
                  <c:v>42393.791666666664</c:v>
                </c:pt>
                <c:pt idx="2454">
                  <c:v>42394.791666666664</c:v>
                </c:pt>
                <c:pt idx="2455">
                  <c:v>42395.791666666664</c:v>
                </c:pt>
                <c:pt idx="2456">
                  <c:v>42396.791666666664</c:v>
                </c:pt>
                <c:pt idx="2457">
                  <c:v>42397.791666666664</c:v>
                </c:pt>
                <c:pt idx="2458">
                  <c:v>42400.791666666664</c:v>
                </c:pt>
                <c:pt idx="2459">
                  <c:v>42401.791666666664</c:v>
                </c:pt>
                <c:pt idx="2460">
                  <c:v>42402.791666666664</c:v>
                </c:pt>
                <c:pt idx="2461">
                  <c:v>42403.791666666664</c:v>
                </c:pt>
                <c:pt idx="2462">
                  <c:v>42404.791666666664</c:v>
                </c:pt>
                <c:pt idx="2463">
                  <c:v>42407.791666666664</c:v>
                </c:pt>
                <c:pt idx="2464">
                  <c:v>42408.791666666664</c:v>
                </c:pt>
                <c:pt idx="2465">
                  <c:v>42409.791666666664</c:v>
                </c:pt>
                <c:pt idx="2466">
                  <c:v>42410.791666666664</c:v>
                </c:pt>
                <c:pt idx="2467">
                  <c:v>42411.791666666664</c:v>
                </c:pt>
                <c:pt idx="2468">
                  <c:v>42415.791666666664</c:v>
                </c:pt>
                <c:pt idx="2469">
                  <c:v>42416.791666666664</c:v>
                </c:pt>
                <c:pt idx="2470">
                  <c:v>42417.791666666664</c:v>
                </c:pt>
                <c:pt idx="2471">
                  <c:v>42418.791666666664</c:v>
                </c:pt>
                <c:pt idx="2472">
                  <c:v>42421.791666666664</c:v>
                </c:pt>
                <c:pt idx="2473">
                  <c:v>42422.791666666664</c:v>
                </c:pt>
                <c:pt idx="2474">
                  <c:v>42423.791666666664</c:v>
                </c:pt>
                <c:pt idx="2475">
                  <c:v>42424.791666666664</c:v>
                </c:pt>
                <c:pt idx="2476">
                  <c:v>42425.791666666664</c:v>
                </c:pt>
                <c:pt idx="2477">
                  <c:v>42428.791666666664</c:v>
                </c:pt>
                <c:pt idx="2478">
                  <c:v>42429.791666666664</c:v>
                </c:pt>
                <c:pt idx="2479">
                  <c:v>42430.791666666664</c:v>
                </c:pt>
                <c:pt idx="2480">
                  <c:v>42431.791666666664</c:v>
                </c:pt>
                <c:pt idx="2481">
                  <c:v>42432.791666666664</c:v>
                </c:pt>
                <c:pt idx="2482">
                  <c:v>42435.791666666664</c:v>
                </c:pt>
                <c:pt idx="2483">
                  <c:v>42436.791666666664</c:v>
                </c:pt>
                <c:pt idx="2484">
                  <c:v>42437.791666666664</c:v>
                </c:pt>
                <c:pt idx="2485">
                  <c:v>42438.791666666664</c:v>
                </c:pt>
                <c:pt idx="2486">
                  <c:v>42439.791666666664</c:v>
                </c:pt>
                <c:pt idx="2487">
                  <c:v>42442.833333333336</c:v>
                </c:pt>
                <c:pt idx="2488">
                  <c:v>42443.833333333336</c:v>
                </c:pt>
                <c:pt idx="2489">
                  <c:v>42444.833333333336</c:v>
                </c:pt>
                <c:pt idx="2490">
                  <c:v>42445.833333333336</c:v>
                </c:pt>
                <c:pt idx="2491">
                  <c:v>42446.833333333336</c:v>
                </c:pt>
                <c:pt idx="2492">
                  <c:v>42449.833333333336</c:v>
                </c:pt>
                <c:pt idx="2493">
                  <c:v>42450.833333333336</c:v>
                </c:pt>
                <c:pt idx="2494">
                  <c:v>42451.833333333336</c:v>
                </c:pt>
                <c:pt idx="2495">
                  <c:v>42452.833333333336</c:v>
                </c:pt>
                <c:pt idx="2496">
                  <c:v>42456.833333333336</c:v>
                </c:pt>
                <c:pt idx="2497">
                  <c:v>42457.833333333336</c:v>
                </c:pt>
                <c:pt idx="2498">
                  <c:v>42458.833333333336</c:v>
                </c:pt>
                <c:pt idx="2499">
                  <c:v>42459.833333333336</c:v>
                </c:pt>
                <c:pt idx="2500">
                  <c:v>42460.833333333336</c:v>
                </c:pt>
              </c:numCache>
            </c:numRef>
          </c:cat>
          <c:val>
            <c:numRef>
              <c:f>[1]STATS_Hist!$C$2:$C$2502</c:f>
              <c:numCache>
                <c:formatCode>General</c:formatCode>
                <c:ptCount val="2501"/>
                <c:pt idx="62">
                  <c:v>0.16256602206647186</c:v>
                </c:pt>
                <c:pt idx="63">
                  <c:v>0.15230961042361188</c:v>
                </c:pt>
                <c:pt idx="64">
                  <c:v>0.15195958913938395</c:v>
                </c:pt>
                <c:pt idx="65">
                  <c:v>0.15331353695699981</c:v>
                </c:pt>
                <c:pt idx="66">
                  <c:v>0.15477269184675649</c:v>
                </c:pt>
                <c:pt idx="67">
                  <c:v>0.15640783971844704</c:v>
                </c:pt>
                <c:pt idx="68">
                  <c:v>0.15640783971844704</c:v>
                </c:pt>
                <c:pt idx="69">
                  <c:v>0.15640783971844704</c:v>
                </c:pt>
                <c:pt idx="70">
                  <c:v>0.15530438487541978</c:v>
                </c:pt>
                <c:pt idx="71">
                  <c:v>0.15324420972509709</c:v>
                </c:pt>
                <c:pt idx="72">
                  <c:v>0.15204053616434693</c:v>
                </c:pt>
                <c:pt idx="73">
                  <c:v>0.15204053616434693</c:v>
                </c:pt>
                <c:pt idx="74">
                  <c:v>0.15204053616434693</c:v>
                </c:pt>
                <c:pt idx="75">
                  <c:v>0.15204777773065412</c:v>
                </c:pt>
                <c:pt idx="76">
                  <c:v>0.14909512586208384</c:v>
                </c:pt>
                <c:pt idx="77">
                  <c:v>0.14907944731120765</c:v>
                </c:pt>
                <c:pt idx="78">
                  <c:v>0.14830749542497351</c:v>
                </c:pt>
                <c:pt idx="79">
                  <c:v>0.14240043181872961</c:v>
                </c:pt>
                <c:pt idx="80">
                  <c:v>0.14240043181872961</c:v>
                </c:pt>
                <c:pt idx="81">
                  <c:v>0.14249250565357169</c:v>
                </c:pt>
                <c:pt idx="82">
                  <c:v>0.14207642118862451</c:v>
                </c:pt>
                <c:pt idx="83">
                  <c:v>0.14207642118862451</c:v>
                </c:pt>
                <c:pt idx="84">
                  <c:v>0.14207642118862451</c:v>
                </c:pt>
                <c:pt idx="85">
                  <c:v>0.14207642118862451</c:v>
                </c:pt>
                <c:pt idx="86">
                  <c:v>0.13316874259468339</c:v>
                </c:pt>
                <c:pt idx="87">
                  <c:v>0.13300397091331781</c:v>
                </c:pt>
                <c:pt idx="88">
                  <c:v>0.13272432457096991</c:v>
                </c:pt>
                <c:pt idx="89">
                  <c:v>0.13252183720183267</c:v>
                </c:pt>
                <c:pt idx="90">
                  <c:v>0.13061561108849926</c:v>
                </c:pt>
                <c:pt idx="91">
                  <c:v>0.1235572483408213</c:v>
                </c:pt>
                <c:pt idx="92">
                  <c:v>0.10658397448751551</c:v>
                </c:pt>
                <c:pt idx="93">
                  <c:v>0.10655718639756992</c:v>
                </c:pt>
                <c:pt idx="94">
                  <c:v>0.10656032889833447</c:v>
                </c:pt>
                <c:pt idx="95">
                  <c:v>0.10643827954104047</c:v>
                </c:pt>
                <c:pt idx="96">
                  <c:v>9.9246246331174987E-2</c:v>
                </c:pt>
                <c:pt idx="97">
                  <c:v>9.7290029799219788E-2</c:v>
                </c:pt>
                <c:pt idx="98">
                  <c:v>9.7290029799219788E-2</c:v>
                </c:pt>
                <c:pt idx="99">
                  <c:v>9.7166761116451394E-2</c:v>
                </c:pt>
                <c:pt idx="100">
                  <c:v>9.769037757590171E-2</c:v>
                </c:pt>
                <c:pt idx="101">
                  <c:v>9.7195972027927013E-2</c:v>
                </c:pt>
                <c:pt idx="102">
                  <c:v>8.5156310402903598E-2</c:v>
                </c:pt>
                <c:pt idx="103">
                  <c:v>8.5006409171135403E-2</c:v>
                </c:pt>
                <c:pt idx="104">
                  <c:v>8.5006409171135403E-2</c:v>
                </c:pt>
                <c:pt idx="105">
                  <c:v>8.5006409171135403E-2</c:v>
                </c:pt>
                <c:pt idx="106">
                  <c:v>8.446665120000961E-2</c:v>
                </c:pt>
                <c:pt idx="107">
                  <c:v>7.4909204958328229E-2</c:v>
                </c:pt>
                <c:pt idx="108">
                  <c:v>7.5291308199123982E-2</c:v>
                </c:pt>
                <c:pt idx="109">
                  <c:v>7.5291308199123982E-2</c:v>
                </c:pt>
                <c:pt idx="110">
                  <c:v>7.5291308199123982E-2</c:v>
                </c:pt>
                <c:pt idx="111">
                  <c:v>7.1894369596754465E-2</c:v>
                </c:pt>
                <c:pt idx="112">
                  <c:v>7.1894369596754465E-2</c:v>
                </c:pt>
                <c:pt idx="113">
                  <c:v>6.8447587416727462E-2</c:v>
                </c:pt>
                <c:pt idx="114">
                  <c:v>6.8447587416727462E-2</c:v>
                </c:pt>
                <c:pt idx="115">
                  <c:v>6.1467748158549614E-2</c:v>
                </c:pt>
                <c:pt idx="116">
                  <c:v>6.1467748158549614E-2</c:v>
                </c:pt>
                <c:pt idx="117">
                  <c:v>6.2269882458838487E-2</c:v>
                </c:pt>
                <c:pt idx="118">
                  <c:v>6.0398425890506181E-2</c:v>
                </c:pt>
                <c:pt idx="119">
                  <c:v>5.708245906485028E-2</c:v>
                </c:pt>
                <c:pt idx="120">
                  <c:v>5.708245906485028E-2</c:v>
                </c:pt>
                <c:pt idx="121">
                  <c:v>5.3329455897196051E-2</c:v>
                </c:pt>
                <c:pt idx="122">
                  <c:v>4.9455442279327362E-2</c:v>
                </c:pt>
                <c:pt idx="123">
                  <c:v>4.8837713590696843E-2</c:v>
                </c:pt>
                <c:pt idx="124">
                  <c:v>4.8837713590696843E-2</c:v>
                </c:pt>
                <c:pt idx="125">
                  <c:v>4.8837713590696843E-2</c:v>
                </c:pt>
                <c:pt idx="126">
                  <c:v>4.8837713590696843E-2</c:v>
                </c:pt>
                <c:pt idx="127">
                  <c:v>4.8837713590696843E-2</c:v>
                </c:pt>
                <c:pt idx="128">
                  <c:v>4.9630594356350227E-2</c:v>
                </c:pt>
                <c:pt idx="129">
                  <c:v>4.2474046808183848E-2</c:v>
                </c:pt>
                <c:pt idx="130">
                  <c:v>3.5442290676018964E-2</c:v>
                </c:pt>
                <c:pt idx="131">
                  <c:v>3.5442290676018964E-2</c:v>
                </c:pt>
                <c:pt idx="132">
                  <c:v>3.6196984851062576E-2</c:v>
                </c:pt>
                <c:pt idx="133">
                  <c:v>3.6101950850614205E-2</c:v>
                </c:pt>
                <c:pt idx="134">
                  <c:v>3.4541690933610286E-2</c:v>
                </c:pt>
                <c:pt idx="135">
                  <c:v>3.4541690933610286E-2</c:v>
                </c:pt>
                <c:pt idx="136">
                  <c:v>3.4541690933610286E-2</c:v>
                </c:pt>
                <c:pt idx="137">
                  <c:v>3.4627694877500288E-2</c:v>
                </c:pt>
                <c:pt idx="138">
                  <c:v>3.4530395908186622E-2</c:v>
                </c:pt>
                <c:pt idx="139">
                  <c:v>3.4530395908186622E-2</c:v>
                </c:pt>
                <c:pt idx="140">
                  <c:v>3.4530395908186622E-2</c:v>
                </c:pt>
                <c:pt idx="141">
                  <c:v>3.4530395908186622E-2</c:v>
                </c:pt>
                <c:pt idx="142">
                  <c:v>3.4530395908186622E-2</c:v>
                </c:pt>
                <c:pt idx="143">
                  <c:v>3.4530395908186622E-2</c:v>
                </c:pt>
                <c:pt idx="144">
                  <c:v>3.4148456133529841E-2</c:v>
                </c:pt>
                <c:pt idx="145">
                  <c:v>4.042491359476047E-2</c:v>
                </c:pt>
                <c:pt idx="146">
                  <c:v>4.042491359476047E-2</c:v>
                </c:pt>
                <c:pt idx="147">
                  <c:v>4.042491359476047E-2</c:v>
                </c:pt>
                <c:pt idx="148">
                  <c:v>4.042491359476047E-2</c:v>
                </c:pt>
                <c:pt idx="149">
                  <c:v>4.042491359476047E-2</c:v>
                </c:pt>
                <c:pt idx="150">
                  <c:v>4.042491359476047E-2</c:v>
                </c:pt>
                <c:pt idx="151">
                  <c:v>3.9212002226700335E-2</c:v>
                </c:pt>
                <c:pt idx="152">
                  <c:v>3.953650436303642E-2</c:v>
                </c:pt>
                <c:pt idx="153">
                  <c:v>3.953650436303642E-2</c:v>
                </c:pt>
                <c:pt idx="154">
                  <c:v>3.8796377854437195E-2</c:v>
                </c:pt>
                <c:pt idx="155">
                  <c:v>3.8796377854437195E-2</c:v>
                </c:pt>
                <c:pt idx="156">
                  <c:v>3.9932191000832895E-2</c:v>
                </c:pt>
                <c:pt idx="157">
                  <c:v>3.9852061978986865E-2</c:v>
                </c:pt>
                <c:pt idx="158">
                  <c:v>3.9529102276883277E-2</c:v>
                </c:pt>
                <c:pt idx="159">
                  <c:v>3.9529102276883277E-2</c:v>
                </c:pt>
                <c:pt idx="160">
                  <c:v>4.1219227650563683E-2</c:v>
                </c:pt>
                <c:pt idx="161">
                  <c:v>4.1219227650563683E-2</c:v>
                </c:pt>
                <c:pt idx="162">
                  <c:v>4.1219227650563683E-2</c:v>
                </c:pt>
                <c:pt idx="163">
                  <c:v>4.1048186961827722E-2</c:v>
                </c:pt>
                <c:pt idx="164">
                  <c:v>4.1317686047576165E-2</c:v>
                </c:pt>
                <c:pt idx="165">
                  <c:v>4.1317686047576165E-2</c:v>
                </c:pt>
                <c:pt idx="166">
                  <c:v>4.1317686047576165E-2</c:v>
                </c:pt>
                <c:pt idx="167">
                  <c:v>4.1584185626255502E-2</c:v>
                </c:pt>
                <c:pt idx="168">
                  <c:v>4.1584185626255502E-2</c:v>
                </c:pt>
                <c:pt idx="169">
                  <c:v>4.1508210299942179E-2</c:v>
                </c:pt>
                <c:pt idx="170">
                  <c:v>4.0816317204560658E-2</c:v>
                </c:pt>
                <c:pt idx="171">
                  <c:v>4.071924324335989E-2</c:v>
                </c:pt>
                <c:pt idx="172">
                  <c:v>4.4859581248909139E-2</c:v>
                </c:pt>
                <c:pt idx="173">
                  <c:v>4.5110421983287539E-2</c:v>
                </c:pt>
                <c:pt idx="174">
                  <c:v>4.5110421983287539E-2</c:v>
                </c:pt>
                <c:pt idx="175">
                  <c:v>4.5110421983287539E-2</c:v>
                </c:pt>
                <c:pt idx="176">
                  <c:v>4.4831769473523478E-2</c:v>
                </c:pt>
                <c:pt idx="177">
                  <c:v>4.4831769473523478E-2</c:v>
                </c:pt>
                <c:pt idx="178">
                  <c:v>4.4831769473523478E-2</c:v>
                </c:pt>
                <c:pt idx="179">
                  <c:v>4.7721883498672027E-2</c:v>
                </c:pt>
                <c:pt idx="180">
                  <c:v>4.6670375688504427E-2</c:v>
                </c:pt>
                <c:pt idx="181">
                  <c:v>4.6670375688504427E-2</c:v>
                </c:pt>
                <c:pt idx="182">
                  <c:v>4.6403775896660351E-2</c:v>
                </c:pt>
                <c:pt idx="183">
                  <c:v>4.6403775896660351E-2</c:v>
                </c:pt>
                <c:pt idx="184">
                  <c:v>4.6921717283946097E-2</c:v>
                </c:pt>
                <c:pt idx="185">
                  <c:v>4.9415623063866675E-2</c:v>
                </c:pt>
                <c:pt idx="186">
                  <c:v>4.9415623063866675E-2</c:v>
                </c:pt>
                <c:pt idx="187">
                  <c:v>4.9415623063866675E-2</c:v>
                </c:pt>
                <c:pt idx="188">
                  <c:v>4.9470827715350177E-2</c:v>
                </c:pt>
                <c:pt idx="189">
                  <c:v>4.9470827715350177E-2</c:v>
                </c:pt>
                <c:pt idx="190">
                  <c:v>4.9470827715350177E-2</c:v>
                </c:pt>
                <c:pt idx="191">
                  <c:v>4.476943622602738E-2</c:v>
                </c:pt>
                <c:pt idx="192">
                  <c:v>4.476943622602738E-2</c:v>
                </c:pt>
                <c:pt idx="193">
                  <c:v>4.4829797555004922E-2</c:v>
                </c:pt>
                <c:pt idx="194">
                  <c:v>4.4829797555004922E-2</c:v>
                </c:pt>
                <c:pt idx="195">
                  <c:v>4.4222675234296856E-2</c:v>
                </c:pt>
                <c:pt idx="196">
                  <c:v>4.6347604931027603E-2</c:v>
                </c:pt>
                <c:pt idx="197">
                  <c:v>4.7787275403754902E-2</c:v>
                </c:pt>
                <c:pt idx="198">
                  <c:v>4.7787275403754902E-2</c:v>
                </c:pt>
                <c:pt idx="199">
                  <c:v>4.7787275403754902E-2</c:v>
                </c:pt>
                <c:pt idx="200">
                  <c:v>4.7724991886202696E-2</c:v>
                </c:pt>
                <c:pt idx="201">
                  <c:v>4.7724991886202696E-2</c:v>
                </c:pt>
                <c:pt idx="202">
                  <c:v>4.7724991886202696E-2</c:v>
                </c:pt>
                <c:pt idx="203">
                  <c:v>4.778109687067679E-2</c:v>
                </c:pt>
                <c:pt idx="204">
                  <c:v>4.7837265923002019E-2</c:v>
                </c:pt>
                <c:pt idx="205">
                  <c:v>4.7837265923002019E-2</c:v>
                </c:pt>
                <c:pt idx="206">
                  <c:v>4.7837265923002019E-2</c:v>
                </c:pt>
                <c:pt idx="207">
                  <c:v>5.4178116028233768E-2</c:v>
                </c:pt>
                <c:pt idx="208">
                  <c:v>4.9671034552629591E-2</c:v>
                </c:pt>
                <c:pt idx="209">
                  <c:v>5.0546662898672379E-2</c:v>
                </c:pt>
                <c:pt idx="210">
                  <c:v>5.4803357896815223E-2</c:v>
                </c:pt>
                <c:pt idx="211">
                  <c:v>5.9740724141878476E-2</c:v>
                </c:pt>
                <c:pt idx="212">
                  <c:v>5.9740724141878476E-2</c:v>
                </c:pt>
                <c:pt idx="213">
                  <c:v>6.015924452143822E-2</c:v>
                </c:pt>
                <c:pt idx="214">
                  <c:v>6.0111884644448235E-2</c:v>
                </c:pt>
                <c:pt idx="215">
                  <c:v>5.9682927828713032E-2</c:v>
                </c:pt>
                <c:pt idx="216">
                  <c:v>5.9682927828713032E-2</c:v>
                </c:pt>
                <c:pt idx="217">
                  <c:v>6.1898524390608931E-2</c:v>
                </c:pt>
                <c:pt idx="218">
                  <c:v>6.1943652868584775E-2</c:v>
                </c:pt>
                <c:pt idx="219">
                  <c:v>6.1217605206353803E-2</c:v>
                </c:pt>
                <c:pt idx="220">
                  <c:v>6.1399922011975555E-2</c:v>
                </c:pt>
                <c:pt idx="221">
                  <c:v>6.1399922011975555E-2</c:v>
                </c:pt>
                <c:pt idx="222">
                  <c:v>6.1399922011975555E-2</c:v>
                </c:pt>
                <c:pt idx="223">
                  <c:v>6.0278318007256859E-2</c:v>
                </c:pt>
                <c:pt idx="224">
                  <c:v>6.0278318007256859E-2</c:v>
                </c:pt>
                <c:pt idx="225">
                  <c:v>6.0278318007256859E-2</c:v>
                </c:pt>
                <c:pt idx="226">
                  <c:v>5.958942484423272E-2</c:v>
                </c:pt>
                <c:pt idx="227">
                  <c:v>6.0527649519205085E-2</c:v>
                </c:pt>
                <c:pt idx="228">
                  <c:v>6.0932153127762505E-2</c:v>
                </c:pt>
                <c:pt idx="229">
                  <c:v>6.0932153127762505E-2</c:v>
                </c:pt>
                <c:pt idx="230">
                  <c:v>6.0750588235113367E-2</c:v>
                </c:pt>
                <c:pt idx="231">
                  <c:v>6.0750588235113367E-2</c:v>
                </c:pt>
                <c:pt idx="232">
                  <c:v>6.0750588235113367E-2</c:v>
                </c:pt>
                <c:pt idx="233">
                  <c:v>6.0750588235113367E-2</c:v>
                </c:pt>
                <c:pt idx="234">
                  <c:v>6.0341999037959046E-2</c:v>
                </c:pt>
                <c:pt idx="235">
                  <c:v>5.7330895583284587E-2</c:v>
                </c:pt>
                <c:pt idx="236">
                  <c:v>5.7133733001605007E-2</c:v>
                </c:pt>
                <c:pt idx="237">
                  <c:v>5.7133733001605007E-2</c:v>
                </c:pt>
                <c:pt idx="238">
                  <c:v>5.7319279730895269E-2</c:v>
                </c:pt>
                <c:pt idx="239">
                  <c:v>5.7319279730895269E-2</c:v>
                </c:pt>
                <c:pt idx="240">
                  <c:v>5.7319279730895269E-2</c:v>
                </c:pt>
                <c:pt idx="241">
                  <c:v>5.7319279730895269E-2</c:v>
                </c:pt>
                <c:pt idx="242">
                  <c:v>5.4936410679393199E-2</c:v>
                </c:pt>
                <c:pt idx="243">
                  <c:v>5.5670202637132148E-2</c:v>
                </c:pt>
                <c:pt idx="244">
                  <c:v>5.6807901910882849E-2</c:v>
                </c:pt>
                <c:pt idx="245">
                  <c:v>5.6807901910882849E-2</c:v>
                </c:pt>
                <c:pt idx="246">
                  <c:v>5.6987420336682248E-2</c:v>
                </c:pt>
                <c:pt idx="247">
                  <c:v>5.6607059558626049E-2</c:v>
                </c:pt>
                <c:pt idx="248">
                  <c:v>5.4215782567261658E-2</c:v>
                </c:pt>
                <c:pt idx="249">
                  <c:v>5.4215782567261658E-2</c:v>
                </c:pt>
                <c:pt idx="250">
                  <c:v>5.5362733597985991E-2</c:v>
                </c:pt>
                <c:pt idx="251">
                  <c:v>5.6043899130984988E-2</c:v>
                </c:pt>
                <c:pt idx="252">
                  <c:v>5.6043899130984988E-2</c:v>
                </c:pt>
                <c:pt idx="253">
                  <c:v>5.6043899130984988E-2</c:v>
                </c:pt>
                <c:pt idx="254">
                  <c:v>5.6337614830689178E-2</c:v>
                </c:pt>
                <c:pt idx="255">
                  <c:v>5.6337614830689178E-2</c:v>
                </c:pt>
                <c:pt idx="256">
                  <c:v>5.628959509522783E-2</c:v>
                </c:pt>
                <c:pt idx="257">
                  <c:v>5.628959509522783E-2</c:v>
                </c:pt>
                <c:pt idx="258">
                  <c:v>5.6998021299313577E-2</c:v>
                </c:pt>
                <c:pt idx="259">
                  <c:v>8.5515011915964223E-2</c:v>
                </c:pt>
                <c:pt idx="260">
                  <c:v>8.4718912028636184E-2</c:v>
                </c:pt>
                <c:pt idx="261">
                  <c:v>8.4845608175130899E-2</c:v>
                </c:pt>
                <c:pt idx="262">
                  <c:v>8.4845608175130899E-2</c:v>
                </c:pt>
                <c:pt idx="263">
                  <c:v>8.4845608175130899E-2</c:v>
                </c:pt>
                <c:pt idx="264">
                  <c:v>8.4845608175130899E-2</c:v>
                </c:pt>
                <c:pt idx="265">
                  <c:v>8.4845608175130899E-2</c:v>
                </c:pt>
                <c:pt idx="266">
                  <c:v>8.4814025131348142E-2</c:v>
                </c:pt>
                <c:pt idx="267">
                  <c:v>8.478235704530715E-2</c:v>
                </c:pt>
                <c:pt idx="268">
                  <c:v>8.478235704530715E-2</c:v>
                </c:pt>
                <c:pt idx="269">
                  <c:v>8.5549168967652189E-2</c:v>
                </c:pt>
                <c:pt idx="270">
                  <c:v>8.1681063078752558E-2</c:v>
                </c:pt>
                <c:pt idx="271">
                  <c:v>8.1681063078752558E-2</c:v>
                </c:pt>
                <c:pt idx="272">
                  <c:v>8.1142113658763254E-2</c:v>
                </c:pt>
                <c:pt idx="273">
                  <c:v>7.8330068954631071E-2</c:v>
                </c:pt>
                <c:pt idx="274">
                  <c:v>7.4632791842511523E-2</c:v>
                </c:pt>
                <c:pt idx="275">
                  <c:v>7.4632791842511523E-2</c:v>
                </c:pt>
                <c:pt idx="276">
                  <c:v>7.429584805232041E-2</c:v>
                </c:pt>
                <c:pt idx="277">
                  <c:v>7.429584805232041E-2</c:v>
                </c:pt>
                <c:pt idx="278">
                  <c:v>7.5148268256575196E-2</c:v>
                </c:pt>
                <c:pt idx="279">
                  <c:v>7.5148268256575196E-2</c:v>
                </c:pt>
                <c:pt idx="280">
                  <c:v>7.3472913675030879E-2</c:v>
                </c:pt>
                <c:pt idx="281">
                  <c:v>7.4301053106848688E-2</c:v>
                </c:pt>
                <c:pt idx="282">
                  <c:v>7.4301053106848688E-2</c:v>
                </c:pt>
                <c:pt idx="283">
                  <c:v>7.4150463632475447E-2</c:v>
                </c:pt>
                <c:pt idx="284">
                  <c:v>7.4150463632475447E-2</c:v>
                </c:pt>
                <c:pt idx="285">
                  <c:v>7.4150463632475447E-2</c:v>
                </c:pt>
                <c:pt idx="286">
                  <c:v>7.4150463632475447E-2</c:v>
                </c:pt>
                <c:pt idx="287">
                  <c:v>7.4150463632475447E-2</c:v>
                </c:pt>
                <c:pt idx="288">
                  <c:v>7.4150463632475447E-2</c:v>
                </c:pt>
                <c:pt idx="289">
                  <c:v>7.4411407853206907E-2</c:v>
                </c:pt>
                <c:pt idx="290">
                  <c:v>7.4699003112142712E-2</c:v>
                </c:pt>
                <c:pt idx="291">
                  <c:v>7.4369416681069486E-2</c:v>
                </c:pt>
                <c:pt idx="292">
                  <c:v>7.4369416681069486E-2</c:v>
                </c:pt>
                <c:pt idx="293">
                  <c:v>7.4402758217274628E-2</c:v>
                </c:pt>
                <c:pt idx="294">
                  <c:v>7.4402758217274628E-2</c:v>
                </c:pt>
                <c:pt idx="295">
                  <c:v>7.4402758217274628E-2</c:v>
                </c:pt>
                <c:pt idx="296">
                  <c:v>7.4402758217274628E-2</c:v>
                </c:pt>
                <c:pt idx="297">
                  <c:v>7.4699518073473331E-2</c:v>
                </c:pt>
                <c:pt idx="298">
                  <c:v>7.4699518073473331E-2</c:v>
                </c:pt>
                <c:pt idx="299">
                  <c:v>7.4699518073473331E-2</c:v>
                </c:pt>
                <c:pt idx="300">
                  <c:v>7.5514135562067597E-2</c:v>
                </c:pt>
                <c:pt idx="301">
                  <c:v>7.5373392437360742E-2</c:v>
                </c:pt>
                <c:pt idx="302">
                  <c:v>7.5373392437360742E-2</c:v>
                </c:pt>
                <c:pt idx="303">
                  <c:v>7.5373392437360742E-2</c:v>
                </c:pt>
                <c:pt idx="304">
                  <c:v>7.5405854907211786E-2</c:v>
                </c:pt>
                <c:pt idx="305">
                  <c:v>7.5438375300388119E-2</c:v>
                </c:pt>
                <c:pt idx="306">
                  <c:v>7.4931319361881993E-2</c:v>
                </c:pt>
                <c:pt idx="307">
                  <c:v>7.4105760095866308E-2</c:v>
                </c:pt>
                <c:pt idx="308">
                  <c:v>7.6757173471839704E-2</c:v>
                </c:pt>
                <c:pt idx="309">
                  <c:v>7.6623986598668148E-2</c:v>
                </c:pt>
                <c:pt idx="310">
                  <c:v>7.7747511950071471E-2</c:v>
                </c:pt>
                <c:pt idx="311">
                  <c:v>7.8902829676725184E-2</c:v>
                </c:pt>
                <c:pt idx="312">
                  <c:v>8.0469493175524431E-2</c:v>
                </c:pt>
                <c:pt idx="313">
                  <c:v>8.0845728947930282E-2</c:v>
                </c:pt>
                <c:pt idx="314">
                  <c:v>8.0341063838538077E-2</c:v>
                </c:pt>
                <c:pt idx="315">
                  <c:v>8.1484934776535373E-2</c:v>
                </c:pt>
                <c:pt idx="316">
                  <c:v>8.1612773937156005E-2</c:v>
                </c:pt>
                <c:pt idx="317">
                  <c:v>8.1402872106636853E-2</c:v>
                </c:pt>
                <c:pt idx="318">
                  <c:v>8.5231511230687326E-2</c:v>
                </c:pt>
                <c:pt idx="319">
                  <c:v>8.5231511230687326E-2</c:v>
                </c:pt>
                <c:pt idx="320">
                  <c:v>8.5516580065530645E-2</c:v>
                </c:pt>
                <c:pt idx="321">
                  <c:v>8.5174025318193458E-2</c:v>
                </c:pt>
                <c:pt idx="322">
                  <c:v>6.5032794231385485E-2</c:v>
                </c:pt>
                <c:pt idx="323">
                  <c:v>6.5032794231385485E-2</c:v>
                </c:pt>
                <c:pt idx="324">
                  <c:v>6.4867412113091757E-2</c:v>
                </c:pt>
                <c:pt idx="325">
                  <c:v>7.0693438622132454E-2</c:v>
                </c:pt>
                <c:pt idx="326">
                  <c:v>7.7143154267369951E-2</c:v>
                </c:pt>
                <c:pt idx="327">
                  <c:v>8.0827617195603621E-2</c:v>
                </c:pt>
                <c:pt idx="328">
                  <c:v>8.0827617195603621E-2</c:v>
                </c:pt>
                <c:pt idx="329">
                  <c:v>8.0827617195603621E-2</c:v>
                </c:pt>
                <c:pt idx="330">
                  <c:v>8.0827617195603621E-2</c:v>
                </c:pt>
                <c:pt idx="331">
                  <c:v>8.0827617195603621E-2</c:v>
                </c:pt>
                <c:pt idx="332">
                  <c:v>8.0051583790624339E-2</c:v>
                </c:pt>
                <c:pt idx="333">
                  <c:v>8.0051583790624339E-2</c:v>
                </c:pt>
                <c:pt idx="334">
                  <c:v>8.0927788508674922E-2</c:v>
                </c:pt>
                <c:pt idx="335">
                  <c:v>8.3736420777374948E-2</c:v>
                </c:pt>
                <c:pt idx="336">
                  <c:v>8.3736420777374948E-2</c:v>
                </c:pt>
                <c:pt idx="337">
                  <c:v>8.3736420777374948E-2</c:v>
                </c:pt>
                <c:pt idx="338">
                  <c:v>8.3736420777374948E-2</c:v>
                </c:pt>
                <c:pt idx="339">
                  <c:v>8.3736420777374948E-2</c:v>
                </c:pt>
                <c:pt idx="340">
                  <c:v>8.4934916013034434E-2</c:v>
                </c:pt>
                <c:pt idx="341">
                  <c:v>8.4181653428716335E-2</c:v>
                </c:pt>
                <c:pt idx="342">
                  <c:v>8.536275518629724E-2</c:v>
                </c:pt>
                <c:pt idx="343">
                  <c:v>8.6426448374771633E-2</c:v>
                </c:pt>
                <c:pt idx="344">
                  <c:v>8.5682931327189862E-2</c:v>
                </c:pt>
                <c:pt idx="345">
                  <c:v>8.5814838834487817E-2</c:v>
                </c:pt>
                <c:pt idx="346">
                  <c:v>8.5814838834487817E-2</c:v>
                </c:pt>
                <c:pt idx="347">
                  <c:v>8.5814838834487817E-2</c:v>
                </c:pt>
                <c:pt idx="348">
                  <c:v>8.7392173255590525E-2</c:v>
                </c:pt>
                <c:pt idx="349">
                  <c:v>8.7392173255590525E-2</c:v>
                </c:pt>
                <c:pt idx="350">
                  <c:v>8.7392173255590525E-2</c:v>
                </c:pt>
                <c:pt idx="351">
                  <c:v>8.8169534123912943E-2</c:v>
                </c:pt>
                <c:pt idx="352">
                  <c:v>8.7918809844965806E-2</c:v>
                </c:pt>
                <c:pt idx="353">
                  <c:v>8.7405336241221432E-2</c:v>
                </c:pt>
                <c:pt idx="354">
                  <c:v>8.7531926359247336E-2</c:v>
                </c:pt>
                <c:pt idx="355">
                  <c:v>8.7531926359247336E-2</c:v>
                </c:pt>
                <c:pt idx="356">
                  <c:v>8.7503587579624467E-2</c:v>
                </c:pt>
                <c:pt idx="357">
                  <c:v>8.7503587579624467E-2</c:v>
                </c:pt>
                <c:pt idx="358">
                  <c:v>8.7503587579624467E-2</c:v>
                </c:pt>
                <c:pt idx="359">
                  <c:v>8.762512903226255E-2</c:v>
                </c:pt>
                <c:pt idx="360">
                  <c:v>8.7372282034119467E-2</c:v>
                </c:pt>
                <c:pt idx="361">
                  <c:v>8.7372282034119467E-2</c:v>
                </c:pt>
                <c:pt idx="362">
                  <c:v>8.7372282034119467E-2</c:v>
                </c:pt>
                <c:pt idx="363">
                  <c:v>8.7424604646063261E-2</c:v>
                </c:pt>
                <c:pt idx="364">
                  <c:v>8.7455033286680403E-2</c:v>
                </c:pt>
                <c:pt idx="365">
                  <c:v>8.7455033286680403E-2</c:v>
                </c:pt>
                <c:pt idx="366">
                  <c:v>8.7455033286680403E-2</c:v>
                </c:pt>
                <c:pt idx="367">
                  <c:v>8.7427044902611759E-2</c:v>
                </c:pt>
                <c:pt idx="368">
                  <c:v>8.7519557878073362E-2</c:v>
                </c:pt>
                <c:pt idx="369">
                  <c:v>8.8574513422829168E-2</c:v>
                </c:pt>
                <c:pt idx="370">
                  <c:v>8.8546694529835906E-2</c:v>
                </c:pt>
                <c:pt idx="371">
                  <c:v>8.6258432122083409E-2</c:v>
                </c:pt>
                <c:pt idx="372">
                  <c:v>8.703146731402514E-2</c:v>
                </c:pt>
                <c:pt idx="373">
                  <c:v>8.6502257848782516E-2</c:v>
                </c:pt>
                <c:pt idx="374">
                  <c:v>8.5449749539536143E-2</c:v>
                </c:pt>
                <c:pt idx="375">
                  <c:v>8.3976049534602359E-2</c:v>
                </c:pt>
                <c:pt idx="376">
                  <c:v>8.2858935222343874E-2</c:v>
                </c:pt>
                <c:pt idx="377">
                  <c:v>8.2858935222343874E-2</c:v>
                </c:pt>
                <c:pt idx="378">
                  <c:v>8.1734295674168525E-2</c:v>
                </c:pt>
                <c:pt idx="379">
                  <c:v>8.1638432513730333E-2</c:v>
                </c:pt>
                <c:pt idx="380">
                  <c:v>8.1349281468201029E-2</c:v>
                </c:pt>
                <c:pt idx="381">
                  <c:v>8.5347454101561138E-2</c:v>
                </c:pt>
                <c:pt idx="382">
                  <c:v>8.5347454101561138E-2</c:v>
                </c:pt>
                <c:pt idx="383">
                  <c:v>8.8732721594898992E-2</c:v>
                </c:pt>
                <c:pt idx="384">
                  <c:v>8.8609880051750439E-2</c:v>
                </c:pt>
                <c:pt idx="385">
                  <c:v>8.9346674860538419E-2</c:v>
                </c:pt>
                <c:pt idx="386">
                  <c:v>8.9346674860538419E-2</c:v>
                </c:pt>
                <c:pt idx="387">
                  <c:v>9.2337346157167599E-2</c:v>
                </c:pt>
                <c:pt idx="388">
                  <c:v>9.5709971734401073E-2</c:v>
                </c:pt>
                <c:pt idx="389">
                  <c:v>9.0591913012706721E-2</c:v>
                </c:pt>
                <c:pt idx="390">
                  <c:v>8.7352652563331371E-2</c:v>
                </c:pt>
                <c:pt idx="391">
                  <c:v>8.7867846659521881E-2</c:v>
                </c:pt>
                <c:pt idx="392">
                  <c:v>8.7867846659521881E-2</c:v>
                </c:pt>
                <c:pt idx="393">
                  <c:v>9.5806790482528492E-2</c:v>
                </c:pt>
                <c:pt idx="394">
                  <c:v>9.5806790482528492E-2</c:v>
                </c:pt>
                <c:pt idx="395">
                  <c:v>9.6877554528135873E-2</c:v>
                </c:pt>
                <c:pt idx="396">
                  <c:v>9.6877554528135873E-2</c:v>
                </c:pt>
                <c:pt idx="397">
                  <c:v>9.8060270218883486E-2</c:v>
                </c:pt>
                <c:pt idx="398">
                  <c:v>9.5951105920141236E-2</c:v>
                </c:pt>
                <c:pt idx="399">
                  <c:v>9.5951105920141236E-2</c:v>
                </c:pt>
                <c:pt idx="400">
                  <c:v>9.5951105920141236E-2</c:v>
                </c:pt>
                <c:pt idx="401">
                  <c:v>9.5951105920141236E-2</c:v>
                </c:pt>
                <c:pt idx="402">
                  <c:v>9.7845718246692345E-2</c:v>
                </c:pt>
                <c:pt idx="403">
                  <c:v>9.6807193873572644E-2</c:v>
                </c:pt>
                <c:pt idx="404">
                  <c:v>9.6807193873572644E-2</c:v>
                </c:pt>
                <c:pt idx="405">
                  <c:v>9.5767340918876287E-2</c:v>
                </c:pt>
                <c:pt idx="406">
                  <c:v>9.4700952009613565E-2</c:v>
                </c:pt>
                <c:pt idx="407">
                  <c:v>9.4700952009613565E-2</c:v>
                </c:pt>
                <c:pt idx="408">
                  <c:v>9.6432056340839484E-2</c:v>
                </c:pt>
                <c:pt idx="409">
                  <c:v>9.6432056340839484E-2</c:v>
                </c:pt>
                <c:pt idx="410">
                  <c:v>9.6888118045505747E-2</c:v>
                </c:pt>
                <c:pt idx="411">
                  <c:v>9.6510886615226096E-2</c:v>
                </c:pt>
                <c:pt idx="412">
                  <c:v>9.939091898823986E-2</c:v>
                </c:pt>
                <c:pt idx="413">
                  <c:v>9.939091898823986E-2</c:v>
                </c:pt>
                <c:pt idx="414">
                  <c:v>9.8701975542712234E-2</c:v>
                </c:pt>
                <c:pt idx="415">
                  <c:v>9.8730688796718757E-2</c:v>
                </c:pt>
                <c:pt idx="416">
                  <c:v>9.8285275873912198E-2</c:v>
                </c:pt>
                <c:pt idx="417">
                  <c:v>9.8172552808263591E-2</c:v>
                </c:pt>
                <c:pt idx="418">
                  <c:v>9.8614336050928827E-2</c:v>
                </c:pt>
                <c:pt idx="419">
                  <c:v>0.1039219279983461</c:v>
                </c:pt>
                <c:pt idx="420">
                  <c:v>0.10403097065708308</c:v>
                </c:pt>
                <c:pt idx="421">
                  <c:v>0.10403097065708308</c:v>
                </c:pt>
                <c:pt idx="422">
                  <c:v>0.10914333955102504</c:v>
                </c:pt>
                <c:pt idx="423">
                  <c:v>0.10938479390984916</c:v>
                </c:pt>
                <c:pt idx="424">
                  <c:v>0.11529866346594454</c:v>
                </c:pt>
                <c:pt idx="425">
                  <c:v>0.11625122970596781</c:v>
                </c:pt>
                <c:pt idx="426">
                  <c:v>0.12237183421651135</c:v>
                </c:pt>
                <c:pt idx="427">
                  <c:v>0.1223500897419345</c:v>
                </c:pt>
                <c:pt idx="428">
                  <c:v>0.1223500897419345</c:v>
                </c:pt>
                <c:pt idx="429">
                  <c:v>0.12444830342760253</c:v>
                </c:pt>
                <c:pt idx="430">
                  <c:v>0.12444830342760253</c:v>
                </c:pt>
                <c:pt idx="431">
                  <c:v>0.12935259669912738</c:v>
                </c:pt>
                <c:pt idx="432">
                  <c:v>0.12871745570146578</c:v>
                </c:pt>
                <c:pt idx="433">
                  <c:v>0.13306158819637146</c:v>
                </c:pt>
                <c:pt idx="434">
                  <c:v>0.13347949304272341</c:v>
                </c:pt>
                <c:pt idx="435">
                  <c:v>0.1351026301633699</c:v>
                </c:pt>
                <c:pt idx="436">
                  <c:v>0.13478125175316641</c:v>
                </c:pt>
                <c:pt idx="437">
                  <c:v>0.13478125175316641</c:v>
                </c:pt>
                <c:pt idx="438">
                  <c:v>0.13488237245527251</c:v>
                </c:pt>
                <c:pt idx="439">
                  <c:v>0.13488237245527251</c:v>
                </c:pt>
                <c:pt idx="440">
                  <c:v>0.13488237245527251</c:v>
                </c:pt>
                <c:pt idx="441">
                  <c:v>0.13549498747347505</c:v>
                </c:pt>
                <c:pt idx="442">
                  <c:v>0.13547583837094182</c:v>
                </c:pt>
                <c:pt idx="443">
                  <c:v>0.13547583837094182</c:v>
                </c:pt>
                <c:pt idx="444">
                  <c:v>0.13295037785280911</c:v>
                </c:pt>
                <c:pt idx="445">
                  <c:v>0.13899901941904816</c:v>
                </c:pt>
                <c:pt idx="446">
                  <c:v>0.13787951998859652</c:v>
                </c:pt>
                <c:pt idx="447">
                  <c:v>0.13787951998859652</c:v>
                </c:pt>
                <c:pt idx="448">
                  <c:v>0.13294943682538807</c:v>
                </c:pt>
                <c:pt idx="449">
                  <c:v>0.13294943682538807</c:v>
                </c:pt>
                <c:pt idx="450">
                  <c:v>0.13252491187122317</c:v>
                </c:pt>
                <c:pt idx="451">
                  <c:v>0.12703880494735728</c:v>
                </c:pt>
                <c:pt idx="452">
                  <c:v>0.13083565481035453</c:v>
                </c:pt>
                <c:pt idx="453">
                  <c:v>0.13177617543018583</c:v>
                </c:pt>
                <c:pt idx="454">
                  <c:v>0.13186648413208155</c:v>
                </c:pt>
                <c:pt idx="455">
                  <c:v>0.13186648413208155</c:v>
                </c:pt>
                <c:pt idx="456">
                  <c:v>0.12691686909762515</c:v>
                </c:pt>
                <c:pt idx="457">
                  <c:v>0.12691686909762515</c:v>
                </c:pt>
                <c:pt idx="458">
                  <c:v>0.12607857701445005</c:v>
                </c:pt>
                <c:pt idx="459">
                  <c:v>0.12607857701445005</c:v>
                </c:pt>
                <c:pt idx="460">
                  <c:v>0.12504000958302253</c:v>
                </c:pt>
                <c:pt idx="461">
                  <c:v>0.12507882639020132</c:v>
                </c:pt>
                <c:pt idx="462">
                  <c:v>0.12608995611840082</c:v>
                </c:pt>
                <c:pt idx="463">
                  <c:v>0.12634552672099855</c:v>
                </c:pt>
                <c:pt idx="464">
                  <c:v>0.12660264034688209</c:v>
                </c:pt>
                <c:pt idx="465">
                  <c:v>0.12514415164476939</c:v>
                </c:pt>
                <c:pt idx="466">
                  <c:v>0.12746749826613943</c:v>
                </c:pt>
                <c:pt idx="467">
                  <c:v>0.12758393770124218</c:v>
                </c:pt>
                <c:pt idx="468">
                  <c:v>0.12944276719448969</c:v>
                </c:pt>
                <c:pt idx="469">
                  <c:v>0.12944276719448969</c:v>
                </c:pt>
                <c:pt idx="470">
                  <c:v>0.12955588568487869</c:v>
                </c:pt>
                <c:pt idx="471">
                  <c:v>0.12818437694831791</c:v>
                </c:pt>
                <c:pt idx="472">
                  <c:v>0.13042361299038313</c:v>
                </c:pt>
                <c:pt idx="473">
                  <c:v>0.1318746127319895</c:v>
                </c:pt>
                <c:pt idx="474">
                  <c:v>0.13111317357233404</c:v>
                </c:pt>
                <c:pt idx="475">
                  <c:v>0.13290692921225208</c:v>
                </c:pt>
                <c:pt idx="476">
                  <c:v>0.13290692921225208</c:v>
                </c:pt>
                <c:pt idx="477">
                  <c:v>0.13290692921225208</c:v>
                </c:pt>
                <c:pt idx="478">
                  <c:v>0.13299061516481125</c:v>
                </c:pt>
                <c:pt idx="479">
                  <c:v>0.13299061516481125</c:v>
                </c:pt>
                <c:pt idx="480">
                  <c:v>0.13393452264005695</c:v>
                </c:pt>
                <c:pt idx="481">
                  <c:v>0.13384886702899548</c:v>
                </c:pt>
                <c:pt idx="482">
                  <c:v>0.12977110372042694</c:v>
                </c:pt>
                <c:pt idx="483">
                  <c:v>0.12968370608467494</c:v>
                </c:pt>
                <c:pt idx="484">
                  <c:v>0.12971061571720924</c:v>
                </c:pt>
                <c:pt idx="485">
                  <c:v>0.1253544283965525</c:v>
                </c:pt>
                <c:pt idx="486">
                  <c:v>0.1251715287766984</c:v>
                </c:pt>
                <c:pt idx="487">
                  <c:v>0.12078819387492612</c:v>
                </c:pt>
                <c:pt idx="488">
                  <c:v>0.11998964336081402</c:v>
                </c:pt>
                <c:pt idx="489">
                  <c:v>0.11344375087920797</c:v>
                </c:pt>
                <c:pt idx="490">
                  <c:v>0.11344375087920797</c:v>
                </c:pt>
                <c:pt idx="491">
                  <c:v>0.11540104161304145</c:v>
                </c:pt>
                <c:pt idx="492">
                  <c:v>0.11313516093251347</c:v>
                </c:pt>
                <c:pt idx="493">
                  <c:v>0.11313516093251347</c:v>
                </c:pt>
                <c:pt idx="494">
                  <c:v>0.1073953455601423</c:v>
                </c:pt>
                <c:pt idx="495">
                  <c:v>0.10739964681489197</c:v>
                </c:pt>
                <c:pt idx="496">
                  <c:v>0.10196804050721776</c:v>
                </c:pt>
                <c:pt idx="497">
                  <c:v>0.10145406573065373</c:v>
                </c:pt>
                <c:pt idx="498">
                  <c:v>0.10202112957971143</c:v>
                </c:pt>
                <c:pt idx="499">
                  <c:v>0.10202112957971143</c:v>
                </c:pt>
                <c:pt idx="500">
                  <c:v>0.10202112957971143</c:v>
                </c:pt>
                <c:pt idx="501">
                  <c:v>0.10188740013224319</c:v>
                </c:pt>
                <c:pt idx="502">
                  <c:v>0.10243113683844331</c:v>
                </c:pt>
                <c:pt idx="503">
                  <c:v>0.10243113683844331</c:v>
                </c:pt>
                <c:pt idx="504">
                  <c:v>0.10192966048955934</c:v>
                </c:pt>
                <c:pt idx="505">
                  <c:v>0.10192966048955934</c:v>
                </c:pt>
                <c:pt idx="506">
                  <c:v>0.10192966048955934</c:v>
                </c:pt>
                <c:pt idx="507">
                  <c:v>9.9673776291139562E-2</c:v>
                </c:pt>
                <c:pt idx="508">
                  <c:v>9.1049092537399484E-2</c:v>
                </c:pt>
                <c:pt idx="509">
                  <c:v>8.9849959309427851E-2</c:v>
                </c:pt>
                <c:pt idx="510">
                  <c:v>8.9849959309427851E-2</c:v>
                </c:pt>
                <c:pt idx="511">
                  <c:v>9.0316412932036821E-2</c:v>
                </c:pt>
                <c:pt idx="512">
                  <c:v>9.0316412932036821E-2</c:v>
                </c:pt>
                <c:pt idx="513">
                  <c:v>8.7899930283867375E-2</c:v>
                </c:pt>
                <c:pt idx="514">
                  <c:v>8.7899930283867375E-2</c:v>
                </c:pt>
                <c:pt idx="515">
                  <c:v>8.2141872006347552E-2</c:v>
                </c:pt>
                <c:pt idx="516">
                  <c:v>8.2074867421335171E-2</c:v>
                </c:pt>
                <c:pt idx="517">
                  <c:v>8.1376913612824883E-2</c:v>
                </c:pt>
                <c:pt idx="518">
                  <c:v>8.1376913612824883E-2</c:v>
                </c:pt>
                <c:pt idx="519">
                  <c:v>8.1321108531603223E-2</c:v>
                </c:pt>
                <c:pt idx="520">
                  <c:v>8.1321108531603223E-2</c:v>
                </c:pt>
                <c:pt idx="521">
                  <c:v>8.169358111311889E-2</c:v>
                </c:pt>
                <c:pt idx="522">
                  <c:v>8.1735185656499329E-2</c:v>
                </c:pt>
                <c:pt idx="523">
                  <c:v>8.1054532570379367E-2</c:v>
                </c:pt>
                <c:pt idx="524">
                  <c:v>8.0665042564771763E-2</c:v>
                </c:pt>
                <c:pt idx="525">
                  <c:v>7.9075184914019131E-2</c:v>
                </c:pt>
                <c:pt idx="526">
                  <c:v>8.1948117096563619E-2</c:v>
                </c:pt>
                <c:pt idx="527">
                  <c:v>8.1550337064151268E-2</c:v>
                </c:pt>
                <c:pt idx="528">
                  <c:v>8.1713082063423495E-2</c:v>
                </c:pt>
                <c:pt idx="529">
                  <c:v>7.8039242416649293E-2</c:v>
                </c:pt>
                <c:pt idx="530">
                  <c:v>8.7851752277548281E-2</c:v>
                </c:pt>
                <c:pt idx="531">
                  <c:v>8.5089138899293704E-2</c:v>
                </c:pt>
                <c:pt idx="532">
                  <c:v>8.5445187464831762E-2</c:v>
                </c:pt>
                <c:pt idx="533">
                  <c:v>8.7788056101847395E-2</c:v>
                </c:pt>
                <c:pt idx="534">
                  <c:v>8.7788056101847395E-2</c:v>
                </c:pt>
                <c:pt idx="535">
                  <c:v>8.4425460983664949E-2</c:v>
                </c:pt>
                <c:pt idx="536">
                  <c:v>8.1602070294082299E-2</c:v>
                </c:pt>
                <c:pt idx="537">
                  <c:v>8.1765131896636201E-2</c:v>
                </c:pt>
                <c:pt idx="538">
                  <c:v>7.5151485039105431E-2</c:v>
                </c:pt>
                <c:pt idx="539">
                  <c:v>7.5151485039105431E-2</c:v>
                </c:pt>
                <c:pt idx="540">
                  <c:v>8.020706393011022E-2</c:v>
                </c:pt>
                <c:pt idx="541">
                  <c:v>8.0074522976615242E-2</c:v>
                </c:pt>
                <c:pt idx="542">
                  <c:v>8.1112792603608708E-2</c:v>
                </c:pt>
                <c:pt idx="543">
                  <c:v>7.9544531496835325E-2</c:v>
                </c:pt>
                <c:pt idx="544">
                  <c:v>8.81671148725406E-2</c:v>
                </c:pt>
                <c:pt idx="545">
                  <c:v>8.8325313293938904E-2</c:v>
                </c:pt>
                <c:pt idx="546">
                  <c:v>8.868210695088212E-2</c:v>
                </c:pt>
                <c:pt idx="547">
                  <c:v>8.8642743004526417E-2</c:v>
                </c:pt>
                <c:pt idx="548">
                  <c:v>9.2546580285257043E-2</c:v>
                </c:pt>
                <c:pt idx="549">
                  <c:v>9.3485603068118414E-2</c:v>
                </c:pt>
                <c:pt idx="550">
                  <c:v>9.2772626392214896E-2</c:v>
                </c:pt>
                <c:pt idx="551">
                  <c:v>9.2620013292507838E-2</c:v>
                </c:pt>
                <c:pt idx="552">
                  <c:v>9.2625608136733706E-2</c:v>
                </c:pt>
                <c:pt idx="553">
                  <c:v>9.2625608136733706E-2</c:v>
                </c:pt>
                <c:pt idx="554">
                  <c:v>9.0175315307841439E-2</c:v>
                </c:pt>
                <c:pt idx="555">
                  <c:v>9.0175315307841439E-2</c:v>
                </c:pt>
                <c:pt idx="556">
                  <c:v>9.0332058740370702E-2</c:v>
                </c:pt>
                <c:pt idx="557">
                  <c:v>9.0332058740370702E-2</c:v>
                </c:pt>
                <c:pt idx="558">
                  <c:v>9.0178600594868707E-2</c:v>
                </c:pt>
                <c:pt idx="559">
                  <c:v>9.0327714733969916E-2</c:v>
                </c:pt>
                <c:pt idx="560">
                  <c:v>9.0289872472285232E-2</c:v>
                </c:pt>
                <c:pt idx="561">
                  <c:v>8.6411647587759002E-2</c:v>
                </c:pt>
                <c:pt idx="562">
                  <c:v>8.6449487413259335E-2</c:v>
                </c:pt>
                <c:pt idx="563">
                  <c:v>8.9468963198326118E-2</c:v>
                </c:pt>
                <c:pt idx="564">
                  <c:v>8.9468963198326118E-2</c:v>
                </c:pt>
                <c:pt idx="565">
                  <c:v>9.3270719685991502E-2</c:v>
                </c:pt>
                <c:pt idx="566">
                  <c:v>9.3270719685991502E-2</c:v>
                </c:pt>
                <c:pt idx="567">
                  <c:v>9.2931544837948174E-2</c:v>
                </c:pt>
                <c:pt idx="568">
                  <c:v>9.2931544837948174E-2</c:v>
                </c:pt>
                <c:pt idx="569">
                  <c:v>9.2966911575714975E-2</c:v>
                </c:pt>
                <c:pt idx="570">
                  <c:v>9.7057987883258201E-2</c:v>
                </c:pt>
                <c:pt idx="571">
                  <c:v>9.7057987883258201E-2</c:v>
                </c:pt>
                <c:pt idx="572">
                  <c:v>9.6483975475923606E-2</c:v>
                </c:pt>
                <c:pt idx="573">
                  <c:v>9.8151956154405001E-2</c:v>
                </c:pt>
                <c:pt idx="574">
                  <c:v>9.7584378917059109E-2</c:v>
                </c:pt>
                <c:pt idx="575">
                  <c:v>9.7584378917059109E-2</c:v>
                </c:pt>
                <c:pt idx="576">
                  <c:v>0.10139455204530225</c:v>
                </c:pt>
                <c:pt idx="577">
                  <c:v>0.10152153664819875</c:v>
                </c:pt>
                <c:pt idx="578">
                  <c:v>0.10152153664819875</c:v>
                </c:pt>
                <c:pt idx="579">
                  <c:v>0.1003556434825072</c:v>
                </c:pt>
                <c:pt idx="580">
                  <c:v>0.1047545197334241</c:v>
                </c:pt>
                <c:pt idx="581">
                  <c:v>0.10503158132488925</c:v>
                </c:pt>
                <c:pt idx="582">
                  <c:v>0.10425888694447587</c:v>
                </c:pt>
                <c:pt idx="583">
                  <c:v>0.10425888694447587</c:v>
                </c:pt>
                <c:pt idx="584">
                  <c:v>0.10396728814691693</c:v>
                </c:pt>
                <c:pt idx="585">
                  <c:v>0.10590927198317768</c:v>
                </c:pt>
                <c:pt idx="586">
                  <c:v>0.10590927198317768</c:v>
                </c:pt>
                <c:pt idx="587">
                  <c:v>0.10590927198317768</c:v>
                </c:pt>
                <c:pt idx="588">
                  <c:v>0.10590927198317768</c:v>
                </c:pt>
                <c:pt idx="589">
                  <c:v>0.10388801014953961</c:v>
                </c:pt>
                <c:pt idx="590">
                  <c:v>0.10401321778179112</c:v>
                </c:pt>
                <c:pt idx="591">
                  <c:v>0.1038854136454931</c:v>
                </c:pt>
                <c:pt idx="592">
                  <c:v>0.10980885009660446</c:v>
                </c:pt>
                <c:pt idx="593">
                  <c:v>0.10460741651421057</c:v>
                </c:pt>
                <c:pt idx="594">
                  <c:v>0.10460741651421057</c:v>
                </c:pt>
                <c:pt idx="595">
                  <c:v>0.11644607074469043</c:v>
                </c:pt>
                <c:pt idx="596">
                  <c:v>0.11456232854656058</c:v>
                </c:pt>
                <c:pt idx="597">
                  <c:v>0.11456232854656058</c:v>
                </c:pt>
                <c:pt idx="598">
                  <c:v>0.11456232854656058</c:v>
                </c:pt>
                <c:pt idx="599">
                  <c:v>0.12183059571661775</c:v>
                </c:pt>
                <c:pt idx="600">
                  <c:v>0.12172121891795198</c:v>
                </c:pt>
                <c:pt idx="601">
                  <c:v>0.13954552424767083</c:v>
                </c:pt>
                <c:pt idx="602">
                  <c:v>0.13954552424767083</c:v>
                </c:pt>
                <c:pt idx="603">
                  <c:v>0.13670232601112314</c:v>
                </c:pt>
                <c:pt idx="604">
                  <c:v>0.14375857082651905</c:v>
                </c:pt>
                <c:pt idx="605">
                  <c:v>0.14380146085873466</c:v>
                </c:pt>
                <c:pt idx="606">
                  <c:v>0.14390274404547501</c:v>
                </c:pt>
                <c:pt idx="607">
                  <c:v>0.13855645813140846</c:v>
                </c:pt>
                <c:pt idx="608">
                  <c:v>0.13845566534597298</c:v>
                </c:pt>
                <c:pt idx="609">
                  <c:v>0.1650462734144782</c:v>
                </c:pt>
                <c:pt idx="610">
                  <c:v>0.1650462734144782</c:v>
                </c:pt>
                <c:pt idx="611">
                  <c:v>0.16309771706493401</c:v>
                </c:pt>
                <c:pt idx="612">
                  <c:v>0.18366391033185306</c:v>
                </c:pt>
                <c:pt idx="613">
                  <c:v>0.18354658850923697</c:v>
                </c:pt>
                <c:pt idx="614">
                  <c:v>0.18736358582630885</c:v>
                </c:pt>
                <c:pt idx="615">
                  <c:v>0.19717377011618151</c:v>
                </c:pt>
                <c:pt idx="616">
                  <c:v>0.19776037352046083</c:v>
                </c:pt>
                <c:pt idx="617">
                  <c:v>0.21812308744051156</c:v>
                </c:pt>
                <c:pt idx="618">
                  <c:v>0.21812308744051156</c:v>
                </c:pt>
                <c:pt idx="619">
                  <c:v>0.21805822142073866</c:v>
                </c:pt>
                <c:pt idx="620">
                  <c:v>0.22333594104196361</c:v>
                </c:pt>
                <c:pt idx="621">
                  <c:v>0.25527959694631003</c:v>
                </c:pt>
                <c:pt idx="622">
                  <c:v>0.25522687274904637</c:v>
                </c:pt>
                <c:pt idx="623">
                  <c:v>0.25554458507632966</c:v>
                </c:pt>
                <c:pt idx="624">
                  <c:v>0.25554458507632966</c:v>
                </c:pt>
                <c:pt idx="625">
                  <c:v>0.25829444593392609</c:v>
                </c:pt>
                <c:pt idx="626">
                  <c:v>0.26589599338565761</c:v>
                </c:pt>
                <c:pt idx="627">
                  <c:v>0.26589599338565761</c:v>
                </c:pt>
                <c:pt idx="628">
                  <c:v>0.26834443840188105</c:v>
                </c:pt>
                <c:pt idx="629">
                  <c:v>0.26968843207624327</c:v>
                </c:pt>
                <c:pt idx="630">
                  <c:v>0.26968843207624327</c:v>
                </c:pt>
                <c:pt idx="631">
                  <c:v>0.27296076291195542</c:v>
                </c:pt>
                <c:pt idx="632">
                  <c:v>0.27294871948319799</c:v>
                </c:pt>
                <c:pt idx="633">
                  <c:v>0.27120439833509408</c:v>
                </c:pt>
                <c:pt idx="634">
                  <c:v>0.2715092078325082</c:v>
                </c:pt>
                <c:pt idx="635">
                  <c:v>0.2715092078325082</c:v>
                </c:pt>
                <c:pt idx="636">
                  <c:v>0.280487975870647</c:v>
                </c:pt>
                <c:pt idx="637">
                  <c:v>0.28239774158470277</c:v>
                </c:pt>
                <c:pt idx="638">
                  <c:v>0.28239774158470277</c:v>
                </c:pt>
                <c:pt idx="639">
                  <c:v>0.28105220204848286</c:v>
                </c:pt>
                <c:pt idx="640">
                  <c:v>0.28147947349439206</c:v>
                </c:pt>
                <c:pt idx="641">
                  <c:v>0.28522191163027155</c:v>
                </c:pt>
                <c:pt idx="642">
                  <c:v>0.28521095503859323</c:v>
                </c:pt>
                <c:pt idx="643">
                  <c:v>0.28943295772095157</c:v>
                </c:pt>
                <c:pt idx="644">
                  <c:v>0.28940781270964094</c:v>
                </c:pt>
                <c:pt idx="645">
                  <c:v>0.28939656935122043</c:v>
                </c:pt>
                <c:pt idx="646">
                  <c:v>0.29473255177951946</c:v>
                </c:pt>
                <c:pt idx="647">
                  <c:v>0.29798682608040522</c:v>
                </c:pt>
                <c:pt idx="648">
                  <c:v>0.29729072008872787</c:v>
                </c:pt>
                <c:pt idx="649">
                  <c:v>0.29729072008872787</c:v>
                </c:pt>
                <c:pt idx="650">
                  <c:v>0.29729072008872787</c:v>
                </c:pt>
                <c:pt idx="651">
                  <c:v>0.29729072008872787</c:v>
                </c:pt>
                <c:pt idx="652">
                  <c:v>0.29711732257661805</c:v>
                </c:pt>
                <c:pt idx="653">
                  <c:v>0.3118240863573874</c:v>
                </c:pt>
                <c:pt idx="654">
                  <c:v>0.3118240863573874</c:v>
                </c:pt>
                <c:pt idx="655">
                  <c:v>0.30978776031563293</c:v>
                </c:pt>
                <c:pt idx="656">
                  <c:v>0.31287892291791103</c:v>
                </c:pt>
                <c:pt idx="657">
                  <c:v>0.31287892291791103</c:v>
                </c:pt>
                <c:pt idx="658">
                  <c:v>0.30857013157772623</c:v>
                </c:pt>
                <c:pt idx="659">
                  <c:v>0.31065020756133188</c:v>
                </c:pt>
                <c:pt idx="660">
                  <c:v>0.31065020756133188</c:v>
                </c:pt>
                <c:pt idx="661">
                  <c:v>0.31315628916101684</c:v>
                </c:pt>
                <c:pt idx="662">
                  <c:v>0.3104008610014517</c:v>
                </c:pt>
                <c:pt idx="663">
                  <c:v>0.31047244475941338</c:v>
                </c:pt>
                <c:pt idx="664">
                  <c:v>0.30287991143719273</c:v>
                </c:pt>
                <c:pt idx="665">
                  <c:v>0.30287991143719273</c:v>
                </c:pt>
                <c:pt idx="666">
                  <c:v>0.30287991143719273</c:v>
                </c:pt>
                <c:pt idx="667">
                  <c:v>0.29958398330652025</c:v>
                </c:pt>
                <c:pt idx="668">
                  <c:v>0.29990511547689613</c:v>
                </c:pt>
                <c:pt idx="669">
                  <c:v>0.29992683160577738</c:v>
                </c:pt>
                <c:pt idx="670">
                  <c:v>0.29992683160577738</c:v>
                </c:pt>
                <c:pt idx="671">
                  <c:v>0.29992683160577738</c:v>
                </c:pt>
                <c:pt idx="672">
                  <c:v>0.28621183321245502</c:v>
                </c:pt>
                <c:pt idx="673">
                  <c:v>0.28621183321245502</c:v>
                </c:pt>
                <c:pt idx="674">
                  <c:v>0.28609314373455114</c:v>
                </c:pt>
                <c:pt idx="675">
                  <c:v>0.27301298196018331</c:v>
                </c:pt>
                <c:pt idx="676">
                  <c:v>0.27289406373710456</c:v>
                </c:pt>
                <c:pt idx="677">
                  <c:v>0.27028763731002842</c:v>
                </c:pt>
                <c:pt idx="678">
                  <c:v>0.26783145200417691</c:v>
                </c:pt>
                <c:pt idx="679">
                  <c:v>0.26739861063502618</c:v>
                </c:pt>
                <c:pt idx="680">
                  <c:v>0.25352029707680895</c:v>
                </c:pt>
                <c:pt idx="681">
                  <c:v>0.25454359242631086</c:v>
                </c:pt>
                <c:pt idx="682">
                  <c:v>0.25454359242631086</c:v>
                </c:pt>
                <c:pt idx="683">
                  <c:v>0.25130287337784624</c:v>
                </c:pt>
                <c:pt idx="684">
                  <c:v>0.21877935028697473</c:v>
                </c:pt>
                <c:pt idx="685">
                  <c:v>0.21877935028697473</c:v>
                </c:pt>
                <c:pt idx="686">
                  <c:v>0.22319500735759712</c:v>
                </c:pt>
                <c:pt idx="687">
                  <c:v>0.22319500735759712</c:v>
                </c:pt>
                <c:pt idx="688">
                  <c:v>0.22120172054869663</c:v>
                </c:pt>
                <c:pt idx="689">
                  <c:v>0.2107471498590282</c:v>
                </c:pt>
                <c:pt idx="690">
                  <c:v>0.2107471498590282</c:v>
                </c:pt>
                <c:pt idx="691">
                  <c:v>0.20590897307475875</c:v>
                </c:pt>
                <c:pt idx="692">
                  <c:v>0.20414551775187262</c:v>
                </c:pt>
                <c:pt idx="693">
                  <c:v>0.20580734201667103</c:v>
                </c:pt>
                <c:pt idx="694">
                  <c:v>0.20277183454128672</c:v>
                </c:pt>
                <c:pt idx="695">
                  <c:v>0.20277183454128672</c:v>
                </c:pt>
                <c:pt idx="696">
                  <c:v>0.20277183454128672</c:v>
                </c:pt>
                <c:pt idx="697">
                  <c:v>0.20239051567943847</c:v>
                </c:pt>
                <c:pt idx="698">
                  <c:v>0.20239051567943847</c:v>
                </c:pt>
                <c:pt idx="699">
                  <c:v>0.18889419576449373</c:v>
                </c:pt>
                <c:pt idx="700">
                  <c:v>0.18602698016520874</c:v>
                </c:pt>
                <c:pt idx="701">
                  <c:v>0.19493430334927839</c:v>
                </c:pt>
                <c:pt idx="702">
                  <c:v>0.19504826855604984</c:v>
                </c:pt>
                <c:pt idx="703">
                  <c:v>0.19436487883717557</c:v>
                </c:pt>
                <c:pt idx="704">
                  <c:v>0.19068538022100809</c:v>
                </c:pt>
                <c:pt idx="705">
                  <c:v>0.19307020442130446</c:v>
                </c:pt>
                <c:pt idx="706">
                  <c:v>0.1842490202644789</c:v>
                </c:pt>
                <c:pt idx="707">
                  <c:v>0.18491714466029718</c:v>
                </c:pt>
                <c:pt idx="708">
                  <c:v>0.18504482291364771</c:v>
                </c:pt>
                <c:pt idx="709">
                  <c:v>0.18202800950971421</c:v>
                </c:pt>
                <c:pt idx="710">
                  <c:v>0.17665028957536991</c:v>
                </c:pt>
                <c:pt idx="711">
                  <c:v>0.1769582139804558</c:v>
                </c:pt>
                <c:pt idx="712">
                  <c:v>0.1810897551933327</c:v>
                </c:pt>
                <c:pt idx="713">
                  <c:v>0.1828011850559898</c:v>
                </c:pt>
                <c:pt idx="714">
                  <c:v>0.1856661969684586</c:v>
                </c:pt>
                <c:pt idx="715">
                  <c:v>0.18624555504764859</c:v>
                </c:pt>
                <c:pt idx="716">
                  <c:v>0.16033034178530881</c:v>
                </c:pt>
                <c:pt idx="717">
                  <c:v>0.16524472305339721</c:v>
                </c:pt>
                <c:pt idx="718">
                  <c:v>0.16528637834031334</c:v>
                </c:pt>
                <c:pt idx="719">
                  <c:v>0.15804102693263525</c:v>
                </c:pt>
                <c:pt idx="720">
                  <c:v>0.15804102693263525</c:v>
                </c:pt>
                <c:pt idx="721">
                  <c:v>0.15820646773449382</c:v>
                </c:pt>
                <c:pt idx="722">
                  <c:v>0.15408199465551495</c:v>
                </c:pt>
                <c:pt idx="723">
                  <c:v>0.15408199465551495</c:v>
                </c:pt>
                <c:pt idx="724">
                  <c:v>0.15040333902617053</c:v>
                </c:pt>
                <c:pt idx="725">
                  <c:v>0.15040333902617053</c:v>
                </c:pt>
                <c:pt idx="726">
                  <c:v>0.15025551552531025</c:v>
                </c:pt>
                <c:pt idx="727">
                  <c:v>0.15213660476301016</c:v>
                </c:pt>
                <c:pt idx="728">
                  <c:v>0.15276058461380412</c:v>
                </c:pt>
                <c:pt idx="729">
                  <c:v>0.15276058461380412</c:v>
                </c:pt>
                <c:pt idx="730">
                  <c:v>0.1578108674667314</c:v>
                </c:pt>
                <c:pt idx="731">
                  <c:v>0.15662715378294667</c:v>
                </c:pt>
                <c:pt idx="732">
                  <c:v>0.15649249079609415</c:v>
                </c:pt>
                <c:pt idx="733">
                  <c:v>0.15923238231804418</c:v>
                </c:pt>
                <c:pt idx="734">
                  <c:v>0.16142801664725531</c:v>
                </c:pt>
                <c:pt idx="735">
                  <c:v>0.16113484780930176</c:v>
                </c:pt>
                <c:pt idx="736">
                  <c:v>0.16113484780930176</c:v>
                </c:pt>
                <c:pt idx="737">
                  <c:v>0.16113484780930176</c:v>
                </c:pt>
                <c:pt idx="738">
                  <c:v>0.16113484780930176</c:v>
                </c:pt>
                <c:pt idx="739">
                  <c:v>0.16192549840848425</c:v>
                </c:pt>
                <c:pt idx="740">
                  <c:v>0.16522221427183575</c:v>
                </c:pt>
                <c:pt idx="741">
                  <c:v>0.15742516171288673</c:v>
                </c:pt>
                <c:pt idx="742">
                  <c:v>0.15742516171288673</c:v>
                </c:pt>
                <c:pt idx="743">
                  <c:v>0.15343937415255748</c:v>
                </c:pt>
                <c:pt idx="744">
                  <c:v>0.15204109573478294</c:v>
                </c:pt>
                <c:pt idx="745">
                  <c:v>0.15542547255376185</c:v>
                </c:pt>
                <c:pt idx="746">
                  <c:v>0.15318886762414122</c:v>
                </c:pt>
                <c:pt idx="747">
                  <c:v>0.15318886762414122</c:v>
                </c:pt>
                <c:pt idx="748">
                  <c:v>0.15402217101432725</c:v>
                </c:pt>
                <c:pt idx="749">
                  <c:v>0.15805199021626615</c:v>
                </c:pt>
                <c:pt idx="750">
                  <c:v>0.15805199021626615</c:v>
                </c:pt>
                <c:pt idx="751">
                  <c:v>0.15648923445366289</c:v>
                </c:pt>
                <c:pt idx="752">
                  <c:v>0.15648923445366289</c:v>
                </c:pt>
                <c:pt idx="753">
                  <c:v>0.15648923445366289</c:v>
                </c:pt>
                <c:pt idx="754">
                  <c:v>0.15779447268392111</c:v>
                </c:pt>
                <c:pt idx="755">
                  <c:v>0.15809676574475501</c:v>
                </c:pt>
                <c:pt idx="756">
                  <c:v>0.15592728346625254</c:v>
                </c:pt>
                <c:pt idx="757">
                  <c:v>0.15420063287859381</c:v>
                </c:pt>
                <c:pt idx="758">
                  <c:v>0.15420063287859381</c:v>
                </c:pt>
                <c:pt idx="759">
                  <c:v>0.15420063287859381</c:v>
                </c:pt>
                <c:pt idx="760">
                  <c:v>0.15445908815190781</c:v>
                </c:pt>
                <c:pt idx="761">
                  <c:v>0.15445908815190781</c:v>
                </c:pt>
                <c:pt idx="762">
                  <c:v>0.15832096914692992</c:v>
                </c:pt>
                <c:pt idx="763">
                  <c:v>0.15832096914692992</c:v>
                </c:pt>
                <c:pt idx="764">
                  <c:v>0.15369660451158226</c:v>
                </c:pt>
                <c:pt idx="765">
                  <c:v>0.15385660284600949</c:v>
                </c:pt>
                <c:pt idx="766">
                  <c:v>0.16454849718044734</c:v>
                </c:pt>
                <c:pt idx="767">
                  <c:v>0.16239505825103465</c:v>
                </c:pt>
                <c:pt idx="768">
                  <c:v>0.1598603117620995</c:v>
                </c:pt>
                <c:pt idx="769">
                  <c:v>0.1598603117620995</c:v>
                </c:pt>
                <c:pt idx="770">
                  <c:v>0.15894999730252202</c:v>
                </c:pt>
                <c:pt idx="771">
                  <c:v>0.15893361696785754</c:v>
                </c:pt>
                <c:pt idx="772">
                  <c:v>0.15526433935042006</c:v>
                </c:pt>
                <c:pt idx="773">
                  <c:v>0.15557970522810194</c:v>
                </c:pt>
                <c:pt idx="774">
                  <c:v>0.15522937863295191</c:v>
                </c:pt>
                <c:pt idx="775">
                  <c:v>0.15321976247906446</c:v>
                </c:pt>
                <c:pt idx="776">
                  <c:v>0.15120995340100371</c:v>
                </c:pt>
                <c:pt idx="777">
                  <c:v>0.14767798268082308</c:v>
                </c:pt>
                <c:pt idx="778">
                  <c:v>0.14694664504642915</c:v>
                </c:pt>
                <c:pt idx="779">
                  <c:v>0.14694664504642915</c:v>
                </c:pt>
                <c:pt idx="780">
                  <c:v>0.1419796116388797</c:v>
                </c:pt>
                <c:pt idx="781">
                  <c:v>0.14193111622637178</c:v>
                </c:pt>
                <c:pt idx="782">
                  <c:v>0.14152857735976154</c:v>
                </c:pt>
                <c:pt idx="783">
                  <c:v>0.14152857735976154</c:v>
                </c:pt>
                <c:pt idx="784">
                  <c:v>0.14134361665945341</c:v>
                </c:pt>
                <c:pt idx="785">
                  <c:v>0.14137960513316794</c:v>
                </c:pt>
                <c:pt idx="786">
                  <c:v>0.14137960513316794</c:v>
                </c:pt>
                <c:pt idx="787">
                  <c:v>0.1403788771014742</c:v>
                </c:pt>
                <c:pt idx="788">
                  <c:v>0.14329347956137986</c:v>
                </c:pt>
                <c:pt idx="789">
                  <c:v>0.14460734008122253</c:v>
                </c:pt>
                <c:pt idx="790">
                  <c:v>0.14262698286904454</c:v>
                </c:pt>
                <c:pt idx="791">
                  <c:v>0.14195846765724079</c:v>
                </c:pt>
                <c:pt idx="792">
                  <c:v>0.14195846765724079</c:v>
                </c:pt>
                <c:pt idx="793">
                  <c:v>0.14468108004563859</c:v>
                </c:pt>
                <c:pt idx="794">
                  <c:v>0.14471896681001098</c:v>
                </c:pt>
                <c:pt idx="795">
                  <c:v>0.14471896681001098</c:v>
                </c:pt>
                <c:pt idx="796">
                  <c:v>0.14169872071209</c:v>
                </c:pt>
                <c:pt idx="797">
                  <c:v>0.1391922213036926</c:v>
                </c:pt>
                <c:pt idx="798">
                  <c:v>0.13934311439499261</c:v>
                </c:pt>
                <c:pt idx="799">
                  <c:v>0.13968423307200878</c:v>
                </c:pt>
                <c:pt idx="800">
                  <c:v>0.13968423307200878</c:v>
                </c:pt>
                <c:pt idx="801">
                  <c:v>0.14271761603070854</c:v>
                </c:pt>
                <c:pt idx="802">
                  <c:v>0.14193883131487037</c:v>
                </c:pt>
                <c:pt idx="803">
                  <c:v>0.13872112197907091</c:v>
                </c:pt>
                <c:pt idx="804">
                  <c:v>0.13872112197907091</c:v>
                </c:pt>
                <c:pt idx="805">
                  <c:v>0.13872112197907091</c:v>
                </c:pt>
                <c:pt idx="806">
                  <c:v>0.13872112197907091</c:v>
                </c:pt>
                <c:pt idx="807">
                  <c:v>0.1383864047363359</c:v>
                </c:pt>
                <c:pt idx="808">
                  <c:v>0.13461465918631951</c:v>
                </c:pt>
                <c:pt idx="809">
                  <c:v>0.13461465918631951</c:v>
                </c:pt>
                <c:pt idx="810">
                  <c:v>0.13461465918631951</c:v>
                </c:pt>
                <c:pt idx="811">
                  <c:v>0.13366041473768123</c:v>
                </c:pt>
                <c:pt idx="812">
                  <c:v>0.1203894448635356</c:v>
                </c:pt>
                <c:pt idx="813">
                  <c:v>0.12043293454213237</c:v>
                </c:pt>
                <c:pt idx="814">
                  <c:v>0.12025774858963696</c:v>
                </c:pt>
                <c:pt idx="815">
                  <c:v>0.12025774858963696</c:v>
                </c:pt>
                <c:pt idx="816">
                  <c:v>0.12025774858963696</c:v>
                </c:pt>
                <c:pt idx="817">
                  <c:v>0.11812570161147994</c:v>
                </c:pt>
                <c:pt idx="818">
                  <c:v>0.11776333925553863</c:v>
                </c:pt>
                <c:pt idx="819">
                  <c:v>0.11776333925553863</c:v>
                </c:pt>
                <c:pt idx="820">
                  <c:v>0.11776333925553863</c:v>
                </c:pt>
                <c:pt idx="821">
                  <c:v>0.11776333925553863</c:v>
                </c:pt>
                <c:pt idx="822">
                  <c:v>0.11776333925553863</c:v>
                </c:pt>
                <c:pt idx="823">
                  <c:v>0.1173776006091847</c:v>
                </c:pt>
                <c:pt idx="824">
                  <c:v>0.11754284590651887</c:v>
                </c:pt>
                <c:pt idx="825">
                  <c:v>0.11246094328654435</c:v>
                </c:pt>
                <c:pt idx="826">
                  <c:v>0.11246094328654435</c:v>
                </c:pt>
                <c:pt idx="827">
                  <c:v>0.10361322489544904</c:v>
                </c:pt>
                <c:pt idx="828">
                  <c:v>0.10334886861045167</c:v>
                </c:pt>
                <c:pt idx="829">
                  <c:v>8.5303194301452834E-2</c:v>
                </c:pt>
                <c:pt idx="830">
                  <c:v>8.5303194301452834E-2</c:v>
                </c:pt>
                <c:pt idx="831">
                  <c:v>8.5622241976127625E-2</c:v>
                </c:pt>
                <c:pt idx="832">
                  <c:v>8.916473455776816E-2</c:v>
                </c:pt>
                <c:pt idx="833">
                  <c:v>8.916473455776816E-2</c:v>
                </c:pt>
                <c:pt idx="834">
                  <c:v>8.8928740185147084E-2</c:v>
                </c:pt>
                <c:pt idx="835">
                  <c:v>8.3974328662656833E-2</c:v>
                </c:pt>
                <c:pt idx="836">
                  <c:v>8.3388597958013552E-2</c:v>
                </c:pt>
                <c:pt idx="837">
                  <c:v>8.3618170991458296E-2</c:v>
                </c:pt>
                <c:pt idx="838">
                  <c:v>7.8310746106519696E-2</c:v>
                </c:pt>
                <c:pt idx="839">
                  <c:v>7.8302169849323672E-2</c:v>
                </c:pt>
                <c:pt idx="840">
                  <c:v>7.8302169849323672E-2</c:v>
                </c:pt>
                <c:pt idx="841">
                  <c:v>7.8363351547459464E-2</c:v>
                </c:pt>
                <c:pt idx="842">
                  <c:v>7.8608358925502456E-2</c:v>
                </c:pt>
                <c:pt idx="843">
                  <c:v>7.9766346876911517E-2</c:v>
                </c:pt>
                <c:pt idx="844">
                  <c:v>7.9766346876911517E-2</c:v>
                </c:pt>
                <c:pt idx="845">
                  <c:v>7.9701927500383962E-2</c:v>
                </c:pt>
                <c:pt idx="846">
                  <c:v>7.9701927500383962E-2</c:v>
                </c:pt>
                <c:pt idx="847">
                  <c:v>7.9701927500383962E-2</c:v>
                </c:pt>
                <c:pt idx="848">
                  <c:v>7.9638071737332339E-2</c:v>
                </c:pt>
                <c:pt idx="849">
                  <c:v>7.9638071737332339E-2</c:v>
                </c:pt>
                <c:pt idx="850">
                  <c:v>7.8619162962863476E-2</c:v>
                </c:pt>
                <c:pt idx="851">
                  <c:v>7.31722668532587E-2</c:v>
                </c:pt>
                <c:pt idx="852">
                  <c:v>7.060584893909759E-2</c:v>
                </c:pt>
                <c:pt idx="853">
                  <c:v>7.060584893909759E-2</c:v>
                </c:pt>
                <c:pt idx="854">
                  <c:v>7.118519455282335E-2</c:v>
                </c:pt>
                <c:pt idx="855">
                  <c:v>7.1443505154223472E-2</c:v>
                </c:pt>
                <c:pt idx="856">
                  <c:v>5.2579075254466409E-2</c:v>
                </c:pt>
                <c:pt idx="857">
                  <c:v>5.2474705556394073E-2</c:v>
                </c:pt>
                <c:pt idx="858">
                  <c:v>5.386894596731244E-2</c:v>
                </c:pt>
                <c:pt idx="859">
                  <c:v>5.6003392448006457E-2</c:v>
                </c:pt>
                <c:pt idx="860">
                  <c:v>5.634255863247957E-2</c:v>
                </c:pt>
                <c:pt idx="861">
                  <c:v>5.5968337972594248E-2</c:v>
                </c:pt>
                <c:pt idx="862">
                  <c:v>5.5111463560635565E-2</c:v>
                </c:pt>
                <c:pt idx="863">
                  <c:v>5.5451882424457276E-2</c:v>
                </c:pt>
                <c:pt idx="864">
                  <c:v>5.1789802406324609E-2</c:v>
                </c:pt>
                <c:pt idx="865">
                  <c:v>5.1742765368337648E-2</c:v>
                </c:pt>
                <c:pt idx="866">
                  <c:v>5.0018825114244991E-2</c:v>
                </c:pt>
                <c:pt idx="867">
                  <c:v>5.0018825114244991E-2</c:v>
                </c:pt>
                <c:pt idx="868">
                  <c:v>5.0018825114244991E-2</c:v>
                </c:pt>
                <c:pt idx="869">
                  <c:v>5.0018825114244991E-2</c:v>
                </c:pt>
                <c:pt idx="870">
                  <c:v>5.0018825114244991E-2</c:v>
                </c:pt>
                <c:pt idx="871">
                  <c:v>4.9909825560531494E-2</c:v>
                </c:pt>
                <c:pt idx="872">
                  <c:v>4.9909825560531494E-2</c:v>
                </c:pt>
                <c:pt idx="873">
                  <c:v>4.9909825560531494E-2</c:v>
                </c:pt>
                <c:pt idx="874">
                  <c:v>6.1371824900065687E-2</c:v>
                </c:pt>
                <c:pt idx="875">
                  <c:v>6.1371824900065687E-2</c:v>
                </c:pt>
                <c:pt idx="876">
                  <c:v>6.1286438986818764E-2</c:v>
                </c:pt>
                <c:pt idx="877">
                  <c:v>6.13604109992806E-2</c:v>
                </c:pt>
                <c:pt idx="878">
                  <c:v>6.2024176278522206E-2</c:v>
                </c:pt>
                <c:pt idx="879">
                  <c:v>6.2024176278522206E-2</c:v>
                </c:pt>
                <c:pt idx="880">
                  <c:v>6.4634177920245006E-2</c:v>
                </c:pt>
                <c:pt idx="881">
                  <c:v>6.9036878042621222E-2</c:v>
                </c:pt>
                <c:pt idx="882">
                  <c:v>6.9106263048367325E-2</c:v>
                </c:pt>
                <c:pt idx="883">
                  <c:v>7.84869911008612E-2</c:v>
                </c:pt>
                <c:pt idx="884">
                  <c:v>7.84869911008612E-2</c:v>
                </c:pt>
                <c:pt idx="885">
                  <c:v>8.1487558991932954E-2</c:v>
                </c:pt>
                <c:pt idx="886">
                  <c:v>8.1548983385629395E-2</c:v>
                </c:pt>
                <c:pt idx="887">
                  <c:v>8.1310621644378647E-2</c:v>
                </c:pt>
                <c:pt idx="888">
                  <c:v>8.1070060393435603E-2</c:v>
                </c:pt>
                <c:pt idx="889">
                  <c:v>8.1070060393435603E-2</c:v>
                </c:pt>
                <c:pt idx="890">
                  <c:v>8.0831032680596285E-2</c:v>
                </c:pt>
                <c:pt idx="891">
                  <c:v>8.0589795439724971E-2</c:v>
                </c:pt>
                <c:pt idx="892">
                  <c:v>8.0825856485320868E-2</c:v>
                </c:pt>
                <c:pt idx="893">
                  <c:v>8.0825856485320868E-2</c:v>
                </c:pt>
                <c:pt idx="894">
                  <c:v>8.0820036091880626E-2</c:v>
                </c:pt>
                <c:pt idx="895">
                  <c:v>7.6894061319156395E-2</c:v>
                </c:pt>
                <c:pt idx="896">
                  <c:v>7.6894061319156395E-2</c:v>
                </c:pt>
                <c:pt idx="897">
                  <c:v>7.6894061319156395E-2</c:v>
                </c:pt>
                <c:pt idx="898">
                  <c:v>7.7136921547692847E-2</c:v>
                </c:pt>
                <c:pt idx="899">
                  <c:v>7.7683909693392783E-2</c:v>
                </c:pt>
                <c:pt idx="900">
                  <c:v>7.7681633538207728E-2</c:v>
                </c:pt>
                <c:pt idx="901">
                  <c:v>7.7681633538207728E-2</c:v>
                </c:pt>
                <c:pt idx="902">
                  <c:v>7.76199144970285E-2</c:v>
                </c:pt>
                <c:pt idx="903">
                  <c:v>7.76199144970285E-2</c:v>
                </c:pt>
                <c:pt idx="904">
                  <c:v>7.9699046802294005E-2</c:v>
                </c:pt>
                <c:pt idx="905">
                  <c:v>7.9457402638044655E-2</c:v>
                </c:pt>
                <c:pt idx="906">
                  <c:v>7.723463732116137E-2</c:v>
                </c:pt>
                <c:pt idx="907">
                  <c:v>7.723463732116137E-2</c:v>
                </c:pt>
                <c:pt idx="908">
                  <c:v>7.7477913309225779E-2</c:v>
                </c:pt>
                <c:pt idx="909">
                  <c:v>7.8025855659157137E-2</c:v>
                </c:pt>
                <c:pt idx="910">
                  <c:v>7.8087064278461668E-2</c:v>
                </c:pt>
                <c:pt idx="911">
                  <c:v>7.9606633979764599E-2</c:v>
                </c:pt>
                <c:pt idx="912">
                  <c:v>7.9606633979764599E-2</c:v>
                </c:pt>
                <c:pt idx="913">
                  <c:v>7.9606633979764599E-2</c:v>
                </c:pt>
                <c:pt idx="914">
                  <c:v>7.9606633979764599E-2</c:v>
                </c:pt>
                <c:pt idx="915">
                  <c:v>7.9548409066827197E-2</c:v>
                </c:pt>
                <c:pt idx="916">
                  <c:v>7.9548409066827197E-2</c:v>
                </c:pt>
                <c:pt idx="917">
                  <c:v>7.9030395203052314E-2</c:v>
                </c:pt>
                <c:pt idx="918">
                  <c:v>7.973792270136057E-2</c:v>
                </c:pt>
                <c:pt idx="919">
                  <c:v>7.9738998741385875E-2</c:v>
                </c:pt>
                <c:pt idx="920">
                  <c:v>7.9738998741385875E-2</c:v>
                </c:pt>
                <c:pt idx="921">
                  <c:v>7.8803802597842754E-2</c:v>
                </c:pt>
                <c:pt idx="922">
                  <c:v>7.7301505016549116E-2</c:v>
                </c:pt>
                <c:pt idx="923">
                  <c:v>7.7054647687563899E-2</c:v>
                </c:pt>
                <c:pt idx="924">
                  <c:v>7.7054647687563899E-2</c:v>
                </c:pt>
                <c:pt idx="925">
                  <c:v>7.7054647687563899E-2</c:v>
                </c:pt>
                <c:pt idx="926">
                  <c:v>7.7049486609790385E-2</c:v>
                </c:pt>
                <c:pt idx="927">
                  <c:v>7.4227927463241347E-2</c:v>
                </c:pt>
                <c:pt idx="928">
                  <c:v>7.3966792329426795E-2</c:v>
                </c:pt>
                <c:pt idx="929">
                  <c:v>7.3966792329426795E-2</c:v>
                </c:pt>
                <c:pt idx="930">
                  <c:v>7.3966792329426795E-2</c:v>
                </c:pt>
                <c:pt idx="931">
                  <c:v>7.3966927177306088E-2</c:v>
                </c:pt>
                <c:pt idx="932">
                  <c:v>7.3966927177306088E-2</c:v>
                </c:pt>
                <c:pt idx="933">
                  <c:v>7.3966927177306088E-2</c:v>
                </c:pt>
                <c:pt idx="934">
                  <c:v>7.6267364099326718E-2</c:v>
                </c:pt>
                <c:pt idx="935">
                  <c:v>7.6267364099326718E-2</c:v>
                </c:pt>
                <c:pt idx="936">
                  <c:v>7.6289458863439061E-2</c:v>
                </c:pt>
                <c:pt idx="937">
                  <c:v>6.7938506779075966E-2</c:v>
                </c:pt>
                <c:pt idx="938">
                  <c:v>6.7938506779075966E-2</c:v>
                </c:pt>
                <c:pt idx="939">
                  <c:v>6.9762706868808255E-2</c:v>
                </c:pt>
                <c:pt idx="940">
                  <c:v>7.4409006827773336E-2</c:v>
                </c:pt>
                <c:pt idx="941">
                  <c:v>7.5633234503452579E-2</c:v>
                </c:pt>
                <c:pt idx="942">
                  <c:v>7.5633234503452579E-2</c:v>
                </c:pt>
                <c:pt idx="943">
                  <c:v>7.3523168984713352E-2</c:v>
                </c:pt>
                <c:pt idx="944">
                  <c:v>7.0803874174776765E-2</c:v>
                </c:pt>
                <c:pt idx="945">
                  <c:v>7.1625943812371237E-2</c:v>
                </c:pt>
                <c:pt idx="946">
                  <c:v>6.185521436035183E-2</c:v>
                </c:pt>
                <c:pt idx="947">
                  <c:v>6.185521436035183E-2</c:v>
                </c:pt>
                <c:pt idx="948">
                  <c:v>5.7845077968380218E-2</c:v>
                </c:pt>
                <c:pt idx="949">
                  <c:v>5.8251692547399765E-2</c:v>
                </c:pt>
                <c:pt idx="950">
                  <c:v>6.7385691916430068E-2</c:v>
                </c:pt>
                <c:pt idx="951">
                  <c:v>6.8377409057050836E-2</c:v>
                </c:pt>
                <c:pt idx="952">
                  <c:v>6.8377409057050836E-2</c:v>
                </c:pt>
                <c:pt idx="953">
                  <c:v>6.8377409057050836E-2</c:v>
                </c:pt>
                <c:pt idx="954">
                  <c:v>6.9072763908950244E-2</c:v>
                </c:pt>
                <c:pt idx="955">
                  <c:v>6.8796386289198416E-2</c:v>
                </c:pt>
                <c:pt idx="956">
                  <c:v>6.8805729722519388E-2</c:v>
                </c:pt>
                <c:pt idx="957">
                  <c:v>6.7692554869656654E-2</c:v>
                </c:pt>
                <c:pt idx="958">
                  <c:v>6.7692554869656654E-2</c:v>
                </c:pt>
                <c:pt idx="959">
                  <c:v>6.7692554869656654E-2</c:v>
                </c:pt>
                <c:pt idx="960">
                  <c:v>6.7692554869656654E-2</c:v>
                </c:pt>
                <c:pt idx="961">
                  <c:v>6.7514795215975573E-2</c:v>
                </c:pt>
                <c:pt idx="962">
                  <c:v>6.73789745185948E-2</c:v>
                </c:pt>
                <c:pt idx="963">
                  <c:v>6.7096494638026499E-2</c:v>
                </c:pt>
                <c:pt idx="964">
                  <c:v>6.7096494638026499E-2</c:v>
                </c:pt>
                <c:pt idx="965">
                  <c:v>6.7096494638026499E-2</c:v>
                </c:pt>
                <c:pt idx="966">
                  <c:v>6.7096494638026499E-2</c:v>
                </c:pt>
                <c:pt idx="967">
                  <c:v>6.4538884367519853E-2</c:v>
                </c:pt>
                <c:pt idx="968">
                  <c:v>6.4695222068407582E-2</c:v>
                </c:pt>
                <c:pt idx="969">
                  <c:v>6.4926368730781128E-2</c:v>
                </c:pt>
                <c:pt idx="970">
                  <c:v>6.4926368730781128E-2</c:v>
                </c:pt>
                <c:pt idx="971">
                  <c:v>6.4635868586604292E-2</c:v>
                </c:pt>
                <c:pt idx="972">
                  <c:v>6.3973341380242604E-2</c:v>
                </c:pt>
                <c:pt idx="973">
                  <c:v>6.389861462557761E-2</c:v>
                </c:pt>
                <c:pt idx="974">
                  <c:v>6.1995212598300466E-2</c:v>
                </c:pt>
                <c:pt idx="975">
                  <c:v>6.1995212598300466E-2</c:v>
                </c:pt>
                <c:pt idx="976">
                  <c:v>6.2006839340263298E-2</c:v>
                </c:pt>
                <c:pt idx="977">
                  <c:v>6.2006839340263298E-2</c:v>
                </c:pt>
                <c:pt idx="978">
                  <c:v>6.2006839340263298E-2</c:v>
                </c:pt>
                <c:pt idx="979">
                  <c:v>6.2091966553800518E-2</c:v>
                </c:pt>
                <c:pt idx="980">
                  <c:v>6.3420354289965439E-2</c:v>
                </c:pt>
                <c:pt idx="981">
                  <c:v>6.2233157418605842E-2</c:v>
                </c:pt>
                <c:pt idx="982">
                  <c:v>6.2157280267185519E-2</c:v>
                </c:pt>
                <c:pt idx="983">
                  <c:v>6.2473461501627386E-2</c:v>
                </c:pt>
                <c:pt idx="984">
                  <c:v>6.2637832410904704E-2</c:v>
                </c:pt>
                <c:pt idx="985">
                  <c:v>6.2716735461898834E-2</c:v>
                </c:pt>
                <c:pt idx="986">
                  <c:v>6.2716735461898834E-2</c:v>
                </c:pt>
                <c:pt idx="987">
                  <c:v>6.2950083013094627E-2</c:v>
                </c:pt>
                <c:pt idx="988">
                  <c:v>6.2950318488945764E-2</c:v>
                </c:pt>
                <c:pt idx="989">
                  <c:v>6.2657003540398118E-2</c:v>
                </c:pt>
                <c:pt idx="990">
                  <c:v>6.2360507844001052E-2</c:v>
                </c:pt>
                <c:pt idx="991">
                  <c:v>6.2360507844001052E-2</c:v>
                </c:pt>
                <c:pt idx="992">
                  <c:v>6.2376638073103077E-2</c:v>
                </c:pt>
                <c:pt idx="993">
                  <c:v>6.2575267736500809E-2</c:v>
                </c:pt>
                <c:pt idx="994">
                  <c:v>6.2575108339869512E-2</c:v>
                </c:pt>
                <c:pt idx="995">
                  <c:v>6.2575108339869512E-2</c:v>
                </c:pt>
                <c:pt idx="996">
                  <c:v>6.2576190026323003E-2</c:v>
                </c:pt>
                <c:pt idx="997">
                  <c:v>5.9974478121571723E-2</c:v>
                </c:pt>
                <c:pt idx="998">
                  <c:v>5.9974478121571723E-2</c:v>
                </c:pt>
                <c:pt idx="999">
                  <c:v>5.9946370356659576E-2</c:v>
                </c:pt>
                <c:pt idx="1000">
                  <c:v>6.1692547257351384E-2</c:v>
                </c:pt>
                <c:pt idx="1001">
                  <c:v>6.1692547257351384E-2</c:v>
                </c:pt>
                <c:pt idx="1002">
                  <c:v>5.9621940766867186E-2</c:v>
                </c:pt>
                <c:pt idx="1003">
                  <c:v>5.4016530247552062E-2</c:v>
                </c:pt>
                <c:pt idx="1004">
                  <c:v>5.1517248566882418E-2</c:v>
                </c:pt>
                <c:pt idx="1005">
                  <c:v>5.1517248566882418E-2</c:v>
                </c:pt>
                <c:pt idx="1006">
                  <c:v>5.1625025626000923E-2</c:v>
                </c:pt>
                <c:pt idx="1007">
                  <c:v>5.5113547040079362E-2</c:v>
                </c:pt>
                <c:pt idx="1008">
                  <c:v>5.3952115582665647E-2</c:v>
                </c:pt>
                <c:pt idx="1009">
                  <c:v>5.3202508209074836E-2</c:v>
                </c:pt>
                <c:pt idx="1010">
                  <c:v>5.4633222178212336E-2</c:v>
                </c:pt>
                <c:pt idx="1011">
                  <c:v>5.4633222178212336E-2</c:v>
                </c:pt>
                <c:pt idx="1012">
                  <c:v>6.0942524901012374E-2</c:v>
                </c:pt>
                <c:pt idx="1013">
                  <c:v>5.2592957624620129E-2</c:v>
                </c:pt>
                <c:pt idx="1014">
                  <c:v>5.9458602965402604E-2</c:v>
                </c:pt>
                <c:pt idx="1015">
                  <c:v>5.9740555600175903E-2</c:v>
                </c:pt>
                <c:pt idx="1016">
                  <c:v>5.9740555600175903E-2</c:v>
                </c:pt>
                <c:pt idx="1017">
                  <c:v>5.893519609495998E-2</c:v>
                </c:pt>
                <c:pt idx="1018">
                  <c:v>5.893519609495998E-2</c:v>
                </c:pt>
                <c:pt idx="1019">
                  <c:v>5.9962167786203023E-2</c:v>
                </c:pt>
                <c:pt idx="1020">
                  <c:v>6.1592929355754604E-2</c:v>
                </c:pt>
                <c:pt idx="1021">
                  <c:v>6.1896990780516054E-2</c:v>
                </c:pt>
                <c:pt idx="1022">
                  <c:v>6.1975530869847598E-2</c:v>
                </c:pt>
                <c:pt idx="1023">
                  <c:v>6.4919168895687232E-2</c:v>
                </c:pt>
                <c:pt idx="1024">
                  <c:v>7.4039443693716095E-2</c:v>
                </c:pt>
                <c:pt idx="1025">
                  <c:v>7.3589913907792709E-2</c:v>
                </c:pt>
                <c:pt idx="1026">
                  <c:v>7.4014352900959979E-2</c:v>
                </c:pt>
                <c:pt idx="1027">
                  <c:v>7.4284305599028475E-2</c:v>
                </c:pt>
                <c:pt idx="1028">
                  <c:v>7.4284305599028475E-2</c:v>
                </c:pt>
                <c:pt idx="1029">
                  <c:v>7.4284305599028475E-2</c:v>
                </c:pt>
                <c:pt idx="1030">
                  <c:v>7.4717212581349071E-2</c:v>
                </c:pt>
                <c:pt idx="1031">
                  <c:v>7.8628932346213987E-2</c:v>
                </c:pt>
                <c:pt idx="1032">
                  <c:v>7.8438175678815461E-2</c:v>
                </c:pt>
                <c:pt idx="1033">
                  <c:v>7.8438175678815461E-2</c:v>
                </c:pt>
                <c:pt idx="1034">
                  <c:v>8.3989614657403677E-2</c:v>
                </c:pt>
                <c:pt idx="1035">
                  <c:v>8.5087071542913922E-2</c:v>
                </c:pt>
                <c:pt idx="1036">
                  <c:v>8.5087071542913922E-2</c:v>
                </c:pt>
                <c:pt idx="1037">
                  <c:v>8.5632223179544734E-2</c:v>
                </c:pt>
                <c:pt idx="1038">
                  <c:v>8.5632223179544734E-2</c:v>
                </c:pt>
                <c:pt idx="1039">
                  <c:v>8.562380455697241E-2</c:v>
                </c:pt>
                <c:pt idx="1040">
                  <c:v>8.5665445731723203E-2</c:v>
                </c:pt>
                <c:pt idx="1041">
                  <c:v>8.5665445731723203E-2</c:v>
                </c:pt>
                <c:pt idx="1042">
                  <c:v>8.5705741738177493E-2</c:v>
                </c:pt>
                <c:pt idx="1043">
                  <c:v>8.4727475703839567E-2</c:v>
                </c:pt>
                <c:pt idx="1044">
                  <c:v>8.4727475703839567E-2</c:v>
                </c:pt>
                <c:pt idx="1045">
                  <c:v>8.491826586401402E-2</c:v>
                </c:pt>
                <c:pt idx="1046">
                  <c:v>8.6539343842463951E-2</c:v>
                </c:pt>
                <c:pt idx="1047">
                  <c:v>8.6625930924454225E-2</c:v>
                </c:pt>
                <c:pt idx="1048">
                  <c:v>8.765084033735128E-2</c:v>
                </c:pt>
                <c:pt idx="1049">
                  <c:v>8.765084033735128E-2</c:v>
                </c:pt>
                <c:pt idx="1050">
                  <c:v>8.7500281669033425E-2</c:v>
                </c:pt>
                <c:pt idx="1051">
                  <c:v>9.3914830527909582E-2</c:v>
                </c:pt>
                <c:pt idx="1052">
                  <c:v>9.3918245644447104E-2</c:v>
                </c:pt>
                <c:pt idx="1053">
                  <c:v>9.4657857903793649E-2</c:v>
                </c:pt>
                <c:pt idx="1054">
                  <c:v>9.4694518893934265E-2</c:v>
                </c:pt>
                <c:pt idx="1055">
                  <c:v>9.4704531357433022E-2</c:v>
                </c:pt>
                <c:pt idx="1056">
                  <c:v>9.4573405905884297E-2</c:v>
                </c:pt>
                <c:pt idx="1057">
                  <c:v>9.4573405905884297E-2</c:v>
                </c:pt>
                <c:pt idx="1058">
                  <c:v>9.4573405905884297E-2</c:v>
                </c:pt>
                <c:pt idx="1059">
                  <c:v>9.4572690192121917E-2</c:v>
                </c:pt>
                <c:pt idx="1060">
                  <c:v>9.4431089964186601E-2</c:v>
                </c:pt>
                <c:pt idx="1061">
                  <c:v>9.4431089964186601E-2</c:v>
                </c:pt>
                <c:pt idx="1062">
                  <c:v>9.4431089964186601E-2</c:v>
                </c:pt>
                <c:pt idx="1063">
                  <c:v>9.6472360180288055E-2</c:v>
                </c:pt>
                <c:pt idx="1064">
                  <c:v>9.6478208833928755E-2</c:v>
                </c:pt>
                <c:pt idx="1065">
                  <c:v>9.6478208833928755E-2</c:v>
                </c:pt>
                <c:pt idx="1066">
                  <c:v>9.7813421636397849E-2</c:v>
                </c:pt>
                <c:pt idx="1067">
                  <c:v>9.7804088988729457E-2</c:v>
                </c:pt>
                <c:pt idx="1068">
                  <c:v>9.7804088988729457E-2</c:v>
                </c:pt>
                <c:pt idx="1069">
                  <c:v>9.7666139083281311E-2</c:v>
                </c:pt>
                <c:pt idx="1070">
                  <c:v>9.4730906531248021E-2</c:v>
                </c:pt>
                <c:pt idx="1071">
                  <c:v>9.5225989528865435E-2</c:v>
                </c:pt>
                <c:pt idx="1072">
                  <c:v>9.5510478575099686E-2</c:v>
                </c:pt>
                <c:pt idx="1073">
                  <c:v>9.4699363418173726E-2</c:v>
                </c:pt>
                <c:pt idx="1074">
                  <c:v>9.4699363418173726E-2</c:v>
                </c:pt>
                <c:pt idx="1075">
                  <c:v>9.0496259122950104E-2</c:v>
                </c:pt>
                <c:pt idx="1076">
                  <c:v>8.9386650426304254E-2</c:v>
                </c:pt>
                <c:pt idx="1077">
                  <c:v>8.4178550743302744E-2</c:v>
                </c:pt>
                <c:pt idx="1078">
                  <c:v>8.4275099663884259E-2</c:v>
                </c:pt>
                <c:pt idx="1079">
                  <c:v>8.4275099663884259E-2</c:v>
                </c:pt>
                <c:pt idx="1080">
                  <c:v>8.4884409670040989E-2</c:v>
                </c:pt>
                <c:pt idx="1081">
                  <c:v>8.8441468076670957E-2</c:v>
                </c:pt>
                <c:pt idx="1082">
                  <c:v>8.7837642675731742E-2</c:v>
                </c:pt>
                <c:pt idx="1083">
                  <c:v>8.696494105509274E-2</c:v>
                </c:pt>
                <c:pt idx="1084">
                  <c:v>8.6775872987983199E-2</c:v>
                </c:pt>
                <c:pt idx="1085">
                  <c:v>8.6719796897308576E-2</c:v>
                </c:pt>
                <c:pt idx="1086">
                  <c:v>8.4538696539100511E-2</c:v>
                </c:pt>
                <c:pt idx="1087">
                  <c:v>7.793490174828907E-2</c:v>
                </c:pt>
                <c:pt idx="1088">
                  <c:v>7.8245900347824332E-2</c:v>
                </c:pt>
                <c:pt idx="1089">
                  <c:v>7.7844536833679964E-2</c:v>
                </c:pt>
                <c:pt idx="1090">
                  <c:v>7.9585170635806182E-2</c:v>
                </c:pt>
                <c:pt idx="1091">
                  <c:v>7.9585170635806182E-2</c:v>
                </c:pt>
                <c:pt idx="1092">
                  <c:v>7.9961792226011241E-2</c:v>
                </c:pt>
                <c:pt idx="1093">
                  <c:v>7.9557428430028693E-2</c:v>
                </c:pt>
                <c:pt idx="1094">
                  <c:v>7.6620068474646821E-2</c:v>
                </c:pt>
                <c:pt idx="1095">
                  <c:v>7.7094467163077718E-2</c:v>
                </c:pt>
                <c:pt idx="1096">
                  <c:v>7.7094467163077718E-2</c:v>
                </c:pt>
                <c:pt idx="1097">
                  <c:v>7.1005977922146996E-2</c:v>
                </c:pt>
                <c:pt idx="1098">
                  <c:v>6.9687118804199602E-2</c:v>
                </c:pt>
                <c:pt idx="1099">
                  <c:v>7.1247429163938655E-2</c:v>
                </c:pt>
                <c:pt idx="1100">
                  <c:v>7.0591276086695395E-2</c:v>
                </c:pt>
                <c:pt idx="1101">
                  <c:v>7.0591276086695395E-2</c:v>
                </c:pt>
                <c:pt idx="1102">
                  <c:v>7.0591276086695395E-2</c:v>
                </c:pt>
                <c:pt idx="1103">
                  <c:v>7.0540736981859281E-2</c:v>
                </c:pt>
                <c:pt idx="1104">
                  <c:v>7.0540736981859281E-2</c:v>
                </c:pt>
                <c:pt idx="1105">
                  <c:v>7.0416800650969821E-2</c:v>
                </c:pt>
                <c:pt idx="1106">
                  <c:v>7.0416800650969821E-2</c:v>
                </c:pt>
                <c:pt idx="1107">
                  <c:v>7.0416800650969821E-2</c:v>
                </c:pt>
                <c:pt idx="1108">
                  <c:v>7.0186601824791167E-2</c:v>
                </c:pt>
                <c:pt idx="1109">
                  <c:v>6.7957051854080588E-2</c:v>
                </c:pt>
                <c:pt idx="1110">
                  <c:v>6.8127227189218237E-2</c:v>
                </c:pt>
                <c:pt idx="1111">
                  <c:v>6.7035082562431209E-2</c:v>
                </c:pt>
                <c:pt idx="1112">
                  <c:v>6.7035082562431209E-2</c:v>
                </c:pt>
                <c:pt idx="1113">
                  <c:v>6.7262824721677036E-2</c:v>
                </c:pt>
                <c:pt idx="1114">
                  <c:v>5.7970353130794815E-2</c:v>
                </c:pt>
                <c:pt idx="1115">
                  <c:v>5.8100140116276934E-2</c:v>
                </c:pt>
                <c:pt idx="1116">
                  <c:v>5.6939103063300391E-2</c:v>
                </c:pt>
                <c:pt idx="1117">
                  <c:v>5.6878111888794818E-2</c:v>
                </c:pt>
                <c:pt idx="1118">
                  <c:v>5.8942596859841281E-2</c:v>
                </c:pt>
                <c:pt idx="1119">
                  <c:v>5.8942596859841281E-2</c:v>
                </c:pt>
                <c:pt idx="1120">
                  <c:v>5.9164007844485014E-2</c:v>
                </c:pt>
                <c:pt idx="1121">
                  <c:v>5.9164007844485014E-2</c:v>
                </c:pt>
                <c:pt idx="1122">
                  <c:v>5.9164007844485014E-2</c:v>
                </c:pt>
                <c:pt idx="1123">
                  <c:v>5.9165730432946768E-2</c:v>
                </c:pt>
                <c:pt idx="1124">
                  <c:v>5.9165730432946768E-2</c:v>
                </c:pt>
                <c:pt idx="1125">
                  <c:v>5.9165730432946768E-2</c:v>
                </c:pt>
                <c:pt idx="1126">
                  <c:v>5.3562104914744425E-2</c:v>
                </c:pt>
                <c:pt idx="1127">
                  <c:v>5.3571282719815184E-2</c:v>
                </c:pt>
                <c:pt idx="1128">
                  <c:v>5.3571282719815184E-2</c:v>
                </c:pt>
                <c:pt idx="1129">
                  <c:v>5.3585860994025916E-2</c:v>
                </c:pt>
                <c:pt idx="1130">
                  <c:v>5.3585860994025916E-2</c:v>
                </c:pt>
                <c:pt idx="1131">
                  <c:v>5.3585860994025916E-2</c:v>
                </c:pt>
                <c:pt idx="1132">
                  <c:v>5.3585860994025916E-2</c:v>
                </c:pt>
                <c:pt idx="1133">
                  <c:v>5.3457970008272911E-2</c:v>
                </c:pt>
                <c:pt idx="1134">
                  <c:v>5.2626250251094554E-2</c:v>
                </c:pt>
                <c:pt idx="1135">
                  <c:v>5.2108154636274003E-2</c:v>
                </c:pt>
                <c:pt idx="1136">
                  <c:v>5.2108154636274003E-2</c:v>
                </c:pt>
                <c:pt idx="1137">
                  <c:v>5.2132507316899307E-2</c:v>
                </c:pt>
                <c:pt idx="1138">
                  <c:v>5.2055464648146796E-2</c:v>
                </c:pt>
                <c:pt idx="1139">
                  <c:v>5.2055464648146796E-2</c:v>
                </c:pt>
                <c:pt idx="1140">
                  <c:v>5.2128877966547117E-2</c:v>
                </c:pt>
                <c:pt idx="1141">
                  <c:v>5.1648304745809469E-2</c:v>
                </c:pt>
                <c:pt idx="1142">
                  <c:v>5.1648304745809469E-2</c:v>
                </c:pt>
                <c:pt idx="1143">
                  <c:v>5.0763401518794361E-2</c:v>
                </c:pt>
                <c:pt idx="1144">
                  <c:v>4.5183825590652635E-2</c:v>
                </c:pt>
                <c:pt idx="1145">
                  <c:v>4.4995888664061678E-2</c:v>
                </c:pt>
                <c:pt idx="1146">
                  <c:v>4.4972695891754566E-2</c:v>
                </c:pt>
                <c:pt idx="1147">
                  <c:v>4.6736988029435649E-2</c:v>
                </c:pt>
                <c:pt idx="1148">
                  <c:v>4.6736988029435649E-2</c:v>
                </c:pt>
                <c:pt idx="1149">
                  <c:v>4.941850445988312E-2</c:v>
                </c:pt>
                <c:pt idx="1150">
                  <c:v>4.7269982144549701E-2</c:v>
                </c:pt>
                <c:pt idx="1151">
                  <c:v>4.6753387056125272E-2</c:v>
                </c:pt>
                <c:pt idx="1152">
                  <c:v>4.6753387056125272E-2</c:v>
                </c:pt>
                <c:pt idx="1153">
                  <c:v>4.3871389567963257E-2</c:v>
                </c:pt>
                <c:pt idx="1154">
                  <c:v>4.6734192493970962E-2</c:v>
                </c:pt>
                <c:pt idx="1155">
                  <c:v>4.6086830192562891E-2</c:v>
                </c:pt>
                <c:pt idx="1156">
                  <c:v>4.6621541230429643E-2</c:v>
                </c:pt>
                <c:pt idx="1157">
                  <c:v>4.4858291574521189E-2</c:v>
                </c:pt>
                <c:pt idx="1158">
                  <c:v>4.4944109879570739E-2</c:v>
                </c:pt>
                <c:pt idx="1159">
                  <c:v>4.4944109879570739E-2</c:v>
                </c:pt>
                <c:pt idx="1160">
                  <c:v>4.4944109879570739E-2</c:v>
                </c:pt>
                <c:pt idx="1161">
                  <c:v>4.4944109879570739E-2</c:v>
                </c:pt>
                <c:pt idx="1162">
                  <c:v>4.2600606939207496E-2</c:v>
                </c:pt>
                <c:pt idx="1163">
                  <c:v>4.2600606939207496E-2</c:v>
                </c:pt>
                <c:pt idx="1164">
                  <c:v>4.2600606939207496E-2</c:v>
                </c:pt>
                <c:pt idx="1165">
                  <c:v>4.2600606939207496E-2</c:v>
                </c:pt>
                <c:pt idx="1166">
                  <c:v>4.2600606939207496E-2</c:v>
                </c:pt>
                <c:pt idx="1167">
                  <c:v>4.2993504432857564E-2</c:v>
                </c:pt>
                <c:pt idx="1168">
                  <c:v>4.2993504432857564E-2</c:v>
                </c:pt>
                <c:pt idx="1169">
                  <c:v>4.3034917110283968E-2</c:v>
                </c:pt>
                <c:pt idx="1170">
                  <c:v>4.3034917110283968E-2</c:v>
                </c:pt>
                <c:pt idx="1171">
                  <c:v>4.3039254932530559E-2</c:v>
                </c:pt>
                <c:pt idx="1172">
                  <c:v>4.2930450580517261E-2</c:v>
                </c:pt>
                <c:pt idx="1173">
                  <c:v>4.224105664241485E-2</c:v>
                </c:pt>
                <c:pt idx="1174">
                  <c:v>4.175422009127152E-2</c:v>
                </c:pt>
                <c:pt idx="1175">
                  <c:v>4.180365356360085E-2</c:v>
                </c:pt>
                <c:pt idx="1176">
                  <c:v>4.1400563174967007E-2</c:v>
                </c:pt>
                <c:pt idx="1177">
                  <c:v>4.1513456918820482E-2</c:v>
                </c:pt>
                <c:pt idx="1178">
                  <c:v>4.1323857444387636E-2</c:v>
                </c:pt>
                <c:pt idx="1179">
                  <c:v>4.1254917762080678E-2</c:v>
                </c:pt>
                <c:pt idx="1180">
                  <c:v>4.1378556831628388E-2</c:v>
                </c:pt>
                <c:pt idx="1181">
                  <c:v>3.8329707318244338E-2</c:v>
                </c:pt>
                <c:pt idx="1182">
                  <c:v>3.8632223902152117E-2</c:v>
                </c:pt>
                <c:pt idx="1183">
                  <c:v>3.82922789082277E-2</c:v>
                </c:pt>
                <c:pt idx="1184">
                  <c:v>3.8294134827714675E-2</c:v>
                </c:pt>
                <c:pt idx="1185">
                  <c:v>3.8439041456957868E-2</c:v>
                </c:pt>
                <c:pt idx="1186">
                  <c:v>3.8487308012695946E-2</c:v>
                </c:pt>
                <c:pt idx="1187">
                  <c:v>3.8487308012695946E-2</c:v>
                </c:pt>
                <c:pt idx="1188">
                  <c:v>3.8487308012695946E-2</c:v>
                </c:pt>
                <c:pt idx="1189">
                  <c:v>3.79446897992416E-2</c:v>
                </c:pt>
                <c:pt idx="1190">
                  <c:v>3.7916852896363262E-2</c:v>
                </c:pt>
                <c:pt idx="1191">
                  <c:v>3.7916852896363262E-2</c:v>
                </c:pt>
                <c:pt idx="1192">
                  <c:v>4.5153370763158833E-2</c:v>
                </c:pt>
                <c:pt idx="1193">
                  <c:v>4.5153370763158833E-2</c:v>
                </c:pt>
                <c:pt idx="1194">
                  <c:v>4.5153370763158833E-2</c:v>
                </c:pt>
                <c:pt idx="1195">
                  <c:v>4.5153370763158833E-2</c:v>
                </c:pt>
                <c:pt idx="1196">
                  <c:v>4.516455636515871E-2</c:v>
                </c:pt>
                <c:pt idx="1197">
                  <c:v>4.5100167006970497E-2</c:v>
                </c:pt>
                <c:pt idx="1198">
                  <c:v>4.5100167006970497E-2</c:v>
                </c:pt>
                <c:pt idx="1199">
                  <c:v>4.8797336181534041E-2</c:v>
                </c:pt>
                <c:pt idx="1200">
                  <c:v>4.8771318198967462E-2</c:v>
                </c:pt>
                <c:pt idx="1201">
                  <c:v>4.8771318198967462E-2</c:v>
                </c:pt>
                <c:pt idx="1202">
                  <c:v>4.8771318198967462E-2</c:v>
                </c:pt>
                <c:pt idx="1203">
                  <c:v>4.8695069978399681E-2</c:v>
                </c:pt>
                <c:pt idx="1204">
                  <c:v>4.8695069978399681E-2</c:v>
                </c:pt>
                <c:pt idx="1205">
                  <c:v>4.8695069978399681E-2</c:v>
                </c:pt>
                <c:pt idx="1206">
                  <c:v>4.8567105203884547E-2</c:v>
                </c:pt>
                <c:pt idx="1207">
                  <c:v>4.7951057477557971E-2</c:v>
                </c:pt>
                <c:pt idx="1208">
                  <c:v>4.7951057477557971E-2</c:v>
                </c:pt>
                <c:pt idx="1209">
                  <c:v>4.7494353887846799E-2</c:v>
                </c:pt>
                <c:pt idx="1210">
                  <c:v>4.5707890957268023E-2</c:v>
                </c:pt>
                <c:pt idx="1211">
                  <c:v>4.5785470818824413E-2</c:v>
                </c:pt>
                <c:pt idx="1212">
                  <c:v>4.2877344868666227E-2</c:v>
                </c:pt>
                <c:pt idx="1213">
                  <c:v>4.2876940839617572E-2</c:v>
                </c:pt>
                <c:pt idx="1214">
                  <c:v>4.2924859286098363E-2</c:v>
                </c:pt>
                <c:pt idx="1215">
                  <c:v>4.7873259597816867E-2</c:v>
                </c:pt>
                <c:pt idx="1216">
                  <c:v>4.8641940897872313E-2</c:v>
                </c:pt>
                <c:pt idx="1217">
                  <c:v>4.5898284160440742E-2</c:v>
                </c:pt>
                <c:pt idx="1218">
                  <c:v>4.5898284160440742E-2</c:v>
                </c:pt>
                <c:pt idx="1219">
                  <c:v>4.535504712124154E-2</c:v>
                </c:pt>
                <c:pt idx="1220">
                  <c:v>4.7674088698078994E-2</c:v>
                </c:pt>
                <c:pt idx="1221">
                  <c:v>4.6820829437450515E-2</c:v>
                </c:pt>
                <c:pt idx="1222">
                  <c:v>4.6820829437450515E-2</c:v>
                </c:pt>
                <c:pt idx="1223">
                  <c:v>4.7004393197554117E-2</c:v>
                </c:pt>
                <c:pt idx="1224">
                  <c:v>4.8722512765361763E-2</c:v>
                </c:pt>
                <c:pt idx="1225">
                  <c:v>4.8571009009583964E-2</c:v>
                </c:pt>
                <c:pt idx="1226">
                  <c:v>4.8572916930868036E-2</c:v>
                </c:pt>
                <c:pt idx="1227">
                  <c:v>5.2786531233471691E-2</c:v>
                </c:pt>
                <c:pt idx="1228">
                  <c:v>5.2786531233471691E-2</c:v>
                </c:pt>
                <c:pt idx="1229">
                  <c:v>5.3077121573662699E-2</c:v>
                </c:pt>
                <c:pt idx="1230">
                  <c:v>5.2963542268119113E-2</c:v>
                </c:pt>
                <c:pt idx="1231">
                  <c:v>5.3778336628697188E-2</c:v>
                </c:pt>
                <c:pt idx="1232">
                  <c:v>5.3745202793166615E-2</c:v>
                </c:pt>
                <c:pt idx="1233">
                  <c:v>5.3745202793166615E-2</c:v>
                </c:pt>
                <c:pt idx="1234">
                  <c:v>5.3741729120119132E-2</c:v>
                </c:pt>
                <c:pt idx="1235">
                  <c:v>5.3849447032539056E-2</c:v>
                </c:pt>
                <c:pt idx="1236">
                  <c:v>5.3849447032539056E-2</c:v>
                </c:pt>
                <c:pt idx="1237">
                  <c:v>5.3849447032539056E-2</c:v>
                </c:pt>
                <c:pt idx="1238">
                  <c:v>5.3811080549223442E-2</c:v>
                </c:pt>
                <c:pt idx="1239">
                  <c:v>5.3824633257694217E-2</c:v>
                </c:pt>
                <c:pt idx="1240">
                  <c:v>5.3737609466545433E-2</c:v>
                </c:pt>
                <c:pt idx="1241">
                  <c:v>5.3737609466545433E-2</c:v>
                </c:pt>
                <c:pt idx="1242">
                  <c:v>5.3735605063875203E-2</c:v>
                </c:pt>
                <c:pt idx="1243">
                  <c:v>5.3640456053882596E-2</c:v>
                </c:pt>
                <c:pt idx="1244">
                  <c:v>5.3640456053882596E-2</c:v>
                </c:pt>
                <c:pt idx="1245">
                  <c:v>5.3422993786802798E-2</c:v>
                </c:pt>
                <c:pt idx="1246">
                  <c:v>5.3422993786802798E-2</c:v>
                </c:pt>
                <c:pt idx="1247">
                  <c:v>5.3528717230853583E-2</c:v>
                </c:pt>
                <c:pt idx="1248">
                  <c:v>5.3955224310826611E-2</c:v>
                </c:pt>
                <c:pt idx="1249">
                  <c:v>5.3918915299321184E-2</c:v>
                </c:pt>
                <c:pt idx="1250">
                  <c:v>5.4935731427902507E-2</c:v>
                </c:pt>
                <c:pt idx="1251">
                  <c:v>5.50017669364938E-2</c:v>
                </c:pt>
                <c:pt idx="1252">
                  <c:v>5.50017669364938E-2</c:v>
                </c:pt>
                <c:pt idx="1253">
                  <c:v>5.50017669364938E-2</c:v>
                </c:pt>
                <c:pt idx="1254">
                  <c:v>5.6624427369266032E-2</c:v>
                </c:pt>
                <c:pt idx="1255">
                  <c:v>4.8024322488700595E-2</c:v>
                </c:pt>
                <c:pt idx="1256">
                  <c:v>4.8024322488700595E-2</c:v>
                </c:pt>
                <c:pt idx="1257">
                  <c:v>4.8024322488700595E-2</c:v>
                </c:pt>
                <c:pt idx="1258">
                  <c:v>4.8078881185740475E-2</c:v>
                </c:pt>
                <c:pt idx="1259">
                  <c:v>4.8068373757453438E-2</c:v>
                </c:pt>
                <c:pt idx="1260">
                  <c:v>4.8068373757453438E-2</c:v>
                </c:pt>
                <c:pt idx="1261">
                  <c:v>4.8068373757453438E-2</c:v>
                </c:pt>
                <c:pt idx="1262">
                  <c:v>4.431042316802241E-2</c:v>
                </c:pt>
                <c:pt idx="1263">
                  <c:v>4.4613122767077358E-2</c:v>
                </c:pt>
                <c:pt idx="1264">
                  <c:v>4.6126340282282734E-2</c:v>
                </c:pt>
                <c:pt idx="1265">
                  <c:v>4.7021305731669884E-2</c:v>
                </c:pt>
                <c:pt idx="1266">
                  <c:v>4.7018999490186557E-2</c:v>
                </c:pt>
                <c:pt idx="1267">
                  <c:v>4.7191535116365743E-2</c:v>
                </c:pt>
                <c:pt idx="1268">
                  <c:v>4.7191535116365743E-2</c:v>
                </c:pt>
                <c:pt idx="1269">
                  <c:v>4.7191535116365743E-2</c:v>
                </c:pt>
                <c:pt idx="1270">
                  <c:v>4.7012333012829643E-2</c:v>
                </c:pt>
                <c:pt idx="1271">
                  <c:v>4.7012333012829643E-2</c:v>
                </c:pt>
                <c:pt idx="1272">
                  <c:v>4.7319330627164403E-2</c:v>
                </c:pt>
                <c:pt idx="1273">
                  <c:v>4.7319330627164403E-2</c:v>
                </c:pt>
                <c:pt idx="1274">
                  <c:v>4.7244269585453226E-2</c:v>
                </c:pt>
                <c:pt idx="1275">
                  <c:v>4.7244269585453226E-2</c:v>
                </c:pt>
                <c:pt idx="1276">
                  <c:v>4.7244269585453226E-2</c:v>
                </c:pt>
                <c:pt idx="1277">
                  <c:v>4.7862289044031371E-2</c:v>
                </c:pt>
                <c:pt idx="1278">
                  <c:v>4.3950552029539833E-2</c:v>
                </c:pt>
                <c:pt idx="1279">
                  <c:v>4.2551226852695349E-2</c:v>
                </c:pt>
                <c:pt idx="1280">
                  <c:v>4.2551226852695349E-2</c:v>
                </c:pt>
                <c:pt idx="1281">
                  <c:v>4.2551226852695349E-2</c:v>
                </c:pt>
                <c:pt idx="1282">
                  <c:v>4.2551226852695349E-2</c:v>
                </c:pt>
                <c:pt idx="1283">
                  <c:v>3.9935804397148167E-2</c:v>
                </c:pt>
                <c:pt idx="1284">
                  <c:v>4.2335600046019162E-2</c:v>
                </c:pt>
                <c:pt idx="1285">
                  <c:v>4.2353166957596465E-2</c:v>
                </c:pt>
                <c:pt idx="1286">
                  <c:v>4.3077784555898377E-2</c:v>
                </c:pt>
                <c:pt idx="1287">
                  <c:v>4.1766619111179369E-2</c:v>
                </c:pt>
                <c:pt idx="1288">
                  <c:v>4.1766619111179369E-2</c:v>
                </c:pt>
                <c:pt idx="1289">
                  <c:v>4.2119677966382989E-2</c:v>
                </c:pt>
                <c:pt idx="1290">
                  <c:v>3.6701194142732367E-2</c:v>
                </c:pt>
                <c:pt idx="1291">
                  <c:v>3.7586051911253048E-2</c:v>
                </c:pt>
                <c:pt idx="1292">
                  <c:v>3.7174565813097554E-2</c:v>
                </c:pt>
                <c:pt idx="1293">
                  <c:v>3.6883094454255909E-2</c:v>
                </c:pt>
                <c:pt idx="1294">
                  <c:v>3.7607123030268634E-2</c:v>
                </c:pt>
                <c:pt idx="1295">
                  <c:v>3.7607123030268634E-2</c:v>
                </c:pt>
                <c:pt idx="1296">
                  <c:v>3.7617785344237105E-2</c:v>
                </c:pt>
                <c:pt idx="1297">
                  <c:v>3.7617785344237105E-2</c:v>
                </c:pt>
                <c:pt idx="1298">
                  <c:v>3.7463425861967443E-2</c:v>
                </c:pt>
                <c:pt idx="1299">
                  <c:v>3.7779516921910714E-2</c:v>
                </c:pt>
                <c:pt idx="1300">
                  <c:v>3.7779516921910714E-2</c:v>
                </c:pt>
                <c:pt idx="1301">
                  <c:v>4.0015566786532529E-2</c:v>
                </c:pt>
                <c:pt idx="1302">
                  <c:v>3.999733528370579E-2</c:v>
                </c:pt>
                <c:pt idx="1303">
                  <c:v>3.999733528370579E-2</c:v>
                </c:pt>
                <c:pt idx="1304">
                  <c:v>4.0016431898699696E-2</c:v>
                </c:pt>
                <c:pt idx="1305">
                  <c:v>4.0016431898699696E-2</c:v>
                </c:pt>
                <c:pt idx="1306">
                  <c:v>4.0016431898699696E-2</c:v>
                </c:pt>
                <c:pt idx="1307">
                  <c:v>4.0411190344752608E-2</c:v>
                </c:pt>
                <c:pt idx="1308">
                  <c:v>4.0411190344752608E-2</c:v>
                </c:pt>
                <c:pt idx="1309">
                  <c:v>4.0411190344752608E-2</c:v>
                </c:pt>
                <c:pt idx="1310">
                  <c:v>4.0671343171332405E-2</c:v>
                </c:pt>
                <c:pt idx="1311">
                  <c:v>4.2073153708817097E-2</c:v>
                </c:pt>
                <c:pt idx="1312">
                  <c:v>4.213277005859789E-2</c:v>
                </c:pt>
                <c:pt idx="1313">
                  <c:v>4.0798102313066235E-2</c:v>
                </c:pt>
                <c:pt idx="1314">
                  <c:v>4.1016212710144447E-2</c:v>
                </c:pt>
                <c:pt idx="1315">
                  <c:v>4.1016212710144447E-2</c:v>
                </c:pt>
                <c:pt idx="1316">
                  <c:v>4.1549040893080036E-2</c:v>
                </c:pt>
                <c:pt idx="1317">
                  <c:v>3.9308922528783909E-2</c:v>
                </c:pt>
                <c:pt idx="1318">
                  <c:v>3.9257004948105488E-2</c:v>
                </c:pt>
                <c:pt idx="1319">
                  <c:v>3.9257004948105488E-2</c:v>
                </c:pt>
                <c:pt idx="1320">
                  <c:v>3.9257004948105488E-2</c:v>
                </c:pt>
                <c:pt idx="1321">
                  <c:v>3.958097015909403E-2</c:v>
                </c:pt>
                <c:pt idx="1322">
                  <c:v>4.0130644761787723E-2</c:v>
                </c:pt>
                <c:pt idx="1323">
                  <c:v>4.3414425843746565E-2</c:v>
                </c:pt>
                <c:pt idx="1324">
                  <c:v>4.3414425843746565E-2</c:v>
                </c:pt>
                <c:pt idx="1325">
                  <c:v>4.3414425843746565E-2</c:v>
                </c:pt>
                <c:pt idx="1326">
                  <c:v>4.365881359902922E-2</c:v>
                </c:pt>
                <c:pt idx="1327">
                  <c:v>4.6685339402019965E-2</c:v>
                </c:pt>
                <c:pt idx="1328">
                  <c:v>4.5783807074200003E-2</c:v>
                </c:pt>
                <c:pt idx="1329">
                  <c:v>5.7568172010999986E-2</c:v>
                </c:pt>
                <c:pt idx="1330">
                  <c:v>5.8098766433544287E-2</c:v>
                </c:pt>
                <c:pt idx="1331">
                  <c:v>8.187475570482533E-2</c:v>
                </c:pt>
                <c:pt idx="1332">
                  <c:v>8.187475570482533E-2</c:v>
                </c:pt>
                <c:pt idx="1333">
                  <c:v>8.7431790724507338E-2</c:v>
                </c:pt>
                <c:pt idx="1334">
                  <c:v>8.7431790724507338E-2</c:v>
                </c:pt>
                <c:pt idx="1335">
                  <c:v>8.726602107120697E-2</c:v>
                </c:pt>
                <c:pt idx="1336">
                  <c:v>8.726602107120697E-2</c:v>
                </c:pt>
                <c:pt idx="1337">
                  <c:v>8.7749441514529972E-2</c:v>
                </c:pt>
                <c:pt idx="1338">
                  <c:v>8.7751502673563325E-2</c:v>
                </c:pt>
                <c:pt idx="1339">
                  <c:v>9.4309949805502627E-2</c:v>
                </c:pt>
                <c:pt idx="1340">
                  <c:v>9.3993824507792256E-2</c:v>
                </c:pt>
                <c:pt idx="1341">
                  <c:v>9.3537124884582518E-2</c:v>
                </c:pt>
                <c:pt idx="1342">
                  <c:v>9.3504907380560623E-2</c:v>
                </c:pt>
                <c:pt idx="1343">
                  <c:v>9.3504907380560623E-2</c:v>
                </c:pt>
                <c:pt idx="1344">
                  <c:v>9.4767289440156305E-2</c:v>
                </c:pt>
                <c:pt idx="1345">
                  <c:v>9.4767289440156305E-2</c:v>
                </c:pt>
                <c:pt idx="1346">
                  <c:v>9.4767289440156305E-2</c:v>
                </c:pt>
                <c:pt idx="1347">
                  <c:v>9.3719819619038663E-2</c:v>
                </c:pt>
                <c:pt idx="1348">
                  <c:v>9.3711882220685327E-2</c:v>
                </c:pt>
                <c:pt idx="1349">
                  <c:v>9.3717581814509454E-2</c:v>
                </c:pt>
                <c:pt idx="1350">
                  <c:v>9.560059694622515E-2</c:v>
                </c:pt>
                <c:pt idx="1351">
                  <c:v>9.5853336402574263E-2</c:v>
                </c:pt>
                <c:pt idx="1352">
                  <c:v>9.5697753142525099E-2</c:v>
                </c:pt>
                <c:pt idx="1353">
                  <c:v>9.5905103013302823E-2</c:v>
                </c:pt>
                <c:pt idx="1354">
                  <c:v>9.7145484874406607E-2</c:v>
                </c:pt>
                <c:pt idx="1355">
                  <c:v>9.7145484874406607E-2</c:v>
                </c:pt>
                <c:pt idx="1356">
                  <c:v>9.7145484874406607E-2</c:v>
                </c:pt>
                <c:pt idx="1357">
                  <c:v>9.6417526956610614E-2</c:v>
                </c:pt>
                <c:pt idx="1358">
                  <c:v>9.6417526956610614E-2</c:v>
                </c:pt>
                <c:pt idx="1359">
                  <c:v>9.6413367500764097E-2</c:v>
                </c:pt>
                <c:pt idx="1360">
                  <c:v>9.6603423087686546E-2</c:v>
                </c:pt>
                <c:pt idx="1361">
                  <c:v>9.6766079293864118E-2</c:v>
                </c:pt>
                <c:pt idx="1362">
                  <c:v>9.872811507862557E-2</c:v>
                </c:pt>
                <c:pt idx="1363">
                  <c:v>9.9432085106539309E-2</c:v>
                </c:pt>
                <c:pt idx="1364">
                  <c:v>9.8553467022929081E-2</c:v>
                </c:pt>
                <c:pt idx="1365">
                  <c:v>9.8553467022929081E-2</c:v>
                </c:pt>
                <c:pt idx="1366">
                  <c:v>9.8553467022929081E-2</c:v>
                </c:pt>
                <c:pt idx="1367">
                  <c:v>0.10130960102546412</c:v>
                </c:pt>
                <c:pt idx="1368">
                  <c:v>0.10130960102546412</c:v>
                </c:pt>
                <c:pt idx="1369">
                  <c:v>0.10208095535389762</c:v>
                </c:pt>
                <c:pt idx="1370">
                  <c:v>0.10552571880849144</c:v>
                </c:pt>
                <c:pt idx="1371">
                  <c:v>0.10552571880849144</c:v>
                </c:pt>
                <c:pt idx="1372">
                  <c:v>0.10552571880849144</c:v>
                </c:pt>
                <c:pt idx="1373">
                  <c:v>0.10537140996643607</c:v>
                </c:pt>
                <c:pt idx="1374">
                  <c:v>0.1053405796894936</c:v>
                </c:pt>
                <c:pt idx="1375">
                  <c:v>0.10531674928288293</c:v>
                </c:pt>
                <c:pt idx="1376">
                  <c:v>0.10531674928288293</c:v>
                </c:pt>
                <c:pt idx="1377">
                  <c:v>0.10519749687211895</c:v>
                </c:pt>
                <c:pt idx="1378">
                  <c:v>0.10522010847453843</c:v>
                </c:pt>
                <c:pt idx="1379">
                  <c:v>0.10501084769366739</c:v>
                </c:pt>
                <c:pt idx="1380">
                  <c:v>0.10625680311576191</c:v>
                </c:pt>
                <c:pt idx="1381">
                  <c:v>0.10625680311576191</c:v>
                </c:pt>
                <c:pt idx="1382">
                  <c:v>0.10689939158055546</c:v>
                </c:pt>
                <c:pt idx="1383">
                  <c:v>0.10689939158055546</c:v>
                </c:pt>
                <c:pt idx="1384">
                  <c:v>0.10675530850257321</c:v>
                </c:pt>
                <c:pt idx="1385">
                  <c:v>0.1065498964955756</c:v>
                </c:pt>
                <c:pt idx="1386">
                  <c:v>0.10659117993026451</c:v>
                </c:pt>
                <c:pt idx="1387">
                  <c:v>0.10659117993026451</c:v>
                </c:pt>
                <c:pt idx="1388">
                  <c:v>0.10659117993026451</c:v>
                </c:pt>
                <c:pt idx="1389">
                  <c:v>0.10636485737165408</c:v>
                </c:pt>
                <c:pt idx="1390">
                  <c:v>0.10668413020172669</c:v>
                </c:pt>
                <c:pt idx="1391">
                  <c:v>0.11050812669551614</c:v>
                </c:pt>
                <c:pt idx="1392">
                  <c:v>0.10485279503795658</c:v>
                </c:pt>
                <c:pt idx="1393">
                  <c:v>0.10448196840258737</c:v>
                </c:pt>
                <c:pt idx="1394">
                  <c:v>8.7207884879714093E-2</c:v>
                </c:pt>
                <c:pt idx="1395">
                  <c:v>8.7207884879714093E-2</c:v>
                </c:pt>
                <c:pt idx="1396">
                  <c:v>8.160593527342061E-2</c:v>
                </c:pt>
                <c:pt idx="1397">
                  <c:v>8.8457472996549352E-2</c:v>
                </c:pt>
                <c:pt idx="1398">
                  <c:v>8.8457472996549352E-2</c:v>
                </c:pt>
                <c:pt idx="1399">
                  <c:v>8.8457472996549352E-2</c:v>
                </c:pt>
                <c:pt idx="1400">
                  <c:v>8.8271103295857273E-2</c:v>
                </c:pt>
                <c:pt idx="1401">
                  <c:v>8.8269054269950284E-2</c:v>
                </c:pt>
                <c:pt idx="1402">
                  <c:v>8.1659735278615225E-2</c:v>
                </c:pt>
                <c:pt idx="1403">
                  <c:v>8.2439082260843136E-2</c:v>
                </c:pt>
                <c:pt idx="1404">
                  <c:v>8.2411709404563493E-2</c:v>
                </c:pt>
                <c:pt idx="1405">
                  <c:v>8.530872440761067E-2</c:v>
                </c:pt>
                <c:pt idx="1406">
                  <c:v>8.5331679849032935E-2</c:v>
                </c:pt>
                <c:pt idx="1407">
                  <c:v>8.6164548708651811E-2</c:v>
                </c:pt>
                <c:pt idx="1408">
                  <c:v>8.6250402414695712E-2</c:v>
                </c:pt>
                <c:pt idx="1409">
                  <c:v>8.6250402414695712E-2</c:v>
                </c:pt>
                <c:pt idx="1410">
                  <c:v>8.6288225398112026E-2</c:v>
                </c:pt>
                <c:pt idx="1411">
                  <c:v>8.6288225398112026E-2</c:v>
                </c:pt>
                <c:pt idx="1412">
                  <c:v>8.5822269190309317E-2</c:v>
                </c:pt>
                <c:pt idx="1413">
                  <c:v>8.3401125134041756E-2</c:v>
                </c:pt>
                <c:pt idx="1414">
                  <c:v>8.3110527074454391E-2</c:v>
                </c:pt>
                <c:pt idx="1415">
                  <c:v>8.3148788952787725E-2</c:v>
                </c:pt>
                <c:pt idx="1416">
                  <c:v>8.2909564029906721E-2</c:v>
                </c:pt>
                <c:pt idx="1417">
                  <c:v>8.3276123273905281E-2</c:v>
                </c:pt>
                <c:pt idx="1418">
                  <c:v>8.3276123273905281E-2</c:v>
                </c:pt>
                <c:pt idx="1419">
                  <c:v>8.401436497731235E-2</c:v>
                </c:pt>
                <c:pt idx="1420">
                  <c:v>8.4530022461717494E-2</c:v>
                </c:pt>
                <c:pt idx="1421">
                  <c:v>8.5112054732889686E-2</c:v>
                </c:pt>
                <c:pt idx="1422">
                  <c:v>8.5112054732889686E-2</c:v>
                </c:pt>
                <c:pt idx="1423">
                  <c:v>8.4896277547565277E-2</c:v>
                </c:pt>
                <c:pt idx="1424">
                  <c:v>8.5291456034880975E-2</c:v>
                </c:pt>
                <c:pt idx="1425">
                  <c:v>8.2869066882282988E-2</c:v>
                </c:pt>
                <c:pt idx="1426">
                  <c:v>8.2023066294089189E-2</c:v>
                </c:pt>
                <c:pt idx="1427">
                  <c:v>8.2023066294089189E-2</c:v>
                </c:pt>
                <c:pt idx="1428">
                  <c:v>8.2023066294089189E-2</c:v>
                </c:pt>
                <c:pt idx="1429">
                  <c:v>8.2023066294089189E-2</c:v>
                </c:pt>
                <c:pt idx="1430">
                  <c:v>7.9636899327733768E-2</c:v>
                </c:pt>
                <c:pt idx="1431">
                  <c:v>7.9636899327733768E-2</c:v>
                </c:pt>
                <c:pt idx="1432">
                  <c:v>7.8683385835336669E-2</c:v>
                </c:pt>
                <c:pt idx="1433">
                  <c:v>7.3784617904083097E-2</c:v>
                </c:pt>
                <c:pt idx="1434">
                  <c:v>7.3845831477846943E-2</c:v>
                </c:pt>
                <c:pt idx="1435">
                  <c:v>7.3845831477846943E-2</c:v>
                </c:pt>
                <c:pt idx="1436">
                  <c:v>7.3853704791712535E-2</c:v>
                </c:pt>
                <c:pt idx="1437">
                  <c:v>7.2718031497247509E-2</c:v>
                </c:pt>
                <c:pt idx="1438">
                  <c:v>7.2718031497247509E-2</c:v>
                </c:pt>
                <c:pt idx="1439">
                  <c:v>7.2718031497247509E-2</c:v>
                </c:pt>
                <c:pt idx="1440">
                  <c:v>7.2718031497247509E-2</c:v>
                </c:pt>
                <c:pt idx="1441">
                  <c:v>7.3046864057220509E-2</c:v>
                </c:pt>
                <c:pt idx="1442">
                  <c:v>7.3071779497141873E-2</c:v>
                </c:pt>
                <c:pt idx="1443">
                  <c:v>7.124784125740051E-2</c:v>
                </c:pt>
                <c:pt idx="1444">
                  <c:v>7.124784125740051E-2</c:v>
                </c:pt>
                <c:pt idx="1445">
                  <c:v>7.0283402433633305E-2</c:v>
                </c:pt>
                <c:pt idx="1446">
                  <c:v>7.0492129958042285E-2</c:v>
                </c:pt>
                <c:pt idx="1447">
                  <c:v>7.0492129958042285E-2</c:v>
                </c:pt>
                <c:pt idx="1448">
                  <c:v>7.0492129958042285E-2</c:v>
                </c:pt>
                <c:pt idx="1449">
                  <c:v>6.8454345866190286E-2</c:v>
                </c:pt>
                <c:pt idx="1450">
                  <c:v>6.8454345866190286E-2</c:v>
                </c:pt>
                <c:pt idx="1451">
                  <c:v>6.8555151314738924E-2</c:v>
                </c:pt>
                <c:pt idx="1452">
                  <c:v>6.8555151314738924E-2</c:v>
                </c:pt>
                <c:pt idx="1453">
                  <c:v>6.4969612616718339E-2</c:v>
                </c:pt>
                <c:pt idx="1454">
                  <c:v>5.822806998959501E-2</c:v>
                </c:pt>
                <c:pt idx="1455">
                  <c:v>5.822806998959501E-2</c:v>
                </c:pt>
                <c:pt idx="1456">
                  <c:v>5.8511848822620234E-2</c:v>
                </c:pt>
                <c:pt idx="1457">
                  <c:v>5.8368604815445681E-2</c:v>
                </c:pt>
                <c:pt idx="1458">
                  <c:v>5.8368604815445681E-2</c:v>
                </c:pt>
                <c:pt idx="1459">
                  <c:v>5.8368604815445681E-2</c:v>
                </c:pt>
                <c:pt idx="1460">
                  <c:v>4.7811412805689214E-2</c:v>
                </c:pt>
                <c:pt idx="1461">
                  <c:v>4.7811412805689214E-2</c:v>
                </c:pt>
                <c:pt idx="1462">
                  <c:v>4.7820503614817406E-2</c:v>
                </c:pt>
                <c:pt idx="1463">
                  <c:v>4.7390754318647019E-2</c:v>
                </c:pt>
                <c:pt idx="1464">
                  <c:v>4.7390754318647019E-2</c:v>
                </c:pt>
                <c:pt idx="1465">
                  <c:v>4.66398350230086E-2</c:v>
                </c:pt>
                <c:pt idx="1466">
                  <c:v>4.5773936011162135E-2</c:v>
                </c:pt>
                <c:pt idx="1467">
                  <c:v>4.5997041418020641E-2</c:v>
                </c:pt>
                <c:pt idx="1468">
                  <c:v>4.0371267086130182E-2</c:v>
                </c:pt>
                <c:pt idx="1469">
                  <c:v>4.066813280255166E-2</c:v>
                </c:pt>
                <c:pt idx="1470">
                  <c:v>3.568461452434455E-2</c:v>
                </c:pt>
                <c:pt idx="1471">
                  <c:v>3.5476601460959364E-2</c:v>
                </c:pt>
                <c:pt idx="1472">
                  <c:v>3.7017545233585782E-2</c:v>
                </c:pt>
                <c:pt idx="1473">
                  <c:v>3.6929293649650696E-2</c:v>
                </c:pt>
                <c:pt idx="1474">
                  <c:v>3.8669623072380865E-2</c:v>
                </c:pt>
                <c:pt idx="1475">
                  <c:v>3.90807802233386E-2</c:v>
                </c:pt>
                <c:pt idx="1476">
                  <c:v>4.2996097256569603E-2</c:v>
                </c:pt>
                <c:pt idx="1477">
                  <c:v>4.2996097256569603E-2</c:v>
                </c:pt>
                <c:pt idx="1478">
                  <c:v>4.2922057098591822E-2</c:v>
                </c:pt>
                <c:pt idx="1479">
                  <c:v>4.2922015968454401E-2</c:v>
                </c:pt>
                <c:pt idx="1480">
                  <c:v>3.8922205355934415E-2</c:v>
                </c:pt>
                <c:pt idx="1481">
                  <c:v>3.8922205355934415E-2</c:v>
                </c:pt>
                <c:pt idx="1482">
                  <c:v>3.7532696302322789E-2</c:v>
                </c:pt>
                <c:pt idx="1483">
                  <c:v>3.6356459080677521E-2</c:v>
                </c:pt>
                <c:pt idx="1484">
                  <c:v>3.4972202581608026E-2</c:v>
                </c:pt>
                <c:pt idx="1485">
                  <c:v>3.4972202581608026E-2</c:v>
                </c:pt>
                <c:pt idx="1486">
                  <c:v>3.5834657976663867E-2</c:v>
                </c:pt>
                <c:pt idx="1487">
                  <c:v>3.4429862496673631E-2</c:v>
                </c:pt>
                <c:pt idx="1488">
                  <c:v>3.4875800356003163E-2</c:v>
                </c:pt>
                <c:pt idx="1489">
                  <c:v>3.4875800356003163E-2</c:v>
                </c:pt>
                <c:pt idx="1490">
                  <c:v>3.4875800356003163E-2</c:v>
                </c:pt>
                <c:pt idx="1491">
                  <c:v>3.4913735703820697E-2</c:v>
                </c:pt>
                <c:pt idx="1492">
                  <c:v>3.5021988320634564E-2</c:v>
                </c:pt>
                <c:pt idx="1493">
                  <c:v>3.2556258167583757E-2</c:v>
                </c:pt>
                <c:pt idx="1494">
                  <c:v>3.2601317272395E-2</c:v>
                </c:pt>
                <c:pt idx="1495">
                  <c:v>3.2510309593923953E-2</c:v>
                </c:pt>
                <c:pt idx="1496">
                  <c:v>3.3095792435157347E-2</c:v>
                </c:pt>
                <c:pt idx="1497">
                  <c:v>3.5725314330573854E-2</c:v>
                </c:pt>
                <c:pt idx="1498">
                  <c:v>3.5863409380794638E-2</c:v>
                </c:pt>
                <c:pt idx="1499">
                  <c:v>3.8407499734194092E-2</c:v>
                </c:pt>
                <c:pt idx="1500">
                  <c:v>4.214063837388965E-2</c:v>
                </c:pt>
                <c:pt idx="1501">
                  <c:v>4.214063837388965E-2</c:v>
                </c:pt>
                <c:pt idx="1502">
                  <c:v>4.214063837388965E-2</c:v>
                </c:pt>
                <c:pt idx="1503">
                  <c:v>4.4379379063566218E-2</c:v>
                </c:pt>
                <c:pt idx="1504">
                  <c:v>4.378172179202381E-2</c:v>
                </c:pt>
                <c:pt idx="1505">
                  <c:v>4.3740125203173594E-2</c:v>
                </c:pt>
                <c:pt idx="1506">
                  <c:v>4.3926058925119436E-2</c:v>
                </c:pt>
                <c:pt idx="1507">
                  <c:v>4.3926058925119436E-2</c:v>
                </c:pt>
                <c:pt idx="1508">
                  <c:v>4.393960195975722E-2</c:v>
                </c:pt>
                <c:pt idx="1509">
                  <c:v>4.4053986477322157E-2</c:v>
                </c:pt>
                <c:pt idx="1510">
                  <c:v>4.4053986477322157E-2</c:v>
                </c:pt>
                <c:pt idx="1511">
                  <c:v>4.4053986477322157E-2</c:v>
                </c:pt>
                <c:pt idx="1512">
                  <c:v>4.4053986477322157E-2</c:v>
                </c:pt>
                <c:pt idx="1513">
                  <c:v>4.4053986477322157E-2</c:v>
                </c:pt>
                <c:pt idx="1514">
                  <c:v>4.4126125052361506E-2</c:v>
                </c:pt>
                <c:pt idx="1515">
                  <c:v>4.4126125052361506E-2</c:v>
                </c:pt>
                <c:pt idx="1516">
                  <c:v>4.4133834679224895E-2</c:v>
                </c:pt>
                <c:pt idx="1517">
                  <c:v>4.4453482005099035E-2</c:v>
                </c:pt>
                <c:pt idx="1518">
                  <c:v>4.7180185898764507E-2</c:v>
                </c:pt>
                <c:pt idx="1519">
                  <c:v>4.6828219613015629E-2</c:v>
                </c:pt>
                <c:pt idx="1520">
                  <c:v>4.6871482046570309E-2</c:v>
                </c:pt>
                <c:pt idx="1521">
                  <c:v>4.6946267744960024E-2</c:v>
                </c:pt>
                <c:pt idx="1522">
                  <c:v>4.6946267744960024E-2</c:v>
                </c:pt>
                <c:pt idx="1523">
                  <c:v>4.6649792787957382E-2</c:v>
                </c:pt>
                <c:pt idx="1524">
                  <c:v>4.7767279764302839E-2</c:v>
                </c:pt>
                <c:pt idx="1525">
                  <c:v>4.7824786378919709E-2</c:v>
                </c:pt>
                <c:pt idx="1526">
                  <c:v>4.7852330909756109E-2</c:v>
                </c:pt>
                <c:pt idx="1527">
                  <c:v>4.9649392615710268E-2</c:v>
                </c:pt>
                <c:pt idx="1528">
                  <c:v>5.1269222339692201E-2</c:v>
                </c:pt>
                <c:pt idx="1529">
                  <c:v>5.0767141223194902E-2</c:v>
                </c:pt>
                <c:pt idx="1530">
                  <c:v>5.1062923974513244E-2</c:v>
                </c:pt>
                <c:pt idx="1531">
                  <c:v>5.1101980959352387E-2</c:v>
                </c:pt>
                <c:pt idx="1532">
                  <c:v>5.0828751953943319E-2</c:v>
                </c:pt>
                <c:pt idx="1533">
                  <c:v>5.0828751953943319E-2</c:v>
                </c:pt>
                <c:pt idx="1534">
                  <c:v>5.0828751953943319E-2</c:v>
                </c:pt>
                <c:pt idx="1535">
                  <c:v>5.1226700233101587E-2</c:v>
                </c:pt>
                <c:pt idx="1536">
                  <c:v>5.1260237486423166E-2</c:v>
                </c:pt>
                <c:pt idx="1537">
                  <c:v>5.3803973760572422E-2</c:v>
                </c:pt>
                <c:pt idx="1538">
                  <c:v>5.3553831076947847E-2</c:v>
                </c:pt>
                <c:pt idx="1539">
                  <c:v>5.0464401577614761E-2</c:v>
                </c:pt>
                <c:pt idx="1540">
                  <c:v>5.0464401577614761E-2</c:v>
                </c:pt>
                <c:pt idx="1541">
                  <c:v>5.0499663585621316E-2</c:v>
                </c:pt>
                <c:pt idx="1542">
                  <c:v>5.0499663585621316E-2</c:v>
                </c:pt>
                <c:pt idx="1543">
                  <c:v>5.1393647357748422E-2</c:v>
                </c:pt>
                <c:pt idx="1544">
                  <c:v>5.1393647357748422E-2</c:v>
                </c:pt>
                <c:pt idx="1545">
                  <c:v>5.1567879895648351E-2</c:v>
                </c:pt>
                <c:pt idx="1546">
                  <c:v>5.1567879895648351E-2</c:v>
                </c:pt>
                <c:pt idx="1547">
                  <c:v>5.1567879895648351E-2</c:v>
                </c:pt>
                <c:pt idx="1548">
                  <c:v>5.1567879895648351E-2</c:v>
                </c:pt>
                <c:pt idx="1549">
                  <c:v>5.0972330514079546E-2</c:v>
                </c:pt>
                <c:pt idx="1550">
                  <c:v>5.1050980824610848E-2</c:v>
                </c:pt>
                <c:pt idx="1551">
                  <c:v>5.632956349095191E-2</c:v>
                </c:pt>
                <c:pt idx="1552">
                  <c:v>5.632956349095191E-2</c:v>
                </c:pt>
                <c:pt idx="1553">
                  <c:v>5.780250641558566E-2</c:v>
                </c:pt>
                <c:pt idx="1554">
                  <c:v>5.7780090131205955E-2</c:v>
                </c:pt>
                <c:pt idx="1555">
                  <c:v>5.7714539679667068E-2</c:v>
                </c:pt>
                <c:pt idx="1556">
                  <c:v>5.7714539679667068E-2</c:v>
                </c:pt>
                <c:pt idx="1557">
                  <c:v>5.7689099043188981E-2</c:v>
                </c:pt>
                <c:pt idx="1558">
                  <c:v>5.7689099043188981E-2</c:v>
                </c:pt>
                <c:pt idx="1559">
                  <c:v>5.7355216862955319E-2</c:v>
                </c:pt>
                <c:pt idx="1560">
                  <c:v>5.5681540718021574E-2</c:v>
                </c:pt>
                <c:pt idx="1561">
                  <c:v>5.6669569960689808E-2</c:v>
                </c:pt>
                <c:pt idx="1562">
                  <c:v>5.5075404344350001E-2</c:v>
                </c:pt>
                <c:pt idx="1563">
                  <c:v>5.2393033133647154E-2</c:v>
                </c:pt>
                <c:pt idx="1564">
                  <c:v>5.2430121085602258E-2</c:v>
                </c:pt>
                <c:pt idx="1565">
                  <c:v>5.2553147048353843E-2</c:v>
                </c:pt>
                <c:pt idx="1566">
                  <c:v>5.0676793319794258E-2</c:v>
                </c:pt>
                <c:pt idx="1567">
                  <c:v>5.1230769393767223E-2</c:v>
                </c:pt>
                <c:pt idx="1568">
                  <c:v>5.1294845023283769E-2</c:v>
                </c:pt>
                <c:pt idx="1569">
                  <c:v>5.1236700054184334E-2</c:v>
                </c:pt>
                <c:pt idx="1570">
                  <c:v>5.1236700054184334E-2</c:v>
                </c:pt>
                <c:pt idx="1571">
                  <c:v>5.1664019280672581E-2</c:v>
                </c:pt>
                <c:pt idx="1572">
                  <c:v>5.2247620374536098E-2</c:v>
                </c:pt>
                <c:pt idx="1573">
                  <c:v>5.2753513791226822E-2</c:v>
                </c:pt>
                <c:pt idx="1574">
                  <c:v>5.2806218304180481E-2</c:v>
                </c:pt>
                <c:pt idx="1575">
                  <c:v>5.2806218304180481E-2</c:v>
                </c:pt>
                <c:pt idx="1576">
                  <c:v>5.2806218304180481E-2</c:v>
                </c:pt>
                <c:pt idx="1577">
                  <c:v>5.2738598598700712E-2</c:v>
                </c:pt>
                <c:pt idx="1578">
                  <c:v>5.2843029225611772E-2</c:v>
                </c:pt>
                <c:pt idx="1579">
                  <c:v>5.2836590412159941E-2</c:v>
                </c:pt>
                <c:pt idx="1580">
                  <c:v>5.3451746837159385E-2</c:v>
                </c:pt>
                <c:pt idx="1581">
                  <c:v>5.1061055226850387E-2</c:v>
                </c:pt>
                <c:pt idx="1582">
                  <c:v>5.1060658361096675E-2</c:v>
                </c:pt>
                <c:pt idx="1583">
                  <c:v>5.1020948199259196E-2</c:v>
                </c:pt>
                <c:pt idx="1584">
                  <c:v>5.0952143519306221E-2</c:v>
                </c:pt>
                <c:pt idx="1585">
                  <c:v>5.0953805696349129E-2</c:v>
                </c:pt>
                <c:pt idx="1586">
                  <c:v>5.0862222453024152E-2</c:v>
                </c:pt>
                <c:pt idx="1587">
                  <c:v>4.9954357561507769E-2</c:v>
                </c:pt>
                <c:pt idx="1588">
                  <c:v>4.9964348629779533E-2</c:v>
                </c:pt>
                <c:pt idx="1589">
                  <c:v>4.9830196900381971E-2</c:v>
                </c:pt>
                <c:pt idx="1590">
                  <c:v>4.803989914142922E-2</c:v>
                </c:pt>
                <c:pt idx="1591">
                  <c:v>4.6303817189489081E-2</c:v>
                </c:pt>
                <c:pt idx="1592">
                  <c:v>4.6514265643213995E-2</c:v>
                </c:pt>
                <c:pt idx="1593">
                  <c:v>4.5967191889642697E-2</c:v>
                </c:pt>
                <c:pt idx="1594">
                  <c:v>4.6032780517392138E-2</c:v>
                </c:pt>
                <c:pt idx="1595">
                  <c:v>4.6074710975904293E-2</c:v>
                </c:pt>
                <c:pt idx="1596">
                  <c:v>4.6074710975904293E-2</c:v>
                </c:pt>
                <c:pt idx="1597">
                  <c:v>4.6074710975904293E-2</c:v>
                </c:pt>
                <c:pt idx="1598">
                  <c:v>4.4390953988799754E-2</c:v>
                </c:pt>
                <c:pt idx="1599">
                  <c:v>4.4352222781313719E-2</c:v>
                </c:pt>
                <c:pt idx="1600">
                  <c:v>4.0391885809729043E-2</c:v>
                </c:pt>
                <c:pt idx="1601">
                  <c:v>4.0328545403614642E-2</c:v>
                </c:pt>
                <c:pt idx="1602">
                  <c:v>4.0328545403614642E-2</c:v>
                </c:pt>
                <c:pt idx="1603">
                  <c:v>4.0328545403614642E-2</c:v>
                </c:pt>
                <c:pt idx="1604">
                  <c:v>4.0284381324494072E-2</c:v>
                </c:pt>
                <c:pt idx="1605">
                  <c:v>4.0284381324494072E-2</c:v>
                </c:pt>
                <c:pt idx="1606">
                  <c:v>3.9011203462702204E-2</c:v>
                </c:pt>
                <c:pt idx="1607">
                  <c:v>3.9011203462702204E-2</c:v>
                </c:pt>
                <c:pt idx="1608">
                  <c:v>3.8557343145575962E-2</c:v>
                </c:pt>
                <c:pt idx="1609">
                  <c:v>3.8557343145575962E-2</c:v>
                </c:pt>
                <c:pt idx="1610">
                  <c:v>3.8557343145575962E-2</c:v>
                </c:pt>
                <c:pt idx="1611">
                  <c:v>3.8856834075797993E-2</c:v>
                </c:pt>
                <c:pt idx="1612">
                  <c:v>3.8857513839636301E-2</c:v>
                </c:pt>
                <c:pt idx="1613">
                  <c:v>3.8754125156934022E-2</c:v>
                </c:pt>
                <c:pt idx="1614">
                  <c:v>3.0544796266958777E-2</c:v>
                </c:pt>
                <c:pt idx="1615">
                  <c:v>3.0544796266958777E-2</c:v>
                </c:pt>
                <c:pt idx="1616">
                  <c:v>2.7717506657480552E-2</c:v>
                </c:pt>
                <c:pt idx="1617">
                  <c:v>2.9134400186433953E-2</c:v>
                </c:pt>
                <c:pt idx="1618">
                  <c:v>2.9354064260767962E-2</c:v>
                </c:pt>
                <c:pt idx="1619">
                  <c:v>2.9354064260767962E-2</c:v>
                </c:pt>
                <c:pt idx="1620">
                  <c:v>2.9945594624500853E-2</c:v>
                </c:pt>
                <c:pt idx="1621">
                  <c:v>2.994594511159214E-2</c:v>
                </c:pt>
                <c:pt idx="1622">
                  <c:v>2.9967264122522014E-2</c:v>
                </c:pt>
                <c:pt idx="1623">
                  <c:v>2.9953634990475146E-2</c:v>
                </c:pt>
                <c:pt idx="1624">
                  <c:v>2.7926249836119691E-2</c:v>
                </c:pt>
                <c:pt idx="1625">
                  <c:v>2.7850551310296824E-2</c:v>
                </c:pt>
                <c:pt idx="1626">
                  <c:v>2.8236617093996462E-2</c:v>
                </c:pt>
                <c:pt idx="1627">
                  <c:v>2.9466324838487348E-2</c:v>
                </c:pt>
                <c:pt idx="1628">
                  <c:v>2.9364627323974355E-2</c:v>
                </c:pt>
                <c:pt idx="1629">
                  <c:v>2.9364861113894504E-2</c:v>
                </c:pt>
                <c:pt idx="1630">
                  <c:v>2.8514994820711771E-2</c:v>
                </c:pt>
                <c:pt idx="1631">
                  <c:v>2.839956929849247E-2</c:v>
                </c:pt>
                <c:pt idx="1632">
                  <c:v>2.8216965286089132E-2</c:v>
                </c:pt>
                <c:pt idx="1633">
                  <c:v>2.8216965286089132E-2</c:v>
                </c:pt>
                <c:pt idx="1634">
                  <c:v>2.7986000678668136E-2</c:v>
                </c:pt>
                <c:pt idx="1635">
                  <c:v>3.0251881934132342E-2</c:v>
                </c:pt>
                <c:pt idx="1636">
                  <c:v>2.9408796496855013E-2</c:v>
                </c:pt>
                <c:pt idx="1637">
                  <c:v>3.0135593526220507E-2</c:v>
                </c:pt>
                <c:pt idx="1638">
                  <c:v>3.0587360462430671E-2</c:v>
                </c:pt>
                <c:pt idx="1639">
                  <c:v>3.0587360462430671E-2</c:v>
                </c:pt>
                <c:pt idx="1640">
                  <c:v>3.0373525282410781E-2</c:v>
                </c:pt>
                <c:pt idx="1641">
                  <c:v>3.0191473672168831E-2</c:v>
                </c:pt>
                <c:pt idx="1642">
                  <c:v>3.0191473672168831E-2</c:v>
                </c:pt>
                <c:pt idx="1643">
                  <c:v>2.9943307026113072E-2</c:v>
                </c:pt>
                <c:pt idx="1644">
                  <c:v>2.9943307026113072E-2</c:v>
                </c:pt>
                <c:pt idx="1645">
                  <c:v>2.9943307026113072E-2</c:v>
                </c:pt>
                <c:pt idx="1646">
                  <c:v>3.5005739005540278E-2</c:v>
                </c:pt>
                <c:pt idx="1647">
                  <c:v>3.7968668289015003E-2</c:v>
                </c:pt>
                <c:pt idx="1648">
                  <c:v>3.7966437624722328E-2</c:v>
                </c:pt>
                <c:pt idx="1649">
                  <c:v>3.7872033118840305E-2</c:v>
                </c:pt>
                <c:pt idx="1650">
                  <c:v>3.870193923525235E-2</c:v>
                </c:pt>
                <c:pt idx="1651">
                  <c:v>4.080778843059446E-2</c:v>
                </c:pt>
                <c:pt idx="1652">
                  <c:v>4.1155926046668796E-2</c:v>
                </c:pt>
                <c:pt idx="1653">
                  <c:v>4.1155926046668796E-2</c:v>
                </c:pt>
                <c:pt idx="1654">
                  <c:v>4.1155926046668796E-2</c:v>
                </c:pt>
                <c:pt idx="1655">
                  <c:v>4.0919786587350425E-2</c:v>
                </c:pt>
                <c:pt idx="1656">
                  <c:v>4.0919786587350425E-2</c:v>
                </c:pt>
                <c:pt idx="1657">
                  <c:v>4.0797114227210309E-2</c:v>
                </c:pt>
                <c:pt idx="1658">
                  <c:v>4.0750362726010084E-2</c:v>
                </c:pt>
                <c:pt idx="1659">
                  <c:v>4.0813312088335045E-2</c:v>
                </c:pt>
                <c:pt idx="1660">
                  <c:v>4.0813312088335045E-2</c:v>
                </c:pt>
                <c:pt idx="1661">
                  <c:v>4.0813312088335045E-2</c:v>
                </c:pt>
                <c:pt idx="1662">
                  <c:v>4.0867673482351395E-2</c:v>
                </c:pt>
                <c:pt idx="1663">
                  <c:v>4.0096804399389521E-2</c:v>
                </c:pt>
                <c:pt idx="1664">
                  <c:v>4.011812737423303E-2</c:v>
                </c:pt>
                <c:pt idx="1665">
                  <c:v>4.0203417571798461E-2</c:v>
                </c:pt>
                <c:pt idx="1666">
                  <c:v>4.0203417571798461E-2</c:v>
                </c:pt>
                <c:pt idx="1667">
                  <c:v>4.0203417571798461E-2</c:v>
                </c:pt>
                <c:pt idx="1668">
                  <c:v>4.0203417571798461E-2</c:v>
                </c:pt>
                <c:pt idx="1669">
                  <c:v>3.984263535373455E-2</c:v>
                </c:pt>
                <c:pt idx="1670">
                  <c:v>4.0344813814574818E-2</c:v>
                </c:pt>
                <c:pt idx="1671">
                  <c:v>4.0639537231003872E-2</c:v>
                </c:pt>
                <c:pt idx="1672">
                  <c:v>4.0768113249089549E-2</c:v>
                </c:pt>
                <c:pt idx="1673">
                  <c:v>4.0768113249089549E-2</c:v>
                </c:pt>
                <c:pt idx="1674">
                  <c:v>4.0482764405882526E-2</c:v>
                </c:pt>
                <c:pt idx="1675">
                  <c:v>4.0501775115687096E-2</c:v>
                </c:pt>
                <c:pt idx="1676">
                  <c:v>4.0501775115687096E-2</c:v>
                </c:pt>
                <c:pt idx="1677">
                  <c:v>4.0155281176620622E-2</c:v>
                </c:pt>
                <c:pt idx="1678">
                  <c:v>4.0293965658494184E-2</c:v>
                </c:pt>
                <c:pt idx="1679">
                  <c:v>4.0563598193828175E-2</c:v>
                </c:pt>
                <c:pt idx="1680">
                  <c:v>3.9741997995131291E-2</c:v>
                </c:pt>
                <c:pt idx="1681">
                  <c:v>3.9592716430117088E-2</c:v>
                </c:pt>
                <c:pt idx="1682">
                  <c:v>3.9592716430117088E-2</c:v>
                </c:pt>
                <c:pt idx="1683">
                  <c:v>3.9147230368520636E-2</c:v>
                </c:pt>
                <c:pt idx="1684">
                  <c:v>3.914696226164259E-2</c:v>
                </c:pt>
                <c:pt idx="1685">
                  <c:v>3.9130644819015736E-2</c:v>
                </c:pt>
                <c:pt idx="1686">
                  <c:v>3.9203009693137877E-2</c:v>
                </c:pt>
                <c:pt idx="1687">
                  <c:v>3.9157739427098173E-2</c:v>
                </c:pt>
                <c:pt idx="1688">
                  <c:v>3.9058622431849585E-2</c:v>
                </c:pt>
                <c:pt idx="1689">
                  <c:v>3.8619885106919508E-2</c:v>
                </c:pt>
                <c:pt idx="1690">
                  <c:v>3.763841249295611E-2</c:v>
                </c:pt>
                <c:pt idx="1691">
                  <c:v>3.7546203389507718E-2</c:v>
                </c:pt>
                <c:pt idx="1692">
                  <c:v>3.7546020542846732E-2</c:v>
                </c:pt>
                <c:pt idx="1693">
                  <c:v>3.7451997486016075E-2</c:v>
                </c:pt>
                <c:pt idx="1694">
                  <c:v>3.7451997486016075E-2</c:v>
                </c:pt>
                <c:pt idx="1695">
                  <c:v>3.7451997486016075E-2</c:v>
                </c:pt>
                <c:pt idx="1696">
                  <c:v>3.7451997486016075E-2</c:v>
                </c:pt>
                <c:pt idx="1697">
                  <c:v>3.7058789048423024E-2</c:v>
                </c:pt>
                <c:pt idx="1698">
                  <c:v>3.3783160599056811E-2</c:v>
                </c:pt>
                <c:pt idx="1699">
                  <c:v>3.374139307594453E-2</c:v>
                </c:pt>
                <c:pt idx="1700">
                  <c:v>3.3009717457949242E-2</c:v>
                </c:pt>
                <c:pt idx="1701">
                  <c:v>3.2608579337786846E-2</c:v>
                </c:pt>
                <c:pt idx="1702">
                  <c:v>3.3563905888514697E-2</c:v>
                </c:pt>
                <c:pt idx="1703">
                  <c:v>3.3563905888514697E-2</c:v>
                </c:pt>
                <c:pt idx="1704">
                  <c:v>3.3563905888514697E-2</c:v>
                </c:pt>
                <c:pt idx="1705">
                  <c:v>3.6253053427414181E-2</c:v>
                </c:pt>
                <c:pt idx="1706">
                  <c:v>3.5149774923919519E-2</c:v>
                </c:pt>
                <c:pt idx="1707">
                  <c:v>3.5149774923919519E-2</c:v>
                </c:pt>
                <c:pt idx="1708">
                  <c:v>3.5367339929906802E-2</c:v>
                </c:pt>
                <c:pt idx="1709">
                  <c:v>3.0365253268392949E-2</c:v>
                </c:pt>
                <c:pt idx="1710">
                  <c:v>2.6575497521877961E-2</c:v>
                </c:pt>
                <c:pt idx="1711">
                  <c:v>2.6575497521877961E-2</c:v>
                </c:pt>
                <c:pt idx="1712">
                  <c:v>2.6575497521877961E-2</c:v>
                </c:pt>
                <c:pt idx="1713">
                  <c:v>2.5074406175956437E-2</c:v>
                </c:pt>
                <c:pt idx="1714">
                  <c:v>2.130620246410804E-2</c:v>
                </c:pt>
                <c:pt idx="1715">
                  <c:v>2.0625702685699007E-2</c:v>
                </c:pt>
                <c:pt idx="1716">
                  <c:v>2.359244802779949E-2</c:v>
                </c:pt>
                <c:pt idx="1717">
                  <c:v>2.4516564213279433E-2</c:v>
                </c:pt>
                <c:pt idx="1718">
                  <c:v>2.4513461877478025E-2</c:v>
                </c:pt>
                <c:pt idx="1719">
                  <c:v>2.8868688861631141E-2</c:v>
                </c:pt>
                <c:pt idx="1720">
                  <c:v>2.8868688861631141E-2</c:v>
                </c:pt>
                <c:pt idx="1721">
                  <c:v>2.8865672375151988E-2</c:v>
                </c:pt>
                <c:pt idx="1722">
                  <c:v>2.8776599179735757E-2</c:v>
                </c:pt>
                <c:pt idx="1723">
                  <c:v>2.8776599179735757E-2</c:v>
                </c:pt>
                <c:pt idx="1724">
                  <c:v>2.8776599179735757E-2</c:v>
                </c:pt>
                <c:pt idx="1725">
                  <c:v>2.8699344384687898E-2</c:v>
                </c:pt>
                <c:pt idx="1726">
                  <c:v>2.8685500569860252E-2</c:v>
                </c:pt>
                <c:pt idx="1727">
                  <c:v>2.8655671724305637E-2</c:v>
                </c:pt>
                <c:pt idx="1728">
                  <c:v>2.8535887607256272E-2</c:v>
                </c:pt>
                <c:pt idx="1729">
                  <c:v>2.8535887607256272E-2</c:v>
                </c:pt>
                <c:pt idx="1730">
                  <c:v>2.8550619257401568E-2</c:v>
                </c:pt>
                <c:pt idx="1731">
                  <c:v>2.8550619257401568E-2</c:v>
                </c:pt>
                <c:pt idx="1732">
                  <c:v>2.8550619257401568E-2</c:v>
                </c:pt>
                <c:pt idx="1733">
                  <c:v>2.8151258463859425E-2</c:v>
                </c:pt>
                <c:pt idx="1734">
                  <c:v>2.8713554590025846E-2</c:v>
                </c:pt>
                <c:pt idx="1735">
                  <c:v>2.8576168420206511E-2</c:v>
                </c:pt>
                <c:pt idx="1736">
                  <c:v>2.8576168420206511E-2</c:v>
                </c:pt>
                <c:pt idx="1737">
                  <c:v>2.9502972852020658E-2</c:v>
                </c:pt>
                <c:pt idx="1738">
                  <c:v>2.9475986468422834E-2</c:v>
                </c:pt>
                <c:pt idx="1739">
                  <c:v>2.9476313929761258E-2</c:v>
                </c:pt>
                <c:pt idx="1740">
                  <c:v>2.946141209896461E-2</c:v>
                </c:pt>
                <c:pt idx="1741">
                  <c:v>2.927144924240295E-2</c:v>
                </c:pt>
                <c:pt idx="1742">
                  <c:v>2.8849998701072316E-2</c:v>
                </c:pt>
                <c:pt idx="1743">
                  <c:v>2.9728237090444365E-2</c:v>
                </c:pt>
                <c:pt idx="1744">
                  <c:v>2.9844248881835227E-2</c:v>
                </c:pt>
                <c:pt idx="1745">
                  <c:v>3.2508048954129197E-2</c:v>
                </c:pt>
                <c:pt idx="1746">
                  <c:v>3.2508048954129197E-2</c:v>
                </c:pt>
                <c:pt idx="1747">
                  <c:v>3.2699370907479985E-2</c:v>
                </c:pt>
                <c:pt idx="1748">
                  <c:v>3.2699370907479985E-2</c:v>
                </c:pt>
                <c:pt idx="1749">
                  <c:v>3.2612578136305768E-2</c:v>
                </c:pt>
                <c:pt idx="1750">
                  <c:v>3.2612578136305768E-2</c:v>
                </c:pt>
                <c:pt idx="1751">
                  <c:v>3.2612578136305768E-2</c:v>
                </c:pt>
                <c:pt idx="1752">
                  <c:v>3.2612578136305768E-2</c:v>
                </c:pt>
                <c:pt idx="1753">
                  <c:v>3.9282579657427083E-2</c:v>
                </c:pt>
                <c:pt idx="1754">
                  <c:v>3.9282579657427083E-2</c:v>
                </c:pt>
                <c:pt idx="1755">
                  <c:v>3.9655204100651917E-2</c:v>
                </c:pt>
                <c:pt idx="1756">
                  <c:v>4.0555334291283794E-2</c:v>
                </c:pt>
                <c:pt idx="1757">
                  <c:v>4.0555334291283794E-2</c:v>
                </c:pt>
                <c:pt idx="1758">
                  <c:v>4.0557843992929971E-2</c:v>
                </c:pt>
                <c:pt idx="1759">
                  <c:v>4.0557843992929971E-2</c:v>
                </c:pt>
                <c:pt idx="1760">
                  <c:v>4.0516453029384066E-2</c:v>
                </c:pt>
                <c:pt idx="1761">
                  <c:v>4.0516453029384066E-2</c:v>
                </c:pt>
                <c:pt idx="1762">
                  <c:v>4.0812135073849808E-2</c:v>
                </c:pt>
                <c:pt idx="1763">
                  <c:v>4.0812135073849808E-2</c:v>
                </c:pt>
                <c:pt idx="1764">
                  <c:v>4.0798526280124106E-2</c:v>
                </c:pt>
                <c:pt idx="1765">
                  <c:v>4.4752558751010037E-2</c:v>
                </c:pt>
                <c:pt idx="1766">
                  <c:v>4.4752558751010037E-2</c:v>
                </c:pt>
                <c:pt idx="1767">
                  <c:v>4.4752558751010037E-2</c:v>
                </c:pt>
                <c:pt idx="1768">
                  <c:v>4.2603326283809459E-2</c:v>
                </c:pt>
                <c:pt idx="1769">
                  <c:v>4.2603326283809459E-2</c:v>
                </c:pt>
                <c:pt idx="1770">
                  <c:v>4.2603326283809459E-2</c:v>
                </c:pt>
                <c:pt idx="1771">
                  <c:v>4.2422887147498006E-2</c:v>
                </c:pt>
                <c:pt idx="1772">
                  <c:v>4.2422887147498006E-2</c:v>
                </c:pt>
                <c:pt idx="1773">
                  <c:v>4.2457111485609572E-2</c:v>
                </c:pt>
                <c:pt idx="1774">
                  <c:v>4.2457111485609572E-2</c:v>
                </c:pt>
                <c:pt idx="1775">
                  <c:v>4.246107478363325E-2</c:v>
                </c:pt>
                <c:pt idx="1776">
                  <c:v>4.246107478363325E-2</c:v>
                </c:pt>
                <c:pt idx="1777">
                  <c:v>4.2460736159039045E-2</c:v>
                </c:pt>
                <c:pt idx="1778">
                  <c:v>4.2862056688857987E-2</c:v>
                </c:pt>
                <c:pt idx="1779">
                  <c:v>4.1303412824284957E-2</c:v>
                </c:pt>
                <c:pt idx="1780">
                  <c:v>4.2194561375681318E-2</c:v>
                </c:pt>
                <c:pt idx="1781">
                  <c:v>4.2194561375681318E-2</c:v>
                </c:pt>
                <c:pt idx="1782">
                  <c:v>3.9343228468378649E-2</c:v>
                </c:pt>
                <c:pt idx="1783">
                  <c:v>3.9343228468378649E-2</c:v>
                </c:pt>
                <c:pt idx="1784">
                  <c:v>4.0416677971835312E-2</c:v>
                </c:pt>
                <c:pt idx="1785">
                  <c:v>4.0416677971835312E-2</c:v>
                </c:pt>
                <c:pt idx="1786">
                  <c:v>4.097418093359833E-2</c:v>
                </c:pt>
                <c:pt idx="1787">
                  <c:v>4.097418093359833E-2</c:v>
                </c:pt>
                <c:pt idx="1788">
                  <c:v>4.1017231244753538E-2</c:v>
                </c:pt>
                <c:pt idx="1789">
                  <c:v>4.174174082296276E-2</c:v>
                </c:pt>
                <c:pt idx="1790">
                  <c:v>4.174174082296276E-2</c:v>
                </c:pt>
                <c:pt idx="1791">
                  <c:v>4.174174082296276E-2</c:v>
                </c:pt>
                <c:pt idx="1792">
                  <c:v>4.174174082296276E-2</c:v>
                </c:pt>
                <c:pt idx="1793">
                  <c:v>4.3286434051690199E-2</c:v>
                </c:pt>
                <c:pt idx="1794">
                  <c:v>4.3450412439925076E-2</c:v>
                </c:pt>
                <c:pt idx="1795">
                  <c:v>4.3450412439925076E-2</c:v>
                </c:pt>
                <c:pt idx="1796">
                  <c:v>4.3250309332967488E-2</c:v>
                </c:pt>
                <c:pt idx="1797">
                  <c:v>4.2599840477219569E-2</c:v>
                </c:pt>
                <c:pt idx="1798">
                  <c:v>4.2569356969051099E-2</c:v>
                </c:pt>
                <c:pt idx="1799">
                  <c:v>4.4546786957588846E-2</c:v>
                </c:pt>
                <c:pt idx="1800">
                  <c:v>5.1343049614261324E-2</c:v>
                </c:pt>
                <c:pt idx="1801">
                  <c:v>5.1343042094620664E-2</c:v>
                </c:pt>
                <c:pt idx="1802">
                  <c:v>5.2775591712300812E-2</c:v>
                </c:pt>
                <c:pt idx="1803">
                  <c:v>5.2775591712300812E-2</c:v>
                </c:pt>
                <c:pt idx="1804">
                  <c:v>5.2775591712300812E-2</c:v>
                </c:pt>
                <c:pt idx="1805">
                  <c:v>5.2769033961023407E-2</c:v>
                </c:pt>
                <c:pt idx="1806">
                  <c:v>5.2139186094764124E-2</c:v>
                </c:pt>
                <c:pt idx="1807">
                  <c:v>5.2063221296194659E-2</c:v>
                </c:pt>
                <c:pt idx="1808">
                  <c:v>5.0565250294827495E-2</c:v>
                </c:pt>
                <c:pt idx="1809">
                  <c:v>5.0565250294827495E-2</c:v>
                </c:pt>
                <c:pt idx="1810">
                  <c:v>5.044173794029766E-2</c:v>
                </c:pt>
                <c:pt idx="1811">
                  <c:v>5.044173794029766E-2</c:v>
                </c:pt>
                <c:pt idx="1812">
                  <c:v>5.044173794029766E-2</c:v>
                </c:pt>
                <c:pt idx="1813">
                  <c:v>5.044173794029766E-2</c:v>
                </c:pt>
                <c:pt idx="1814">
                  <c:v>5.044173794029766E-2</c:v>
                </c:pt>
                <c:pt idx="1815">
                  <c:v>5.044173794029766E-2</c:v>
                </c:pt>
                <c:pt idx="1816">
                  <c:v>4.5440379780457472E-2</c:v>
                </c:pt>
                <c:pt idx="1817">
                  <c:v>4.5443040670834468E-2</c:v>
                </c:pt>
                <c:pt idx="1818">
                  <c:v>4.5118242404695461E-2</c:v>
                </c:pt>
                <c:pt idx="1819">
                  <c:v>4.4308500318783507E-2</c:v>
                </c:pt>
                <c:pt idx="1820">
                  <c:v>4.4308500318783507E-2</c:v>
                </c:pt>
                <c:pt idx="1821">
                  <c:v>4.4306203071608055E-2</c:v>
                </c:pt>
                <c:pt idx="1822">
                  <c:v>4.4350590671749464E-2</c:v>
                </c:pt>
                <c:pt idx="1823">
                  <c:v>4.4416617035396587E-2</c:v>
                </c:pt>
                <c:pt idx="1824">
                  <c:v>4.4416617035396587E-2</c:v>
                </c:pt>
                <c:pt idx="1825">
                  <c:v>4.4171140893189499E-2</c:v>
                </c:pt>
                <c:pt idx="1826">
                  <c:v>4.452276788144794E-2</c:v>
                </c:pt>
                <c:pt idx="1827">
                  <c:v>4.452276788144794E-2</c:v>
                </c:pt>
                <c:pt idx="1828">
                  <c:v>3.9847958454906983E-2</c:v>
                </c:pt>
                <c:pt idx="1829">
                  <c:v>3.9847958454906983E-2</c:v>
                </c:pt>
                <c:pt idx="1830">
                  <c:v>3.9847958454906983E-2</c:v>
                </c:pt>
                <c:pt idx="1831">
                  <c:v>3.9847958454906983E-2</c:v>
                </c:pt>
                <c:pt idx="1832">
                  <c:v>4.0111976554052652E-2</c:v>
                </c:pt>
                <c:pt idx="1833">
                  <c:v>4.0505800275392717E-2</c:v>
                </c:pt>
                <c:pt idx="1834">
                  <c:v>4.0505800275392717E-2</c:v>
                </c:pt>
                <c:pt idx="1835">
                  <c:v>4.0505800275392717E-2</c:v>
                </c:pt>
                <c:pt idx="1836">
                  <c:v>4.0464656471777112E-2</c:v>
                </c:pt>
                <c:pt idx="1837">
                  <c:v>4.0498320634910906E-2</c:v>
                </c:pt>
                <c:pt idx="1838">
                  <c:v>4.0494165236095871E-2</c:v>
                </c:pt>
                <c:pt idx="1839">
                  <c:v>4.4270454085127191E-2</c:v>
                </c:pt>
                <c:pt idx="1840">
                  <c:v>4.4314104551705917E-2</c:v>
                </c:pt>
                <c:pt idx="1841">
                  <c:v>4.4157052143353664E-2</c:v>
                </c:pt>
                <c:pt idx="1842">
                  <c:v>4.4157052143353664E-2</c:v>
                </c:pt>
                <c:pt idx="1843">
                  <c:v>4.2925400698695611E-2</c:v>
                </c:pt>
                <c:pt idx="1844">
                  <c:v>4.2925400698695611E-2</c:v>
                </c:pt>
                <c:pt idx="1845">
                  <c:v>4.2925400698695611E-2</c:v>
                </c:pt>
                <c:pt idx="1846">
                  <c:v>4.2925400698695611E-2</c:v>
                </c:pt>
                <c:pt idx="1847">
                  <c:v>4.6296830985669765E-2</c:v>
                </c:pt>
                <c:pt idx="1848">
                  <c:v>4.6296904272969806E-2</c:v>
                </c:pt>
                <c:pt idx="1849">
                  <c:v>4.580423234113104E-2</c:v>
                </c:pt>
                <c:pt idx="1850">
                  <c:v>4.7099472364006668E-2</c:v>
                </c:pt>
                <c:pt idx="1851">
                  <c:v>4.7061986158273166E-2</c:v>
                </c:pt>
                <c:pt idx="1852">
                  <c:v>4.6420586739244103E-2</c:v>
                </c:pt>
                <c:pt idx="1853">
                  <c:v>4.6420586739244103E-2</c:v>
                </c:pt>
                <c:pt idx="1854">
                  <c:v>4.6420586739244103E-2</c:v>
                </c:pt>
                <c:pt idx="1855">
                  <c:v>4.6420586739244103E-2</c:v>
                </c:pt>
                <c:pt idx="1856">
                  <c:v>4.497429764641811E-2</c:v>
                </c:pt>
                <c:pt idx="1857">
                  <c:v>4.481589539996203E-2</c:v>
                </c:pt>
                <c:pt idx="1858">
                  <c:v>4.5879138728296409E-2</c:v>
                </c:pt>
                <c:pt idx="1859">
                  <c:v>4.5876143596999659E-2</c:v>
                </c:pt>
                <c:pt idx="1860">
                  <c:v>4.5876143596999659E-2</c:v>
                </c:pt>
                <c:pt idx="1861">
                  <c:v>4.5876143596999659E-2</c:v>
                </c:pt>
                <c:pt idx="1862">
                  <c:v>4.39585540691027E-2</c:v>
                </c:pt>
                <c:pt idx="1863">
                  <c:v>3.505824958991792E-2</c:v>
                </c:pt>
                <c:pt idx="1864">
                  <c:v>3.5070077965467496E-2</c:v>
                </c:pt>
                <c:pt idx="1865">
                  <c:v>3.3394347071187123E-2</c:v>
                </c:pt>
                <c:pt idx="1866">
                  <c:v>3.3394347071187123E-2</c:v>
                </c:pt>
                <c:pt idx="1867">
                  <c:v>3.3394347071187123E-2</c:v>
                </c:pt>
                <c:pt idx="1868">
                  <c:v>3.3394347071187123E-2</c:v>
                </c:pt>
                <c:pt idx="1869">
                  <c:v>3.3486834209697586E-2</c:v>
                </c:pt>
                <c:pt idx="1870">
                  <c:v>3.3486834209697586E-2</c:v>
                </c:pt>
                <c:pt idx="1871">
                  <c:v>3.3301778995462397E-2</c:v>
                </c:pt>
                <c:pt idx="1872">
                  <c:v>3.3302045871031638E-2</c:v>
                </c:pt>
                <c:pt idx="1873">
                  <c:v>3.3560861099245637E-2</c:v>
                </c:pt>
                <c:pt idx="1874">
                  <c:v>3.3560861099245637E-2</c:v>
                </c:pt>
                <c:pt idx="1875">
                  <c:v>3.4139665736951236E-2</c:v>
                </c:pt>
                <c:pt idx="1876">
                  <c:v>3.5734044792816569E-2</c:v>
                </c:pt>
                <c:pt idx="1877">
                  <c:v>3.5879147899213704E-2</c:v>
                </c:pt>
                <c:pt idx="1878">
                  <c:v>3.5879147899213704E-2</c:v>
                </c:pt>
                <c:pt idx="1879">
                  <c:v>3.5879147899213704E-2</c:v>
                </c:pt>
                <c:pt idx="1880">
                  <c:v>3.58757776662018E-2</c:v>
                </c:pt>
                <c:pt idx="1881">
                  <c:v>3.6646240852460862E-2</c:v>
                </c:pt>
                <c:pt idx="1882">
                  <c:v>3.6646240852460862E-2</c:v>
                </c:pt>
                <c:pt idx="1883">
                  <c:v>3.6646240852460862E-2</c:v>
                </c:pt>
                <c:pt idx="1884">
                  <c:v>3.6646240852460862E-2</c:v>
                </c:pt>
                <c:pt idx="1885">
                  <c:v>3.6656518716076898E-2</c:v>
                </c:pt>
                <c:pt idx="1886">
                  <c:v>3.657648682481799E-2</c:v>
                </c:pt>
                <c:pt idx="1887">
                  <c:v>3.657648682481799E-2</c:v>
                </c:pt>
                <c:pt idx="1888">
                  <c:v>3.6545015615064284E-2</c:v>
                </c:pt>
                <c:pt idx="1889">
                  <c:v>3.6116146229324367E-2</c:v>
                </c:pt>
                <c:pt idx="1890">
                  <c:v>3.6116146229324367E-2</c:v>
                </c:pt>
                <c:pt idx="1891">
                  <c:v>3.6292407431055607E-2</c:v>
                </c:pt>
                <c:pt idx="1892">
                  <c:v>3.8180674047219483E-2</c:v>
                </c:pt>
                <c:pt idx="1893">
                  <c:v>3.8181006831195845E-2</c:v>
                </c:pt>
                <c:pt idx="1894">
                  <c:v>3.8181006831195845E-2</c:v>
                </c:pt>
                <c:pt idx="1895">
                  <c:v>3.7903540897849475E-2</c:v>
                </c:pt>
                <c:pt idx="1896">
                  <c:v>3.8589659110176387E-2</c:v>
                </c:pt>
                <c:pt idx="1897">
                  <c:v>3.8939494113486794E-2</c:v>
                </c:pt>
                <c:pt idx="1898">
                  <c:v>3.9997260717353912E-2</c:v>
                </c:pt>
                <c:pt idx="1899">
                  <c:v>3.9997260717353912E-2</c:v>
                </c:pt>
                <c:pt idx="1900">
                  <c:v>3.9963174473793557E-2</c:v>
                </c:pt>
                <c:pt idx="1901">
                  <c:v>3.9963174473793557E-2</c:v>
                </c:pt>
                <c:pt idx="1902">
                  <c:v>3.5734571877773284E-2</c:v>
                </c:pt>
                <c:pt idx="1903">
                  <c:v>3.5699938451569824E-2</c:v>
                </c:pt>
                <c:pt idx="1904">
                  <c:v>3.541381686917118E-2</c:v>
                </c:pt>
                <c:pt idx="1905">
                  <c:v>3.7992680573747641E-2</c:v>
                </c:pt>
                <c:pt idx="1906">
                  <c:v>3.8047985720540432E-2</c:v>
                </c:pt>
                <c:pt idx="1907">
                  <c:v>3.8152632403129133E-2</c:v>
                </c:pt>
                <c:pt idx="1908">
                  <c:v>3.8152632403129133E-2</c:v>
                </c:pt>
                <c:pt idx="1909">
                  <c:v>3.8152632403129133E-2</c:v>
                </c:pt>
                <c:pt idx="1910">
                  <c:v>3.2698602311906355E-2</c:v>
                </c:pt>
                <c:pt idx="1911">
                  <c:v>3.2698498546681762E-2</c:v>
                </c:pt>
                <c:pt idx="1912">
                  <c:v>3.2698498546681762E-2</c:v>
                </c:pt>
                <c:pt idx="1913">
                  <c:v>3.08035584080774E-2</c:v>
                </c:pt>
                <c:pt idx="1914">
                  <c:v>3.1618176669550337E-2</c:v>
                </c:pt>
                <c:pt idx="1915">
                  <c:v>3.2132325427844756E-2</c:v>
                </c:pt>
                <c:pt idx="1916">
                  <c:v>3.2135388251513852E-2</c:v>
                </c:pt>
                <c:pt idx="1917">
                  <c:v>3.2135388251513852E-2</c:v>
                </c:pt>
                <c:pt idx="1918">
                  <c:v>3.2135388251513852E-2</c:v>
                </c:pt>
                <c:pt idx="1919">
                  <c:v>3.2160506605724344E-2</c:v>
                </c:pt>
                <c:pt idx="1920">
                  <c:v>3.2686294801887429E-2</c:v>
                </c:pt>
                <c:pt idx="1921">
                  <c:v>3.279529586836321E-2</c:v>
                </c:pt>
                <c:pt idx="1922">
                  <c:v>3.2799469324192289E-2</c:v>
                </c:pt>
                <c:pt idx="1923">
                  <c:v>3.2799469324192289E-2</c:v>
                </c:pt>
                <c:pt idx="1924">
                  <c:v>3.2799469324192289E-2</c:v>
                </c:pt>
                <c:pt idx="1925">
                  <c:v>3.2847224244149861E-2</c:v>
                </c:pt>
                <c:pt idx="1926">
                  <c:v>3.2813003993964938E-2</c:v>
                </c:pt>
                <c:pt idx="1927">
                  <c:v>3.3709336334014628E-2</c:v>
                </c:pt>
                <c:pt idx="1928">
                  <c:v>3.3194470844104547E-2</c:v>
                </c:pt>
                <c:pt idx="1929">
                  <c:v>3.3194470844104547E-2</c:v>
                </c:pt>
                <c:pt idx="1930">
                  <c:v>3.3194470844104547E-2</c:v>
                </c:pt>
                <c:pt idx="1931">
                  <c:v>3.3194470844104547E-2</c:v>
                </c:pt>
                <c:pt idx="1932">
                  <c:v>3.3101166830539951E-2</c:v>
                </c:pt>
                <c:pt idx="1933">
                  <c:v>3.3101166830539951E-2</c:v>
                </c:pt>
                <c:pt idx="1934">
                  <c:v>3.3101166830539951E-2</c:v>
                </c:pt>
                <c:pt idx="1935">
                  <c:v>3.4223370888306688E-2</c:v>
                </c:pt>
                <c:pt idx="1936">
                  <c:v>3.3969603713202692E-2</c:v>
                </c:pt>
                <c:pt idx="1937">
                  <c:v>3.4207667873265506E-2</c:v>
                </c:pt>
                <c:pt idx="1938">
                  <c:v>3.363003363691059E-2</c:v>
                </c:pt>
                <c:pt idx="1939">
                  <c:v>3.1930768575082549E-2</c:v>
                </c:pt>
                <c:pt idx="1940">
                  <c:v>3.1767635811889565E-2</c:v>
                </c:pt>
                <c:pt idx="1941">
                  <c:v>3.1767635811889565E-2</c:v>
                </c:pt>
                <c:pt idx="1942">
                  <c:v>3.3864716238453642E-2</c:v>
                </c:pt>
                <c:pt idx="1943">
                  <c:v>3.3864716238453642E-2</c:v>
                </c:pt>
                <c:pt idx="1944">
                  <c:v>3.3029433244443636E-2</c:v>
                </c:pt>
                <c:pt idx="1945">
                  <c:v>3.3029433244443636E-2</c:v>
                </c:pt>
                <c:pt idx="1946">
                  <c:v>3.3029433244443636E-2</c:v>
                </c:pt>
                <c:pt idx="1947">
                  <c:v>3.3029433244443636E-2</c:v>
                </c:pt>
                <c:pt idx="1948">
                  <c:v>3.2958379850549904E-2</c:v>
                </c:pt>
                <c:pt idx="1949">
                  <c:v>3.3502604514850369E-2</c:v>
                </c:pt>
                <c:pt idx="1950">
                  <c:v>3.8798013443728185E-2</c:v>
                </c:pt>
                <c:pt idx="1951">
                  <c:v>4.0992713574879408E-2</c:v>
                </c:pt>
                <c:pt idx="1952">
                  <c:v>4.0992408346670242E-2</c:v>
                </c:pt>
                <c:pt idx="1953">
                  <c:v>4.1031086184193016E-2</c:v>
                </c:pt>
                <c:pt idx="1954">
                  <c:v>4.0788677122152589E-2</c:v>
                </c:pt>
                <c:pt idx="1955">
                  <c:v>3.9235291304278837E-2</c:v>
                </c:pt>
                <c:pt idx="1956">
                  <c:v>4.4909780469174189E-2</c:v>
                </c:pt>
                <c:pt idx="1957">
                  <c:v>4.4909780469174189E-2</c:v>
                </c:pt>
                <c:pt idx="1958">
                  <c:v>4.5448635158257061E-2</c:v>
                </c:pt>
                <c:pt idx="1959">
                  <c:v>4.4512311411861696E-2</c:v>
                </c:pt>
                <c:pt idx="1960">
                  <c:v>4.420659968434465E-2</c:v>
                </c:pt>
                <c:pt idx="1961">
                  <c:v>4.3251899294414697E-2</c:v>
                </c:pt>
                <c:pt idx="1962">
                  <c:v>4.3251899294414697E-2</c:v>
                </c:pt>
                <c:pt idx="1963">
                  <c:v>4.3251899294414697E-2</c:v>
                </c:pt>
                <c:pt idx="1964">
                  <c:v>4.3251899294414697E-2</c:v>
                </c:pt>
                <c:pt idx="1965">
                  <c:v>4.3251899294414697E-2</c:v>
                </c:pt>
                <c:pt idx="1966">
                  <c:v>4.3235796015569018E-2</c:v>
                </c:pt>
                <c:pt idx="1967">
                  <c:v>4.3247106450872937E-2</c:v>
                </c:pt>
                <c:pt idx="1968">
                  <c:v>4.1000083712567074E-2</c:v>
                </c:pt>
                <c:pt idx="1969">
                  <c:v>4.08147390675795E-2</c:v>
                </c:pt>
                <c:pt idx="1970">
                  <c:v>4.0716934846041018E-2</c:v>
                </c:pt>
                <c:pt idx="1971">
                  <c:v>4.0716934846041018E-2</c:v>
                </c:pt>
                <c:pt idx="1972">
                  <c:v>4.0716934846041018E-2</c:v>
                </c:pt>
                <c:pt idx="1973">
                  <c:v>4.0716934846041018E-2</c:v>
                </c:pt>
                <c:pt idx="1974">
                  <c:v>4.0798910473689991E-2</c:v>
                </c:pt>
                <c:pt idx="1975">
                  <c:v>4.0943910218177046E-2</c:v>
                </c:pt>
                <c:pt idx="1976">
                  <c:v>4.0943910218177046E-2</c:v>
                </c:pt>
                <c:pt idx="1977">
                  <c:v>4.0355722557448216E-2</c:v>
                </c:pt>
                <c:pt idx="1978">
                  <c:v>3.9971004469571865E-2</c:v>
                </c:pt>
                <c:pt idx="1979">
                  <c:v>3.9968542100405895E-2</c:v>
                </c:pt>
                <c:pt idx="1980">
                  <c:v>4.0085572481449318E-2</c:v>
                </c:pt>
                <c:pt idx="1981">
                  <c:v>4.2067636912979614E-2</c:v>
                </c:pt>
                <c:pt idx="1982">
                  <c:v>4.2048437169304884E-2</c:v>
                </c:pt>
                <c:pt idx="1983">
                  <c:v>4.4152800071715501E-2</c:v>
                </c:pt>
                <c:pt idx="1984">
                  <c:v>4.2963953507625004E-2</c:v>
                </c:pt>
                <c:pt idx="1985">
                  <c:v>4.2960767499547921E-2</c:v>
                </c:pt>
                <c:pt idx="1986">
                  <c:v>4.2960767499547921E-2</c:v>
                </c:pt>
                <c:pt idx="1987">
                  <c:v>4.3596249387485284E-2</c:v>
                </c:pt>
                <c:pt idx="1988">
                  <c:v>4.3560280165065225E-2</c:v>
                </c:pt>
                <c:pt idx="1989">
                  <c:v>4.3767680189250882E-2</c:v>
                </c:pt>
                <c:pt idx="1990">
                  <c:v>4.5503236730754716E-2</c:v>
                </c:pt>
                <c:pt idx="1991">
                  <c:v>4.5548132487360733E-2</c:v>
                </c:pt>
                <c:pt idx="1992">
                  <c:v>4.8897174425791633E-2</c:v>
                </c:pt>
                <c:pt idx="1993">
                  <c:v>4.8902777238279703E-2</c:v>
                </c:pt>
                <c:pt idx="1994">
                  <c:v>4.8931808488205601E-2</c:v>
                </c:pt>
                <c:pt idx="1995">
                  <c:v>4.8931808488205601E-2</c:v>
                </c:pt>
                <c:pt idx="1996">
                  <c:v>4.8931808488205601E-2</c:v>
                </c:pt>
                <c:pt idx="1997">
                  <c:v>4.8931808488205601E-2</c:v>
                </c:pt>
                <c:pt idx="1998">
                  <c:v>4.9145114664415505E-2</c:v>
                </c:pt>
                <c:pt idx="1999">
                  <c:v>5.3637981972554177E-2</c:v>
                </c:pt>
                <c:pt idx="2000">
                  <c:v>5.6470859676951028E-2</c:v>
                </c:pt>
                <c:pt idx="2001">
                  <c:v>5.6470859676951028E-2</c:v>
                </c:pt>
                <c:pt idx="2002">
                  <c:v>5.6470859676951028E-2</c:v>
                </c:pt>
                <c:pt idx="2003">
                  <c:v>6.0782614248568761E-2</c:v>
                </c:pt>
                <c:pt idx="2004">
                  <c:v>6.2074664431677092E-2</c:v>
                </c:pt>
                <c:pt idx="2005">
                  <c:v>6.0955948384642328E-2</c:v>
                </c:pt>
                <c:pt idx="2006">
                  <c:v>6.0955948384642328E-2</c:v>
                </c:pt>
                <c:pt idx="2007">
                  <c:v>6.0955948384642328E-2</c:v>
                </c:pt>
                <c:pt idx="2008">
                  <c:v>6.0955948384642328E-2</c:v>
                </c:pt>
                <c:pt idx="2009">
                  <c:v>6.0955948384642328E-2</c:v>
                </c:pt>
                <c:pt idx="2010">
                  <c:v>6.0955948384642328E-2</c:v>
                </c:pt>
                <c:pt idx="2011">
                  <c:v>6.1016872884136243E-2</c:v>
                </c:pt>
                <c:pt idx="2012">
                  <c:v>6.0738411511833311E-2</c:v>
                </c:pt>
                <c:pt idx="2013">
                  <c:v>6.0694106695283592E-2</c:v>
                </c:pt>
                <c:pt idx="2014">
                  <c:v>5.9399675312490303E-2</c:v>
                </c:pt>
                <c:pt idx="2015">
                  <c:v>5.9399675312490303E-2</c:v>
                </c:pt>
                <c:pt idx="2016">
                  <c:v>5.9372964687934821E-2</c:v>
                </c:pt>
                <c:pt idx="2017">
                  <c:v>5.9372964687934821E-2</c:v>
                </c:pt>
                <c:pt idx="2018">
                  <c:v>5.9282790152385134E-2</c:v>
                </c:pt>
                <c:pt idx="2019">
                  <c:v>5.5108470294956712E-2</c:v>
                </c:pt>
                <c:pt idx="2020">
                  <c:v>5.5542229961500586E-2</c:v>
                </c:pt>
                <c:pt idx="2021">
                  <c:v>5.5306977347556151E-2</c:v>
                </c:pt>
                <c:pt idx="2022">
                  <c:v>5.5757307737644514E-2</c:v>
                </c:pt>
                <c:pt idx="2023">
                  <c:v>5.5757307737644514E-2</c:v>
                </c:pt>
                <c:pt idx="2024">
                  <c:v>5.5757307737644514E-2</c:v>
                </c:pt>
                <c:pt idx="2025">
                  <c:v>5.5759688397619307E-2</c:v>
                </c:pt>
                <c:pt idx="2026">
                  <c:v>5.6681139718826469E-2</c:v>
                </c:pt>
                <c:pt idx="2027">
                  <c:v>5.6721893288637582E-2</c:v>
                </c:pt>
                <c:pt idx="2028">
                  <c:v>5.6721893288637582E-2</c:v>
                </c:pt>
                <c:pt idx="2029">
                  <c:v>5.6721893288637582E-2</c:v>
                </c:pt>
                <c:pt idx="2030">
                  <c:v>5.7395134858329644E-2</c:v>
                </c:pt>
                <c:pt idx="2031">
                  <c:v>5.7395134858329644E-2</c:v>
                </c:pt>
                <c:pt idx="2032">
                  <c:v>5.7389439949281078E-2</c:v>
                </c:pt>
                <c:pt idx="2033">
                  <c:v>5.7389439949281078E-2</c:v>
                </c:pt>
                <c:pt idx="2034">
                  <c:v>5.7389439949281078E-2</c:v>
                </c:pt>
                <c:pt idx="2035">
                  <c:v>5.7389439949281078E-2</c:v>
                </c:pt>
                <c:pt idx="2036">
                  <c:v>5.7389439949281078E-2</c:v>
                </c:pt>
                <c:pt idx="2037">
                  <c:v>5.7553382962424487E-2</c:v>
                </c:pt>
                <c:pt idx="2038">
                  <c:v>5.7707958982618032E-2</c:v>
                </c:pt>
                <c:pt idx="2039">
                  <c:v>5.7707958982618032E-2</c:v>
                </c:pt>
                <c:pt idx="2040">
                  <c:v>5.7681696277526999E-2</c:v>
                </c:pt>
                <c:pt idx="2041">
                  <c:v>5.766544883017951E-2</c:v>
                </c:pt>
                <c:pt idx="2042">
                  <c:v>5.766544883017951E-2</c:v>
                </c:pt>
                <c:pt idx="2043">
                  <c:v>5.7584157762812185E-2</c:v>
                </c:pt>
                <c:pt idx="2044">
                  <c:v>5.6185842544496239E-2</c:v>
                </c:pt>
                <c:pt idx="2045">
                  <c:v>5.6215043416483437E-2</c:v>
                </c:pt>
                <c:pt idx="2046">
                  <c:v>5.4533996584848123E-2</c:v>
                </c:pt>
                <c:pt idx="2047">
                  <c:v>5.4533996584848123E-2</c:v>
                </c:pt>
                <c:pt idx="2048">
                  <c:v>5.4533996584848123E-2</c:v>
                </c:pt>
                <c:pt idx="2049">
                  <c:v>5.4533996584848123E-2</c:v>
                </c:pt>
                <c:pt idx="2050">
                  <c:v>5.4070582025281221E-2</c:v>
                </c:pt>
                <c:pt idx="2051">
                  <c:v>5.4070582025281221E-2</c:v>
                </c:pt>
                <c:pt idx="2052">
                  <c:v>5.3902838695778311E-2</c:v>
                </c:pt>
                <c:pt idx="2053">
                  <c:v>5.2083314133067764E-2</c:v>
                </c:pt>
                <c:pt idx="2054">
                  <c:v>5.2534696013960096E-2</c:v>
                </c:pt>
                <c:pt idx="2055">
                  <c:v>4.9432711755871432E-2</c:v>
                </c:pt>
                <c:pt idx="2056">
                  <c:v>4.9427169014101477E-2</c:v>
                </c:pt>
                <c:pt idx="2057">
                  <c:v>4.9398428886341425E-2</c:v>
                </c:pt>
                <c:pt idx="2058">
                  <c:v>4.9398428886341425E-2</c:v>
                </c:pt>
                <c:pt idx="2059">
                  <c:v>4.9398428886341425E-2</c:v>
                </c:pt>
                <c:pt idx="2060">
                  <c:v>4.9402326883357162E-2</c:v>
                </c:pt>
                <c:pt idx="2061">
                  <c:v>4.8415904862853916E-2</c:v>
                </c:pt>
                <c:pt idx="2062">
                  <c:v>4.4961396060498822E-2</c:v>
                </c:pt>
                <c:pt idx="2063">
                  <c:v>4.2113092915084291E-2</c:v>
                </c:pt>
                <c:pt idx="2064">
                  <c:v>4.2113092915084291E-2</c:v>
                </c:pt>
                <c:pt idx="2065">
                  <c:v>4.2389448421251606E-2</c:v>
                </c:pt>
                <c:pt idx="2066">
                  <c:v>3.5934623070536444E-2</c:v>
                </c:pt>
                <c:pt idx="2067">
                  <c:v>3.3653519367319182E-2</c:v>
                </c:pt>
                <c:pt idx="2068">
                  <c:v>3.437435522870446E-2</c:v>
                </c:pt>
                <c:pt idx="2069">
                  <c:v>3.4453995980497587E-2</c:v>
                </c:pt>
                <c:pt idx="2070">
                  <c:v>3.521233247813943E-2</c:v>
                </c:pt>
                <c:pt idx="2071">
                  <c:v>3.521233247813943E-2</c:v>
                </c:pt>
                <c:pt idx="2072">
                  <c:v>3.5214040078225414E-2</c:v>
                </c:pt>
                <c:pt idx="2073">
                  <c:v>3.5214040078225414E-2</c:v>
                </c:pt>
                <c:pt idx="2074">
                  <c:v>3.510836774250841E-2</c:v>
                </c:pt>
                <c:pt idx="2075">
                  <c:v>3.5500597258115725E-2</c:v>
                </c:pt>
                <c:pt idx="2076">
                  <c:v>3.0853852681547982E-2</c:v>
                </c:pt>
                <c:pt idx="2077">
                  <c:v>3.0589369803255839E-2</c:v>
                </c:pt>
                <c:pt idx="2078">
                  <c:v>3.0589369803255839E-2</c:v>
                </c:pt>
                <c:pt idx="2079">
                  <c:v>3.0589369803255839E-2</c:v>
                </c:pt>
                <c:pt idx="2080">
                  <c:v>3.9064611764462111E-2</c:v>
                </c:pt>
                <c:pt idx="2081">
                  <c:v>3.8992649101804951E-2</c:v>
                </c:pt>
                <c:pt idx="2082">
                  <c:v>3.8992649101804951E-2</c:v>
                </c:pt>
                <c:pt idx="2083">
                  <c:v>3.8493774028293355E-2</c:v>
                </c:pt>
                <c:pt idx="2084">
                  <c:v>3.8406187319720876E-2</c:v>
                </c:pt>
                <c:pt idx="2085">
                  <c:v>3.8111139755422491E-2</c:v>
                </c:pt>
                <c:pt idx="2086">
                  <c:v>3.8111139755422491E-2</c:v>
                </c:pt>
                <c:pt idx="2087">
                  <c:v>3.8111139755422491E-2</c:v>
                </c:pt>
                <c:pt idx="2088">
                  <c:v>3.8483531130256161E-2</c:v>
                </c:pt>
                <c:pt idx="2089">
                  <c:v>3.7112981807285027E-2</c:v>
                </c:pt>
                <c:pt idx="2090">
                  <c:v>3.7050665853738819E-2</c:v>
                </c:pt>
                <c:pt idx="2091">
                  <c:v>3.7050665853738819E-2</c:v>
                </c:pt>
                <c:pt idx="2092">
                  <c:v>3.7050665853738819E-2</c:v>
                </c:pt>
                <c:pt idx="2093">
                  <c:v>3.5985349154536599E-2</c:v>
                </c:pt>
                <c:pt idx="2094">
                  <c:v>3.5995336365135439E-2</c:v>
                </c:pt>
                <c:pt idx="2095">
                  <c:v>3.5996809098168277E-2</c:v>
                </c:pt>
                <c:pt idx="2096">
                  <c:v>3.5996809098168277E-2</c:v>
                </c:pt>
                <c:pt idx="2097">
                  <c:v>3.5996809098168277E-2</c:v>
                </c:pt>
                <c:pt idx="2098">
                  <c:v>3.5996809098168277E-2</c:v>
                </c:pt>
                <c:pt idx="2099">
                  <c:v>3.5996809098168277E-2</c:v>
                </c:pt>
                <c:pt idx="2100">
                  <c:v>3.5654101041210098E-2</c:v>
                </c:pt>
                <c:pt idx="2101">
                  <c:v>3.5235572840849563E-2</c:v>
                </c:pt>
                <c:pt idx="2102">
                  <c:v>3.5235572840849563E-2</c:v>
                </c:pt>
                <c:pt idx="2103">
                  <c:v>3.5392297366191081E-2</c:v>
                </c:pt>
                <c:pt idx="2104">
                  <c:v>3.5660021029741584E-2</c:v>
                </c:pt>
                <c:pt idx="2105">
                  <c:v>3.5660021029741584E-2</c:v>
                </c:pt>
                <c:pt idx="2106">
                  <c:v>3.5670551645708752E-2</c:v>
                </c:pt>
                <c:pt idx="2107">
                  <c:v>3.6668807602397456E-2</c:v>
                </c:pt>
                <c:pt idx="2108">
                  <c:v>3.6624025544708332E-2</c:v>
                </c:pt>
                <c:pt idx="2109">
                  <c:v>3.6221529528298296E-2</c:v>
                </c:pt>
                <c:pt idx="2110">
                  <c:v>3.6800698504252848E-2</c:v>
                </c:pt>
                <c:pt idx="2111">
                  <c:v>3.8081924703195824E-2</c:v>
                </c:pt>
                <c:pt idx="2112">
                  <c:v>3.8081924703195824E-2</c:v>
                </c:pt>
                <c:pt idx="2113">
                  <c:v>3.8020474951765651E-2</c:v>
                </c:pt>
                <c:pt idx="2114">
                  <c:v>3.8020474951765651E-2</c:v>
                </c:pt>
                <c:pt idx="2115">
                  <c:v>3.8060653524284289E-2</c:v>
                </c:pt>
                <c:pt idx="2116">
                  <c:v>3.904621288010536E-2</c:v>
                </c:pt>
                <c:pt idx="2117">
                  <c:v>3.8458513483196566E-2</c:v>
                </c:pt>
                <c:pt idx="2118">
                  <c:v>3.8458513483196566E-2</c:v>
                </c:pt>
                <c:pt idx="2119">
                  <c:v>4.0843511940669534E-2</c:v>
                </c:pt>
                <c:pt idx="2120">
                  <c:v>4.0843511940669534E-2</c:v>
                </c:pt>
                <c:pt idx="2121">
                  <c:v>4.0843511940669534E-2</c:v>
                </c:pt>
                <c:pt idx="2122">
                  <c:v>4.1761383144824547E-2</c:v>
                </c:pt>
                <c:pt idx="2123">
                  <c:v>4.5114997532515487E-2</c:v>
                </c:pt>
                <c:pt idx="2124">
                  <c:v>4.5117479610624192E-2</c:v>
                </c:pt>
                <c:pt idx="2125">
                  <c:v>4.3547317479788267E-2</c:v>
                </c:pt>
                <c:pt idx="2126">
                  <c:v>4.2823543862846196E-2</c:v>
                </c:pt>
                <c:pt idx="2127">
                  <c:v>4.4140393285698423E-2</c:v>
                </c:pt>
                <c:pt idx="2128">
                  <c:v>4.3875067827100878E-2</c:v>
                </c:pt>
                <c:pt idx="2129">
                  <c:v>4.9340239942607833E-2</c:v>
                </c:pt>
                <c:pt idx="2130">
                  <c:v>5.4040621057064503E-2</c:v>
                </c:pt>
                <c:pt idx="2131">
                  <c:v>5.6122731807992994E-2</c:v>
                </c:pt>
                <c:pt idx="2132">
                  <c:v>5.6074076276618416E-2</c:v>
                </c:pt>
                <c:pt idx="2133">
                  <c:v>5.56010027854636E-2</c:v>
                </c:pt>
                <c:pt idx="2134">
                  <c:v>5.56010027854636E-2</c:v>
                </c:pt>
                <c:pt idx="2135">
                  <c:v>5.5599921318912837E-2</c:v>
                </c:pt>
                <c:pt idx="2136">
                  <c:v>5.5599921318912837E-2</c:v>
                </c:pt>
                <c:pt idx="2137">
                  <c:v>5.5599921318912837E-2</c:v>
                </c:pt>
                <c:pt idx="2138">
                  <c:v>5.5965258826895473E-2</c:v>
                </c:pt>
                <c:pt idx="2139">
                  <c:v>5.5344024821933263E-2</c:v>
                </c:pt>
                <c:pt idx="2140">
                  <c:v>5.5313361077779614E-2</c:v>
                </c:pt>
                <c:pt idx="2141">
                  <c:v>5.5442520353093133E-2</c:v>
                </c:pt>
                <c:pt idx="2142">
                  <c:v>5.5442520353093133E-2</c:v>
                </c:pt>
                <c:pt idx="2143">
                  <c:v>4.9835115287870407E-2</c:v>
                </c:pt>
                <c:pt idx="2144">
                  <c:v>4.9835115287870407E-2</c:v>
                </c:pt>
                <c:pt idx="2145">
                  <c:v>4.9835115287870407E-2</c:v>
                </c:pt>
                <c:pt idx="2146">
                  <c:v>4.9825488275184744E-2</c:v>
                </c:pt>
                <c:pt idx="2147">
                  <c:v>4.9831660777216312E-2</c:v>
                </c:pt>
                <c:pt idx="2148">
                  <c:v>4.9819173679864902E-2</c:v>
                </c:pt>
                <c:pt idx="2149">
                  <c:v>4.9819173679864902E-2</c:v>
                </c:pt>
                <c:pt idx="2150">
                  <c:v>4.983108723167208E-2</c:v>
                </c:pt>
                <c:pt idx="2151">
                  <c:v>4.9541382457953802E-2</c:v>
                </c:pt>
                <c:pt idx="2152">
                  <c:v>4.9541382457953802E-2</c:v>
                </c:pt>
                <c:pt idx="2153">
                  <c:v>4.9541382457953802E-2</c:v>
                </c:pt>
                <c:pt idx="2154">
                  <c:v>4.9729742020753115E-2</c:v>
                </c:pt>
                <c:pt idx="2155">
                  <c:v>4.978099728005829E-2</c:v>
                </c:pt>
                <c:pt idx="2156">
                  <c:v>4.9949344129177585E-2</c:v>
                </c:pt>
                <c:pt idx="2157">
                  <c:v>4.9942147457530027E-2</c:v>
                </c:pt>
                <c:pt idx="2158">
                  <c:v>5.0179536933608229E-2</c:v>
                </c:pt>
                <c:pt idx="2159">
                  <c:v>5.0179536933608229E-2</c:v>
                </c:pt>
                <c:pt idx="2160">
                  <c:v>5.0179825993724649E-2</c:v>
                </c:pt>
                <c:pt idx="2161">
                  <c:v>5.0179825993724649E-2</c:v>
                </c:pt>
                <c:pt idx="2162">
                  <c:v>5.018014891744603E-2</c:v>
                </c:pt>
                <c:pt idx="2163">
                  <c:v>5.0170472434086517E-2</c:v>
                </c:pt>
                <c:pt idx="2164">
                  <c:v>5.0543601926373742E-2</c:v>
                </c:pt>
                <c:pt idx="2165">
                  <c:v>5.2306531330284331E-2</c:v>
                </c:pt>
                <c:pt idx="2166">
                  <c:v>5.220061398462604E-2</c:v>
                </c:pt>
                <c:pt idx="2167">
                  <c:v>5.201809025125028E-2</c:v>
                </c:pt>
                <c:pt idx="2168">
                  <c:v>5.2019198503432493E-2</c:v>
                </c:pt>
                <c:pt idx="2169">
                  <c:v>5.2011978024989115E-2</c:v>
                </c:pt>
                <c:pt idx="2170">
                  <c:v>5.3076581979388887E-2</c:v>
                </c:pt>
                <c:pt idx="2171">
                  <c:v>5.3076581979388887E-2</c:v>
                </c:pt>
                <c:pt idx="2172">
                  <c:v>5.5201606754160533E-2</c:v>
                </c:pt>
                <c:pt idx="2173">
                  <c:v>5.4817197841639527E-2</c:v>
                </c:pt>
                <c:pt idx="2174">
                  <c:v>5.4858254041296246E-2</c:v>
                </c:pt>
                <c:pt idx="2175">
                  <c:v>5.5067932680287354E-2</c:v>
                </c:pt>
                <c:pt idx="2176">
                  <c:v>5.6378014199085918E-2</c:v>
                </c:pt>
                <c:pt idx="2177">
                  <c:v>5.6378014199085918E-2</c:v>
                </c:pt>
                <c:pt idx="2178">
                  <c:v>5.6350897542936783E-2</c:v>
                </c:pt>
                <c:pt idx="2179">
                  <c:v>5.5469670232458003E-2</c:v>
                </c:pt>
                <c:pt idx="2180">
                  <c:v>5.5417716502328858E-2</c:v>
                </c:pt>
                <c:pt idx="2181">
                  <c:v>5.5608038167240095E-2</c:v>
                </c:pt>
                <c:pt idx="2182">
                  <c:v>5.3880596697687272E-2</c:v>
                </c:pt>
                <c:pt idx="2183">
                  <c:v>5.3880596697687272E-2</c:v>
                </c:pt>
                <c:pt idx="2184">
                  <c:v>5.3959358718596494E-2</c:v>
                </c:pt>
                <c:pt idx="2185">
                  <c:v>5.3312518276533237E-2</c:v>
                </c:pt>
                <c:pt idx="2186">
                  <c:v>5.0556998594611852E-2</c:v>
                </c:pt>
                <c:pt idx="2187">
                  <c:v>5.0554783580185308E-2</c:v>
                </c:pt>
                <c:pt idx="2188">
                  <c:v>5.194473951400766E-2</c:v>
                </c:pt>
                <c:pt idx="2189">
                  <c:v>5.2667856655247494E-2</c:v>
                </c:pt>
                <c:pt idx="2190">
                  <c:v>5.1569222548092382E-2</c:v>
                </c:pt>
                <c:pt idx="2191">
                  <c:v>5.1569222548092382E-2</c:v>
                </c:pt>
                <c:pt idx="2192">
                  <c:v>4.6367521105330503E-2</c:v>
                </c:pt>
                <c:pt idx="2193">
                  <c:v>4.1382274270714343E-2</c:v>
                </c:pt>
                <c:pt idx="2194">
                  <c:v>3.7880921572558068E-2</c:v>
                </c:pt>
                <c:pt idx="2195">
                  <c:v>3.788062397674042E-2</c:v>
                </c:pt>
                <c:pt idx="2196">
                  <c:v>4.1698136926364891E-2</c:v>
                </c:pt>
                <c:pt idx="2197">
                  <c:v>4.1698136926364891E-2</c:v>
                </c:pt>
                <c:pt idx="2198">
                  <c:v>4.1698136926364891E-2</c:v>
                </c:pt>
                <c:pt idx="2199">
                  <c:v>4.1707874097634129E-2</c:v>
                </c:pt>
                <c:pt idx="2200">
                  <c:v>4.1707874097634129E-2</c:v>
                </c:pt>
                <c:pt idx="2201">
                  <c:v>4.0851283130214716E-2</c:v>
                </c:pt>
                <c:pt idx="2202">
                  <c:v>4.0851283130214716E-2</c:v>
                </c:pt>
                <c:pt idx="2203">
                  <c:v>4.1360037450613174E-2</c:v>
                </c:pt>
                <c:pt idx="2204">
                  <c:v>4.1395270599027881E-2</c:v>
                </c:pt>
                <c:pt idx="2205">
                  <c:v>4.1395270599027881E-2</c:v>
                </c:pt>
                <c:pt idx="2206">
                  <c:v>4.356064776779274E-2</c:v>
                </c:pt>
                <c:pt idx="2207">
                  <c:v>4.3758570831839996E-2</c:v>
                </c:pt>
                <c:pt idx="2208">
                  <c:v>4.3758570831839996E-2</c:v>
                </c:pt>
                <c:pt idx="2209">
                  <c:v>4.3662709367708871E-2</c:v>
                </c:pt>
                <c:pt idx="2210">
                  <c:v>4.3473439933964658E-2</c:v>
                </c:pt>
                <c:pt idx="2211">
                  <c:v>4.3356244955282314E-2</c:v>
                </c:pt>
                <c:pt idx="2212">
                  <c:v>4.4499449411222726E-2</c:v>
                </c:pt>
                <c:pt idx="2213">
                  <c:v>4.4486108049097778E-2</c:v>
                </c:pt>
                <c:pt idx="2214">
                  <c:v>4.4486108049097778E-2</c:v>
                </c:pt>
                <c:pt idx="2215">
                  <c:v>4.4486108049097778E-2</c:v>
                </c:pt>
                <c:pt idx="2216">
                  <c:v>4.4486108049097778E-2</c:v>
                </c:pt>
                <c:pt idx="2217">
                  <c:v>4.4275446285165741E-2</c:v>
                </c:pt>
                <c:pt idx="2218">
                  <c:v>4.4217809703829575E-2</c:v>
                </c:pt>
                <c:pt idx="2219">
                  <c:v>4.4027552808057001E-2</c:v>
                </c:pt>
                <c:pt idx="2220">
                  <c:v>4.4027552808057001E-2</c:v>
                </c:pt>
                <c:pt idx="2221">
                  <c:v>4.3755588749939588E-2</c:v>
                </c:pt>
                <c:pt idx="2222">
                  <c:v>4.3771208712323685E-2</c:v>
                </c:pt>
                <c:pt idx="2223">
                  <c:v>4.3806800369521198E-2</c:v>
                </c:pt>
                <c:pt idx="2224">
                  <c:v>4.3806800369521198E-2</c:v>
                </c:pt>
                <c:pt idx="2225">
                  <c:v>4.4146569962424602E-2</c:v>
                </c:pt>
                <c:pt idx="2226">
                  <c:v>4.4146569962424602E-2</c:v>
                </c:pt>
                <c:pt idx="2227">
                  <c:v>4.4894457076310262E-2</c:v>
                </c:pt>
                <c:pt idx="2228">
                  <c:v>4.28933740494657E-2</c:v>
                </c:pt>
                <c:pt idx="2229">
                  <c:v>4.28933740494657E-2</c:v>
                </c:pt>
                <c:pt idx="2230">
                  <c:v>4.3096579295459021E-2</c:v>
                </c:pt>
                <c:pt idx="2231">
                  <c:v>4.309524158671689E-2</c:v>
                </c:pt>
                <c:pt idx="2232">
                  <c:v>4.4971139021002852E-2</c:v>
                </c:pt>
                <c:pt idx="2233">
                  <c:v>4.2831831861033232E-2</c:v>
                </c:pt>
                <c:pt idx="2234">
                  <c:v>4.2831831861033232E-2</c:v>
                </c:pt>
                <c:pt idx="2235">
                  <c:v>4.0055860831414283E-2</c:v>
                </c:pt>
                <c:pt idx="2236">
                  <c:v>4.0055860831414283E-2</c:v>
                </c:pt>
                <c:pt idx="2237">
                  <c:v>3.8781794066246128E-2</c:v>
                </c:pt>
                <c:pt idx="2238">
                  <c:v>3.8483481882171988E-2</c:v>
                </c:pt>
                <c:pt idx="2239">
                  <c:v>3.6537311100076672E-2</c:v>
                </c:pt>
                <c:pt idx="2240">
                  <c:v>3.6539326316025661E-2</c:v>
                </c:pt>
                <c:pt idx="2241">
                  <c:v>3.786721655520333E-2</c:v>
                </c:pt>
                <c:pt idx="2242">
                  <c:v>3.8019538363122489E-2</c:v>
                </c:pt>
                <c:pt idx="2243">
                  <c:v>4.7861465913758297E-2</c:v>
                </c:pt>
                <c:pt idx="2244">
                  <c:v>4.7640206894356663E-2</c:v>
                </c:pt>
                <c:pt idx="2245">
                  <c:v>4.7640206894356663E-2</c:v>
                </c:pt>
                <c:pt idx="2246">
                  <c:v>4.7640206894356663E-2</c:v>
                </c:pt>
                <c:pt idx="2247">
                  <c:v>4.8280299332993139E-2</c:v>
                </c:pt>
                <c:pt idx="2248">
                  <c:v>4.8213633315678281E-2</c:v>
                </c:pt>
                <c:pt idx="2249">
                  <c:v>4.8167355912729894E-2</c:v>
                </c:pt>
                <c:pt idx="2250">
                  <c:v>4.8167355912729894E-2</c:v>
                </c:pt>
                <c:pt idx="2251">
                  <c:v>4.6693424314297995E-2</c:v>
                </c:pt>
                <c:pt idx="2252">
                  <c:v>4.5683703405053643E-2</c:v>
                </c:pt>
                <c:pt idx="2253">
                  <c:v>4.5707040793282028E-2</c:v>
                </c:pt>
                <c:pt idx="2254">
                  <c:v>4.5707040793282028E-2</c:v>
                </c:pt>
                <c:pt idx="2255">
                  <c:v>4.5707040793282028E-2</c:v>
                </c:pt>
                <c:pt idx="2256">
                  <c:v>4.5532908090961492E-2</c:v>
                </c:pt>
                <c:pt idx="2257">
                  <c:v>4.5523234627044877E-2</c:v>
                </c:pt>
                <c:pt idx="2258">
                  <c:v>4.5523234627044877E-2</c:v>
                </c:pt>
                <c:pt idx="2259">
                  <c:v>4.3512025012493585E-2</c:v>
                </c:pt>
                <c:pt idx="2260">
                  <c:v>4.3512025012493585E-2</c:v>
                </c:pt>
                <c:pt idx="2261">
                  <c:v>4.3512025012493585E-2</c:v>
                </c:pt>
                <c:pt idx="2262">
                  <c:v>4.350269166469637E-2</c:v>
                </c:pt>
                <c:pt idx="2263">
                  <c:v>4.3640507300444074E-2</c:v>
                </c:pt>
                <c:pt idx="2264">
                  <c:v>4.3775943398391054E-2</c:v>
                </c:pt>
                <c:pt idx="2265">
                  <c:v>4.9669703238293186E-2</c:v>
                </c:pt>
                <c:pt idx="2266">
                  <c:v>4.9325637604460737E-2</c:v>
                </c:pt>
                <c:pt idx="2267">
                  <c:v>4.9254940644079037E-2</c:v>
                </c:pt>
                <c:pt idx="2268">
                  <c:v>5.2208748339575409E-2</c:v>
                </c:pt>
                <c:pt idx="2269">
                  <c:v>5.0416185865276977E-2</c:v>
                </c:pt>
                <c:pt idx="2270">
                  <c:v>5.0244495319454664E-2</c:v>
                </c:pt>
                <c:pt idx="2271">
                  <c:v>5.2237050758238097E-2</c:v>
                </c:pt>
                <c:pt idx="2272">
                  <c:v>5.2385716103718338E-2</c:v>
                </c:pt>
                <c:pt idx="2273">
                  <c:v>5.2385716103718338E-2</c:v>
                </c:pt>
                <c:pt idx="2274">
                  <c:v>5.2232597413806842E-2</c:v>
                </c:pt>
                <c:pt idx="2275">
                  <c:v>5.1262142086663659E-2</c:v>
                </c:pt>
                <c:pt idx="2276">
                  <c:v>5.1346010031895109E-2</c:v>
                </c:pt>
                <c:pt idx="2277">
                  <c:v>5.1346010031895109E-2</c:v>
                </c:pt>
                <c:pt idx="2278">
                  <c:v>5.1346010031895109E-2</c:v>
                </c:pt>
                <c:pt idx="2279">
                  <c:v>5.1346016303131431E-2</c:v>
                </c:pt>
                <c:pt idx="2280">
                  <c:v>5.1346016303131431E-2</c:v>
                </c:pt>
                <c:pt idx="2281">
                  <c:v>5.1346016303131431E-2</c:v>
                </c:pt>
                <c:pt idx="2282">
                  <c:v>5.1346016303131431E-2</c:v>
                </c:pt>
                <c:pt idx="2283">
                  <c:v>5.1346016303131431E-2</c:v>
                </c:pt>
                <c:pt idx="2284">
                  <c:v>5.1346016303131431E-2</c:v>
                </c:pt>
                <c:pt idx="2285">
                  <c:v>5.2138315689794087E-2</c:v>
                </c:pt>
                <c:pt idx="2286">
                  <c:v>5.2108136664077861E-2</c:v>
                </c:pt>
                <c:pt idx="2287">
                  <c:v>5.2108136664077861E-2</c:v>
                </c:pt>
                <c:pt idx="2288">
                  <c:v>5.1820281909243517E-2</c:v>
                </c:pt>
                <c:pt idx="2289">
                  <c:v>5.1820281909243517E-2</c:v>
                </c:pt>
                <c:pt idx="2290">
                  <c:v>5.1201186942576256E-2</c:v>
                </c:pt>
                <c:pt idx="2291">
                  <c:v>5.1146014107099715E-2</c:v>
                </c:pt>
                <c:pt idx="2292">
                  <c:v>5.1884951230838472E-2</c:v>
                </c:pt>
                <c:pt idx="2293">
                  <c:v>5.1716289064511166E-2</c:v>
                </c:pt>
                <c:pt idx="2294">
                  <c:v>5.3021285113427234E-2</c:v>
                </c:pt>
                <c:pt idx="2295">
                  <c:v>5.2205117816933967E-2</c:v>
                </c:pt>
                <c:pt idx="2296">
                  <c:v>5.2205117816933967E-2</c:v>
                </c:pt>
                <c:pt idx="2297">
                  <c:v>5.2205117816933967E-2</c:v>
                </c:pt>
                <c:pt idx="2298">
                  <c:v>5.2417844947631104E-2</c:v>
                </c:pt>
                <c:pt idx="2299">
                  <c:v>5.2417844947631104E-2</c:v>
                </c:pt>
                <c:pt idx="2300">
                  <c:v>5.2417844947631104E-2</c:v>
                </c:pt>
                <c:pt idx="2301">
                  <c:v>5.2420257512674623E-2</c:v>
                </c:pt>
                <c:pt idx="2302">
                  <c:v>5.2420257512674623E-2</c:v>
                </c:pt>
                <c:pt idx="2303">
                  <c:v>5.2538474573373899E-2</c:v>
                </c:pt>
                <c:pt idx="2304">
                  <c:v>5.1589607368998223E-2</c:v>
                </c:pt>
                <c:pt idx="2305">
                  <c:v>5.1477455072887181E-2</c:v>
                </c:pt>
                <c:pt idx="2306">
                  <c:v>4.3553450764665692E-2</c:v>
                </c:pt>
                <c:pt idx="2307">
                  <c:v>4.3553450764665692E-2</c:v>
                </c:pt>
                <c:pt idx="2308">
                  <c:v>4.6014112981876867E-2</c:v>
                </c:pt>
                <c:pt idx="2309">
                  <c:v>5.0505275466069255E-2</c:v>
                </c:pt>
                <c:pt idx="2310">
                  <c:v>4.9808545113603546E-2</c:v>
                </c:pt>
                <c:pt idx="2311">
                  <c:v>4.9808545113603546E-2</c:v>
                </c:pt>
                <c:pt idx="2312">
                  <c:v>4.9951560900578444E-2</c:v>
                </c:pt>
                <c:pt idx="2313">
                  <c:v>4.9951560900578444E-2</c:v>
                </c:pt>
                <c:pt idx="2314">
                  <c:v>5.0168399446272258E-2</c:v>
                </c:pt>
                <c:pt idx="2315">
                  <c:v>5.344367336367796E-2</c:v>
                </c:pt>
                <c:pt idx="2316">
                  <c:v>5.3423715719946543E-2</c:v>
                </c:pt>
                <c:pt idx="2317">
                  <c:v>5.3423715719946543E-2</c:v>
                </c:pt>
                <c:pt idx="2318">
                  <c:v>5.3423715719946543E-2</c:v>
                </c:pt>
                <c:pt idx="2319">
                  <c:v>5.3117852019655097E-2</c:v>
                </c:pt>
                <c:pt idx="2320">
                  <c:v>5.3117852019655097E-2</c:v>
                </c:pt>
                <c:pt idx="2321">
                  <c:v>5.3117852019655097E-2</c:v>
                </c:pt>
                <c:pt idx="2322">
                  <c:v>5.1930548072790593E-2</c:v>
                </c:pt>
                <c:pt idx="2323">
                  <c:v>5.1930548072790593E-2</c:v>
                </c:pt>
                <c:pt idx="2324">
                  <c:v>5.2030338452863513E-2</c:v>
                </c:pt>
                <c:pt idx="2325">
                  <c:v>5.2187630755284091E-2</c:v>
                </c:pt>
                <c:pt idx="2326">
                  <c:v>5.2142925359223491E-2</c:v>
                </c:pt>
                <c:pt idx="2327">
                  <c:v>5.3749612239226613E-2</c:v>
                </c:pt>
                <c:pt idx="2328">
                  <c:v>4.9706573315596844E-2</c:v>
                </c:pt>
                <c:pt idx="2329">
                  <c:v>4.9628210246816698E-2</c:v>
                </c:pt>
                <c:pt idx="2330">
                  <c:v>4.9743312537339032E-2</c:v>
                </c:pt>
                <c:pt idx="2331">
                  <c:v>4.6633602872328248E-2</c:v>
                </c:pt>
                <c:pt idx="2332">
                  <c:v>4.6633602872328248E-2</c:v>
                </c:pt>
                <c:pt idx="2333">
                  <c:v>4.6759816145882489E-2</c:v>
                </c:pt>
                <c:pt idx="2334">
                  <c:v>4.4937943354204354E-2</c:v>
                </c:pt>
                <c:pt idx="2335">
                  <c:v>4.4764550406823561E-2</c:v>
                </c:pt>
                <c:pt idx="2336">
                  <c:v>5.3508674689469092E-2</c:v>
                </c:pt>
                <c:pt idx="2337">
                  <c:v>5.3510487870915661E-2</c:v>
                </c:pt>
                <c:pt idx="2338">
                  <c:v>5.3510487870915661E-2</c:v>
                </c:pt>
                <c:pt idx="2339">
                  <c:v>5.450269049646262E-2</c:v>
                </c:pt>
                <c:pt idx="2340">
                  <c:v>5.450269049646262E-2</c:v>
                </c:pt>
                <c:pt idx="2341">
                  <c:v>5.450269049646262E-2</c:v>
                </c:pt>
                <c:pt idx="2342">
                  <c:v>5.4502684588442346E-2</c:v>
                </c:pt>
                <c:pt idx="2343">
                  <c:v>5.4502684588442346E-2</c:v>
                </c:pt>
                <c:pt idx="2344">
                  <c:v>5.5077183703114693E-2</c:v>
                </c:pt>
                <c:pt idx="2345">
                  <c:v>5.5936329631097625E-2</c:v>
                </c:pt>
                <c:pt idx="2346">
                  <c:v>6.0528264197051998E-2</c:v>
                </c:pt>
                <c:pt idx="2347">
                  <c:v>6.3216169964265892E-2</c:v>
                </c:pt>
                <c:pt idx="2348">
                  <c:v>7.1516399159735955E-2</c:v>
                </c:pt>
                <c:pt idx="2349">
                  <c:v>7.1527999727245523E-2</c:v>
                </c:pt>
                <c:pt idx="2350">
                  <c:v>7.1527999727245523E-2</c:v>
                </c:pt>
                <c:pt idx="2351">
                  <c:v>7.1527999727245523E-2</c:v>
                </c:pt>
                <c:pt idx="2352">
                  <c:v>7.1527999727245523E-2</c:v>
                </c:pt>
                <c:pt idx="2353">
                  <c:v>7.2656963448658282E-2</c:v>
                </c:pt>
                <c:pt idx="2354">
                  <c:v>7.522716953333404E-2</c:v>
                </c:pt>
                <c:pt idx="2355">
                  <c:v>7.4719432752224091E-2</c:v>
                </c:pt>
                <c:pt idx="2356">
                  <c:v>7.4719432752224091E-2</c:v>
                </c:pt>
                <c:pt idx="2357">
                  <c:v>7.4267357206578427E-2</c:v>
                </c:pt>
                <c:pt idx="2358">
                  <c:v>7.3731398995407843E-2</c:v>
                </c:pt>
                <c:pt idx="2359">
                  <c:v>7.4051050119482986E-2</c:v>
                </c:pt>
                <c:pt idx="2360">
                  <c:v>7.4051050119482986E-2</c:v>
                </c:pt>
                <c:pt idx="2361">
                  <c:v>7.3900621655871343E-2</c:v>
                </c:pt>
                <c:pt idx="2362">
                  <c:v>7.3968885542505844E-2</c:v>
                </c:pt>
                <c:pt idx="2363">
                  <c:v>7.3968885542505844E-2</c:v>
                </c:pt>
                <c:pt idx="2364">
                  <c:v>7.3967175825896611E-2</c:v>
                </c:pt>
                <c:pt idx="2365">
                  <c:v>7.3967175825896611E-2</c:v>
                </c:pt>
                <c:pt idx="2366">
                  <c:v>7.4134503637913921E-2</c:v>
                </c:pt>
                <c:pt idx="2367">
                  <c:v>7.4594830853351363E-2</c:v>
                </c:pt>
                <c:pt idx="2368">
                  <c:v>7.5566439645003605E-2</c:v>
                </c:pt>
                <c:pt idx="2369">
                  <c:v>7.5005786441748878E-2</c:v>
                </c:pt>
                <c:pt idx="2370">
                  <c:v>7.5068693668082415E-2</c:v>
                </c:pt>
                <c:pt idx="2371">
                  <c:v>7.5025774106714641E-2</c:v>
                </c:pt>
                <c:pt idx="2372">
                  <c:v>7.8472301420391341E-2</c:v>
                </c:pt>
                <c:pt idx="2373">
                  <c:v>7.9697811985403044E-2</c:v>
                </c:pt>
                <c:pt idx="2374">
                  <c:v>7.9697811985403044E-2</c:v>
                </c:pt>
                <c:pt idx="2375">
                  <c:v>7.9601593702100848E-2</c:v>
                </c:pt>
                <c:pt idx="2376">
                  <c:v>7.9601593702100848E-2</c:v>
                </c:pt>
                <c:pt idx="2377">
                  <c:v>7.9448425625732788E-2</c:v>
                </c:pt>
                <c:pt idx="2378">
                  <c:v>7.874772321016428E-2</c:v>
                </c:pt>
                <c:pt idx="2379">
                  <c:v>7.874772321016428E-2</c:v>
                </c:pt>
                <c:pt idx="2380">
                  <c:v>7.9391986769387413E-2</c:v>
                </c:pt>
                <c:pt idx="2381">
                  <c:v>7.9391986769387413E-2</c:v>
                </c:pt>
                <c:pt idx="2382">
                  <c:v>7.9391986769387413E-2</c:v>
                </c:pt>
                <c:pt idx="2383">
                  <c:v>8.0486882638069454E-2</c:v>
                </c:pt>
                <c:pt idx="2384">
                  <c:v>8.0486882638069454E-2</c:v>
                </c:pt>
                <c:pt idx="2385">
                  <c:v>8.0486882638069454E-2</c:v>
                </c:pt>
                <c:pt idx="2386">
                  <c:v>8.0486882638069454E-2</c:v>
                </c:pt>
                <c:pt idx="2387">
                  <c:v>8.042240969042927E-2</c:v>
                </c:pt>
                <c:pt idx="2388">
                  <c:v>8.0612000871946962E-2</c:v>
                </c:pt>
                <c:pt idx="2389">
                  <c:v>8.1849278413291204E-2</c:v>
                </c:pt>
                <c:pt idx="2390">
                  <c:v>8.0818425070686692E-2</c:v>
                </c:pt>
                <c:pt idx="2391">
                  <c:v>7.9994681177148516E-2</c:v>
                </c:pt>
                <c:pt idx="2392">
                  <c:v>7.9998033475096958E-2</c:v>
                </c:pt>
                <c:pt idx="2393">
                  <c:v>7.9862356199898621E-2</c:v>
                </c:pt>
                <c:pt idx="2394">
                  <c:v>7.9862356199898621E-2</c:v>
                </c:pt>
                <c:pt idx="2395">
                  <c:v>8.0162715583045399E-2</c:v>
                </c:pt>
                <c:pt idx="2396">
                  <c:v>8.0089159569229587E-2</c:v>
                </c:pt>
                <c:pt idx="2397">
                  <c:v>7.985696570484338E-2</c:v>
                </c:pt>
                <c:pt idx="2398">
                  <c:v>7.987677072763201E-2</c:v>
                </c:pt>
                <c:pt idx="2399">
                  <c:v>7.4395033948940453E-2</c:v>
                </c:pt>
                <c:pt idx="2400">
                  <c:v>7.4684880924647007E-2</c:v>
                </c:pt>
                <c:pt idx="2401">
                  <c:v>7.4684880924647007E-2</c:v>
                </c:pt>
                <c:pt idx="2402">
                  <c:v>7.4091588885553755E-2</c:v>
                </c:pt>
                <c:pt idx="2403">
                  <c:v>7.4324527621151409E-2</c:v>
                </c:pt>
                <c:pt idx="2404">
                  <c:v>7.4411860397612176E-2</c:v>
                </c:pt>
                <c:pt idx="2405">
                  <c:v>7.4490399447053116E-2</c:v>
                </c:pt>
                <c:pt idx="2406">
                  <c:v>7.4490399447053116E-2</c:v>
                </c:pt>
                <c:pt idx="2407">
                  <c:v>7.4078344881052027E-2</c:v>
                </c:pt>
                <c:pt idx="2408">
                  <c:v>7.343176677967049E-2</c:v>
                </c:pt>
                <c:pt idx="2409">
                  <c:v>6.9695240714661447E-2</c:v>
                </c:pt>
                <c:pt idx="2410">
                  <c:v>6.7849497615690771E-2</c:v>
                </c:pt>
                <c:pt idx="2411">
                  <c:v>5.8325683749329053E-2</c:v>
                </c:pt>
                <c:pt idx="2412">
                  <c:v>5.8373817796453037E-2</c:v>
                </c:pt>
                <c:pt idx="2413">
                  <c:v>5.8373817796453037E-2</c:v>
                </c:pt>
                <c:pt idx="2414">
                  <c:v>5.8373817796453037E-2</c:v>
                </c:pt>
                <c:pt idx="2415">
                  <c:v>5.8373817796453037E-2</c:v>
                </c:pt>
                <c:pt idx="2416">
                  <c:v>5.690025986574003E-2</c:v>
                </c:pt>
                <c:pt idx="2417">
                  <c:v>5.3456027484011848E-2</c:v>
                </c:pt>
                <c:pt idx="2418">
                  <c:v>5.3547432747603374E-2</c:v>
                </c:pt>
                <c:pt idx="2419">
                  <c:v>5.4740429038395454E-2</c:v>
                </c:pt>
                <c:pt idx="2420">
                  <c:v>5.410347248741957E-2</c:v>
                </c:pt>
                <c:pt idx="2421">
                  <c:v>5.5911785207926022E-2</c:v>
                </c:pt>
                <c:pt idx="2422">
                  <c:v>5.5487736475360962E-2</c:v>
                </c:pt>
                <c:pt idx="2423">
                  <c:v>5.6228590336654685E-2</c:v>
                </c:pt>
                <c:pt idx="2424">
                  <c:v>5.6228590336654685E-2</c:v>
                </c:pt>
                <c:pt idx="2425">
                  <c:v>5.9241093186626376E-2</c:v>
                </c:pt>
                <c:pt idx="2426">
                  <c:v>5.9346322541241919E-2</c:v>
                </c:pt>
                <c:pt idx="2427">
                  <c:v>5.9346322541241919E-2</c:v>
                </c:pt>
                <c:pt idx="2428">
                  <c:v>5.9346322541241919E-2</c:v>
                </c:pt>
                <c:pt idx="2429">
                  <c:v>5.9286676305061126E-2</c:v>
                </c:pt>
                <c:pt idx="2430">
                  <c:v>5.9043177106470154E-2</c:v>
                </c:pt>
                <c:pt idx="2431">
                  <c:v>5.7794452607876884E-2</c:v>
                </c:pt>
                <c:pt idx="2432">
                  <c:v>5.7727014805227163E-2</c:v>
                </c:pt>
                <c:pt idx="2433">
                  <c:v>5.7645186000530521E-2</c:v>
                </c:pt>
                <c:pt idx="2434">
                  <c:v>5.5758532421124676E-2</c:v>
                </c:pt>
                <c:pt idx="2435">
                  <c:v>4.6487529606548623E-2</c:v>
                </c:pt>
                <c:pt idx="2436">
                  <c:v>4.4353706314938714E-2</c:v>
                </c:pt>
                <c:pt idx="2437">
                  <c:v>4.4779765029408065E-2</c:v>
                </c:pt>
                <c:pt idx="2438">
                  <c:v>4.5140339141658756E-2</c:v>
                </c:pt>
                <c:pt idx="2439">
                  <c:v>4.9628775827004687E-2</c:v>
                </c:pt>
                <c:pt idx="2440">
                  <c:v>4.9645908478312226E-2</c:v>
                </c:pt>
                <c:pt idx="2441">
                  <c:v>5.2529142599530274E-2</c:v>
                </c:pt>
                <c:pt idx="2442">
                  <c:v>6.5094807604835589E-2</c:v>
                </c:pt>
                <c:pt idx="2443">
                  <c:v>6.5292388237459975E-2</c:v>
                </c:pt>
                <c:pt idx="2444">
                  <c:v>6.6895625868288539E-2</c:v>
                </c:pt>
                <c:pt idx="2445">
                  <c:v>6.6895625868288539E-2</c:v>
                </c:pt>
                <c:pt idx="2446">
                  <c:v>7.1614176508130761E-2</c:v>
                </c:pt>
                <c:pt idx="2447">
                  <c:v>7.1614176508130761E-2</c:v>
                </c:pt>
                <c:pt idx="2448">
                  <c:v>7.4188605053081738E-2</c:v>
                </c:pt>
                <c:pt idx="2449">
                  <c:v>7.4206163352269899E-2</c:v>
                </c:pt>
                <c:pt idx="2450">
                  <c:v>7.4206163352269899E-2</c:v>
                </c:pt>
                <c:pt idx="2451">
                  <c:v>7.3986185258886977E-2</c:v>
                </c:pt>
                <c:pt idx="2452">
                  <c:v>7.2564456591574608E-2</c:v>
                </c:pt>
                <c:pt idx="2453">
                  <c:v>7.2841938000890921E-2</c:v>
                </c:pt>
                <c:pt idx="2454">
                  <c:v>7.2848781307819799E-2</c:v>
                </c:pt>
                <c:pt idx="2455">
                  <c:v>7.7574847039643985E-2</c:v>
                </c:pt>
                <c:pt idx="2456">
                  <c:v>7.7969076919750469E-2</c:v>
                </c:pt>
                <c:pt idx="2457">
                  <c:v>7.7969076919750469E-2</c:v>
                </c:pt>
                <c:pt idx="2458">
                  <c:v>7.7660233864373721E-2</c:v>
                </c:pt>
                <c:pt idx="2459">
                  <c:v>7.8267001955468582E-2</c:v>
                </c:pt>
                <c:pt idx="2460">
                  <c:v>7.8298901288528802E-2</c:v>
                </c:pt>
                <c:pt idx="2461">
                  <c:v>7.8285305795671986E-2</c:v>
                </c:pt>
                <c:pt idx="2462">
                  <c:v>9.6038361584180998E-2</c:v>
                </c:pt>
                <c:pt idx="2463">
                  <c:v>9.9836756592707285E-2</c:v>
                </c:pt>
                <c:pt idx="2464">
                  <c:v>0.10002234007539403</c:v>
                </c:pt>
                <c:pt idx="2465">
                  <c:v>9.9884733144002535E-2</c:v>
                </c:pt>
                <c:pt idx="2466">
                  <c:v>9.9711524172119717E-2</c:v>
                </c:pt>
                <c:pt idx="2467">
                  <c:v>9.9646367174126269E-2</c:v>
                </c:pt>
                <c:pt idx="2468">
                  <c:v>9.9587669161663686E-2</c:v>
                </c:pt>
                <c:pt idx="2469">
                  <c:v>9.9587669161663686E-2</c:v>
                </c:pt>
                <c:pt idx="2470">
                  <c:v>9.9979855588739147E-2</c:v>
                </c:pt>
                <c:pt idx="2471">
                  <c:v>9.9979855588739147E-2</c:v>
                </c:pt>
                <c:pt idx="2472">
                  <c:v>9.9979855588739147E-2</c:v>
                </c:pt>
                <c:pt idx="2473">
                  <c:v>0.10036188775791412</c:v>
                </c:pt>
                <c:pt idx="2474">
                  <c:v>0.10036188775791412</c:v>
                </c:pt>
                <c:pt idx="2475">
                  <c:v>0.1003256293218201</c:v>
                </c:pt>
                <c:pt idx="2476">
                  <c:v>0.1003256293218201</c:v>
                </c:pt>
                <c:pt idx="2477">
                  <c:v>0.10037379191009677</c:v>
                </c:pt>
                <c:pt idx="2478">
                  <c:v>0.10037379191009677</c:v>
                </c:pt>
                <c:pt idx="2479">
                  <c:v>0.10036506657057306</c:v>
                </c:pt>
                <c:pt idx="2480">
                  <c:v>0.1006908598779296</c:v>
                </c:pt>
                <c:pt idx="2481">
                  <c:v>0.10064228029744346</c:v>
                </c:pt>
                <c:pt idx="2482">
                  <c:v>0.10004668821148813</c:v>
                </c:pt>
                <c:pt idx="2483">
                  <c:v>0.10072015979056118</c:v>
                </c:pt>
                <c:pt idx="2484">
                  <c:v>9.9727771863655321E-2</c:v>
                </c:pt>
                <c:pt idx="2485">
                  <c:v>0.1003062310521208</c:v>
                </c:pt>
                <c:pt idx="2486">
                  <c:v>9.9892815135990701E-2</c:v>
                </c:pt>
                <c:pt idx="2487">
                  <c:v>9.9892815135990701E-2</c:v>
                </c:pt>
                <c:pt idx="2488">
                  <c:v>9.8737950070902081E-2</c:v>
                </c:pt>
                <c:pt idx="2489">
                  <c:v>9.8674737937231846E-2</c:v>
                </c:pt>
                <c:pt idx="2490">
                  <c:v>9.8689282378879695E-2</c:v>
                </c:pt>
                <c:pt idx="2491">
                  <c:v>9.8693776964772384E-2</c:v>
                </c:pt>
                <c:pt idx="2492">
                  <c:v>9.8540351711633029E-2</c:v>
                </c:pt>
                <c:pt idx="2493">
                  <c:v>9.8338954537493459E-2</c:v>
                </c:pt>
                <c:pt idx="2494">
                  <c:v>9.8529835058429965E-2</c:v>
                </c:pt>
                <c:pt idx="2495">
                  <c:v>9.8585244813466685E-2</c:v>
                </c:pt>
                <c:pt idx="2496">
                  <c:v>9.8585244813466685E-2</c:v>
                </c:pt>
                <c:pt idx="2497">
                  <c:v>9.8585244813466685E-2</c:v>
                </c:pt>
                <c:pt idx="2498">
                  <c:v>9.8511189503900781E-2</c:v>
                </c:pt>
                <c:pt idx="2499">
                  <c:v>9.8511189503900781E-2</c:v>
                </c:pt>
                <c:pt idx="2500">
                  <c:v>9.8318250417998632E-2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7-47C2-AC04-E3750BAE9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24528"/>
        <c:axId val="952925360"/>
      </c:lineChart>
      <c:catAx>
        <c:axId val="952924528"/>
        <c:scaling>
          <c:orientation val="minMax"/>
          <c:min val="40634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5360"/>
        <c:crosses val="autoZero"/>
        <c:auto val="1"/>
        <c:lblAlgn val="ctr"/>
        <c:lblOffset val="100"/>
        <c:noMultiLvlLbl val="1"/>
      </c:catAx>
      <c:valAx>
        <c:axId val="952925360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2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ysClr val="windowText" lastClr="000000"/>
                </a:solidFill>
              </a:rPr>
              <a:t>EWMA Volatility (annualized)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90922898597065E-2"/>
          <c:y val="1.532567049808429E-2"/>
          <c:w val="0.85120665001620577"/>
          <c:h val="0.84756979515491593"/>
        </c:manualLayout>
      </c:layout>
      <c:lineChart>
        <c:grouping val="standard"/>
        <c:varyColors val="0"/>
        <c:ser>
          <c:idx val="0"/>
          <c:order val="0"/>
          <c:tx>
            <c:strRef>
              <c:f>EWMA!$B$1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EWMA!$B$2:$B$2502</c:f>
              <c:numCache>
                <c:formatCode>0.0%</c:formatCode>
                <c:ptCount val="2501"/>
                <c:pt idx="0">
                  <c:v>0.12143352961227585</c:v>
                </c:pt>
                <c:pt idx="1">
                  <c:v>0.16839798385807406</c:v>
                </c:pt>
                <c:pt idx="2">
                  <c:v>0.16382193796191896</c:v>
                </c:pt>
                <c:pt idx="3">
                  <c:v>0.15836970839232323</c:v>
                </c:pt>
                <c:pt idx="4">
                  <c:v>0.15578361533460383</c:v>
                </c:pt>
                <c:pt idx="5">
                  <c:v>0.1507548722869621</c:v>
                </c:pt>
                <c:pt idx="6">
                  <c:v>0.14527461071603384</c:v>
                </c:pt>
                <c:pt idx="7">
                  <c:v>0.14103990850208423</c:v>
                </c:pt>
                <c:pt idx="8">
                  <c:v>0.14175980986305017</c:v>
                </c:pt>
                <c:pt idx="9">
                  <c:v>0.14860246224563048</c:v>
                </c:pt>
                <c:pt idx="10">
                  <c:v>0.14901598847028302</c:v>
                </c:pt>
                <c:pt idx="11">
                  <c:v>0.14802115927463991</c:v>
                </c:pt>
                <c:pt idx="12">
                  <c:v>0.1428905360442525</c:v>
                </c:pt>
                <c:pt idx="13">
                  <c:v>0.1377889417647824</c:v>
                </c:pt>
                <c:pt idx="14">
                  <c:v>0.14731760170665437</c:v>
                </c:pt>
                <c:pt idx="15">
                  <c:v>0.14205486065939177</c:v>
                </c:pt>
                <c:pt idx="16">
                  <c:v>0.14074276776026626</c:v>
                </c:pt>
                <c:pt idx="17">
                  <c:v>0.16192377670241537</c:v>
                </c:pt>
                <c:pt idx="18">
                  <c:v>0.17742399461639563</c:v>
                </c:pt>
                <c:pt idx="19">
                  <c:v>0.17149098861068066</c:v>
                </c:pt>
                <c:pt idx="20">
                  <c:v>0.16693937418225305</c:v>
                </c:pt>
                <c:pt idx="21">
                  <c:v>0.16087054113779137</c:v>
                </c:pt>
                <c:pt idx="22">
                  <c:v>0.16786565839029469</c:v>
                </c:pt>
                <c:pt idx="23">
                  <c:v>0.16181154037559975</c:v>
                </c:pt>
                <c:pt idx="24">
                  <c:v>0.18831445716694339</c:v>
                </c:pt>
                <c:pt idx="25">
                  <c:v>0.18205520794398292</c:v>
                </c:pt>
                <c:pt idx="26">
                  <c:v>0.17777691383486924</c:v>
                </c:pt>
                <c:pt idx="27">
                  <c:v>0.17241782157363572</c:v>
                </c:pt>
                <c:pt idx="28">
                  <c:v>0.17296332783165991</c:v>
                </c:pt>
                <c:pt idx="29">
                  <c:v>0.19030394327518177</c:v>
                </c:pt>
                <c:pt idx="30">
                  <c:v>0.22661054364674232</c:v>
                </c:pt>
                <c:pt idx="31">
                  <c:v>0.21844389393463604</c:v>
                </c:pt>
                <c:pt idx="32">
                  <c:v>0.21057706440427815</c:v>
                </c:pt>
                <c:pt idx="33">
                  <c:v>0.20353567787052465</c:v>
                </c:pt>
                <c:pt idx="34">
                  <c:v>0.21264191335652546</c:v>
                </c:pt>
                <c:pt idx="35">
                  <c:v>0.20920208299572027</c:v>
                </c:pt>
                <c:pt idx="36">
                  <c:v>0.20692821551274984</c:v>
                </c:pt>
                <c:pt idx="37">
                  <c:v>0.19970513307027249</c:v>
                </c:pt>
                <c:pt idx="38">
                  <c:v>0.19244478276026347</c:v>
                </c:pt>
                <c:pt idx="39">
                  <c:v>0.18667712991723076</c:v>
                </c:pt>
                <c:pt idx="40">
                  <c:v>0.20579010446677545</c:v>
                </c:pt>
                <c:pt idx="41">
                  <c:v>0.1986284140963831</c:v>
                </c:pt>
                <c:pt idx="42">
                  <c:v>0.20014349774631698</c:v>
                </c:pt>
                <c:pt idx="43">
                  <c:v>0.19734232638525623</c:v>
                </c:pt>
                <c:pt idx="44">
                  <c:v>0.19138359956347126</c:v>
                </c:pt>
                <c:pt idx="45">
                  <c:v>0.20301994689377748</c:v>
                </c:pt>
                <c:pt idx="46">
                  <c:v>0.19590289167542066</c:v>
                </c:pt>
                <c:pt idx="47">
                  <c:v>0.19471054001982038</c:v>
                </c:pt>
                <c:pt idx="48">
                  <c:v>0.18941534282653957</c:v>
                </c:pt>
                <c:pt idx="49">
                  <c:v>0.18873287682048309</c:v>
                </c:pt>
                <c:pt idx="50">
                  <c:v>0.18215003957861056</c:v>
                </c:pt>
                <c:pt idx="51">
                  <c:v>0.18208077011359089</c:v>
                </c:pt>
                <c:pt idx="52">
                  <c:v>0.18051919041235501</c:v>
                </c:pt>
                <c:pt idx="53">
                  <c:v>0.18550665828423457</c:v>
                </c:pt>
                <c:pt idx="54">
                  <c:v>0.17944441657832036</c:v>
                </c:pt>
                <c:pt idx="55">
                  <c:v>0.17418547124508652</c:v>
                </c:pt>
                <c:pt idx="56">
                  <c:v>0.17100893257424959</c:v>
                </c:pt>
                <c:pt idx="57">
                  <c:v>0.17049845726681903</c:v>
                </c:pt>
                <c:pt idx="58">
                  <c:v>0.16984415932688127</c:v>
                </c:pt>
                <c:pt idx="59">
                  <c:v>0.16941385197051079</c:v>
                </c:pt>
                <c:pt idx="60">
                  <c:v>0.16912873121116193</c:v>
                </c:pt>
                <c:pt idx="61">
                  <c:v>0.16387372973268274</c:v>
                </c:pt>
                <c:pt idx="62">
                  <c:v>0.15872570476407505</c:v>
                </c:pt>
                <c:pt idx="63">
                  <c:v>0.15901920527771141</c:v>
                </c:pt>
                <c:pt idx="64">
                  <c:v>0.15554399117565471</c:v>
                </c:pt>
                <c:pt idx="65">
                  <c:v>0.15136587289465825</c:v>
                </c:pt>
                <c:pt idx="66">
                  <c:v>0.15226495843383778</c:v>
                </c:pt>
                <c:pt idx="67">
                  <c:v>0.15670617325505545</c:v>
                </c:pt>
                <c:pt idx="68">
                  <c:v>0.15913860626371604</c:v>
                </c:pt>
                <c:pt idx="69">
                  <c:v>0.15420268234896944</c:v>
                </c:pt>
                <c:pt idx="70">
                  <c:v>0.1485970345425961</c:v>
                </c:pt>
                <c:pt idx="71">
                  <c:v>0.14332531778861232</c:v>
                </c:pt>
                <c:pt idx="72">
                  <c:v>0.13998960355753126</c:v>
                </c:pt>
                <c:pt idx="73">
                  <c:v>0.13531698931043654</c:v>
                </c:pt>
                <c:pt idx="74">
                  <c:v>0.13448698163136208</c:v>
                </c:pt>
                <c:pt idx="75">
                  <c:v>0.13240330898309885</c:v>
                </c:pt>
                <c:pt idx="76">
                  <c:v>0.12773366466220992</c:v>
                </c:pt>
                <c:pt idx="77">
                  <c:v>0.12353170442451354</c:v>
                </c:pt>
                <c:pt idx="78">
                  <c:v>0.11904151504414455</c:v>
                </c:pt>
                <c:pt idx="79">
                  <c:v>0.1147146390871556</c:v>
                </c:pt>
                <c:pt idx="80">
                  <c:v>0.11168286795938298</c:v>
                </c:pt>
                <c:pt idx="81">
                  <c:v>0.11235509283675967</c:v>
                </c:pt>
                <c:pt idx="82">
                  <c:v>0.10887203566328515</c:v>
                </c:pt>
                <c:pt idx="83">
                  <c:v>0.10541963479622862</c:v>
                </c:pt>
                <c:pt idx="84">
                  <c:v>0.10210643993909413</c:v>
                </c:pt>
                <c:pt idx="85">
                  <c:v>9.8395553467358482E-2</c:v>
                </c:pt>
                <c:pt idx="86">
                  <c:v>0.10005021575508159</c:v>
                </c:pt>
                <c:pt idx="87">
                  <c:v>9.6948368170742691E-2</c:v>
                </c:pt>
                <c:pt idx="88">
                  <c:v>9.3425115719439761E-2</c:v>
                </c:pt>
                <c:pt idx="89">
                  <c:v>9.2682536123765369E-2</c:v>
                </c:pt>
                <c:pt idx="90">
                  <c:v>9.003114774767737E-2</c:v>
                </c:pt>
                <c:pt idx="91">
                  <c:v>8.8155772278354264E-2</c:v>
                </c:pt>
                <c:pt idx="92">
                  <c:v>8.6580420015183346E-2</c:v>
                </c:pt>
                <c:pt idx="93">
                  <c:v>8.6044817953165834E-2</c:v>
                </c:pt>
                <c:pt idx="94">
                  <c:v>8.3538830136052164E-2</c:v>
                </c:pt>
                <c:pt idx="95">
                  <c:v>8.071985324927182E-2</c:v>
                </c:pt>
                <c:pt idx="96">
                  <c:v>7.8602960738160865E-2</c:v>
                </c:pt>
                <c:pt idx="97">
                  <c:v>7.574714921108483E-2</c:v>
                </c:pt>
                <c:pt idx="98">
                  <c:v>7.2995255377164295E-2</c:v>
                </c:pt>
                <c:pt idx="99">
                  <c:v>7.2045159510576648E-2</c:v>
                </c:pt>
                <c:pt idx="100">
                  <c:v>6.9590686465103857E-2</c:v>
                </c:pt>
                <c:pt idx="101">
                  <c:v>7.0575333167161886E-2</c:v>
                </c:pt>
                <c:pt idx="102">
                  <c:v>6.9770200361010948E-2</c:v>
                </c:pt>
                <c:pt idx="103">
                  <c:v>6.9000344021300217E-2</c:v>
                </c:pt>
                <c:pt idx="104">
                  <c:v>6.6493980727171456E-2</c:v>
                </c:pt>
                <c:pt idx="105">
                  <c:v>6.4253582156107339E-2</c:v>
                </c:pt>
                <c:pt idx="106">
                  <c:v>6.2100291864669102E-2</c:v>
                </c:pt>
                <c:pt idx="107">
                  <c:v>6.0132594388214597E-2</c:v>
                </c:pt>
                <c:pt idx="108">
                  <c:v>6.0271177921218472E-2</c:v>
                </c:pt>
                <c:pt idx="109">
                  <c:v>6.041625245651832E-2</c:v>
                </c:pt>
                <c:pt idx="110">
                  <c:v>6.3887618262477339E-2</c:v>
                </c:pt>
                <c:pt idx="111">
                  <c:v>6.1567348744866919E-2</c:v>
                </c:pt>
                <c:pt idx="112">
                  <c:v>6.1308578889808701E-2</c:v>
                </c:pt>
                <c:pt idx="113">
                  <c:v>5.9931812705903809E-2</c:v>
                </c:pt>
                <c:pt idx="114">
                  <c:v>5.8826758960438298E-2</c:v>
                </c:pt>
                <c:pt idx="115">
                  <c:v>5.8740851133373961E-2</c:v>
                </c:pt>
                <c:pt idx="116">
                  <c:v>5.748716333209182E-2</c:v>
                </c:pt>
                <c:pt idx="117">
                  <c:v>5.5597385483435569E-2</c:v>
                </c:pt>
                <c:pt idx="118">
                  <c:v>5.7804266153040983E-2</c:v>
                </c:pt>
                <c:pt idx="119">
                  <c:v>5.9411483197803115E-2</c:v>
                </c:pt>
                <c:pt idx="120">
                  <c:v>5.8324458832175997E-2</c:v>
                </c:pt>
                <c:pt idx="121">
                  <c:v>5.7089786030250049E-2</c:v>
                </c:pt>
                <c:pt idx="122">
                  <c:v>5.5215284472850928E-2</c:v>
                </c:pt>
                <c:pt idx="123">
                  <c:v>5.4358027120071019E-2</c:v>
                </c:pt>
                <c:pt idx="124">
                  <c:v>5.4568787343251407E-2</c:v>
                </c:pt>
                <c:pt idx="125">
                  <c:v>5.3520778078872906E-2</c:v>
                </c:pt>
                <c:pt idx="126">
                  <c:v>5.2523925160872224E-2</c:v>
                </c:pt>
                <c:pt idx="127">
                  <c:v>5.0617410466562984E-2</c:v>
                </c:pt>
                <c:pt idx="128">
                  <c:v>5.1077732217302045E-2</c:v>
                </c:pt>
                <c:pt idx="129">
                  <c:v>6.8462519421458326E-2</c:v>
                </c:pt>
                <c:pt idx="130">
                  <c:v>6.6725690371640625E-2</c:v>
                </c:pt>
                <c:pt idx="131">
                  <c:v>6.4302116541380669E-2</c:v>
                </c:pt>
                <c:pt idx="132">
                  <c:v>8.445737518658207E-2</c:v>
                </c:pt>
                <c:pt idx="133">
                  <c:v>8.2976700727992569E-2</c:v>
                </c:pt>
                <c:pt idx="134">
                  <c:v>7.9961747775866718E-2</c:v>
                </c:pt>
                <c:pt idx="135">
                  <c:v>7.7056494548300727E-2</c:v>
                </c:pt>
                <c:pt idx="136">
                  <c:v>7.4256955312335504E-2</c:v>
                </c:pt>
                <c:pt idx="137">
                  <c:v>8.0079658325222985E-2</c:v>
                </c:pt>
                <c:pt idx="138">
                  <c:v>7.7381554038282549E-2</c:v>
                </c:pt>
                <c:pt idx="139">
                  <c:v>7.5207388949658838E-2</c:v>
                </c:pt>
                <c:pt idx="140">
                  <c:v>7.2618353482262629E-2</c:v>
                </c:pt>
                <c:pt idx="141">
                  <c:v>7.0653698329905548E-2</c:v>
                </c:pt>
                <c:pt idx="142">
                  <c:v>7.0966734561155237E-2</c:v>
                </c:pt>
                <c:pt idx="143">
                  <c:v>6.9968783700054923E-2</c:v>
                </c:pt>
                <c:pt idx="144">
                  <c:v>6.7576891339667974E-2</c:v>
                </c:pt>
                <c:pt idx="145">
                  <c:v>6.5122336099668818E-2</c:v>
                </c:pt>
                <c:pt idx="146">
                  <c:v>7.8078805817324293E-2</c:v>
                </c:pt>
                <c:pt idx="147">
                  <c:v>7.5242066870547714E-2</c:v>
                </c:pt>
                <c:pt idx="148">
                  <c:v>7.4019348003473678E-2</c:v>
                </c:pt>
                <c:pt idx="149">
                  <c:v>7.2854102837461257E-2</c:v>
                </c:pt>
                <c:pt idx="150">
                  <c:v>7.0207488118011363E-2</c:v>
                </c:pt>
                <c:pt idx="151">
                  <c:v>8.1519239394165527E-2</c:v>
                </c:pt>
                <c:pt idx="152">
                  <c:v>7.8757004908505152E-2</c:v>
                </c:pt>
                <c:pt idx="153">
                  <c:v>7.7515672090184617E-2</c:v>
                </c:pt>
                <c:pt idx="154">
                  <c:v>7.6127171543484431E-2</c:v>
                </c:pt>
                <c:pt idx="155">
                  <c:v>7.9193802083886877E-2</c:v>
                </c:pt>
                <c:pt idx="156">
                  <c:v>7.7683918582851647E-2</c:v>
                </c:pt>
                <c:pt idx="157">
                  <c:v>7.7649354590827946E-2</c:v>
                </c:pt>
                <c:pt idx="158">
                  <c:v>7.7345017201058686E-2</c:v>
                </c:pt>
                <c:pt idx="159">
                  <c:v>8.6833429511847943E-2</c:v>
                </c:pt>
                <c:pt idx="160">
                  <c:v>8.3791217313991265E-2</c:v>
                </c:pt>
                <c:pt idx="161">
                  <c:v>8.4630026564151292E-2</c:v>
                </c:pt>
                <c:pt idx="162">
                  <c:v>8.155491932407942E-2</c:v>
                </c:pt>
                <c:pt idx="163">
                  <c:v>7.9149364855678986E-2</c:v>
                </c:pt>
                <c:pt idx="164">
                  <c:v>7.8968861022244402E-2</c:v>
                </c:pt>
                <c:pt idx="165">
                  <c:v>7.6827409375139613E-2</c:v>
                </c:pt>
                <c:pt idx="166">
                  <c:v>7.4633865102440355E-2</c:v>
                </c:pt>
                <c:pt idx="167">
                  <c:v>7.2534491974913962E-2</c:v>
                </c:pt>
                <c:pt idx="168">
                  <c:v>7.0687528890960652E-2</c:v>
                </c:pt>
                <c:pt idx="169">
                  <c:v>6.9626137581832878E-2</c:v>
                </c:pt>
                <c:pt idx="170">
                  <c:v>6.7096998545442349E-2</c:v>
                </c:pt>
                <c:pt idx="171">
                  <c:v>6.4807343957518429E-2</c:v>
                </c:pt>
                <c:pt idx="172">
                  <c:v>6.4343411406484308E-2</c:v>
                </c:pt>
                <c:pt idx="173">
                  <c:v>7.4055832096759242E-2</c:v>
                </c:pt>
                <c:pt idx="174">
                  <c:v>7.2153140353626868E-2</c:v>
                </c:pt>
                <c:pt idx="175">
                  <c:v>7.0179350828150855E-2</c:v>
                </c:pt>
                <c:pt idx="176">
                  <c:v>7.0404639570597713E-2</c:v>
                </c:pt>
                <c:pt idx="177">
                  <c:v>6.8500480907812911E-2</c:v>
                </c:pt>
                <c:pt idx="178">
                  <c:v>7.6896793773914812E-2</c:v>
                </c:pt>
                <c:pt idx="179">
                  <c:v>7.4103065775359273E-2</c:v>
                </c:pt>
                <c:pt idx="180">
                  <c:v>7.9639242890238188E-2</c:v>
                </c:pt>
                <c:pt idx="181">
                  <c:v>7.6745724419763045E-2</c:v>
                </c:pt>
                <c:pt idx="182">
                  <c:v>7.7879085338133938E-2</c:v>
                </c:pt>
                <c:pt idx="183">
                  <c:v>7.5629059730628181E-2</c:v>
                </c:pt>
                <c:pt idx="184">
                  <c:v>8.0468551633947685E-2</c:v>
                </c:pt>
                <c:pt idx="185">
                  <c:v>7.9041143736629405E-2</c:v>
                </c:pt>
                <c:pt idx="186">
                  <c:v>8.3864788747833874E-2</c:v>
                </c:pt>
                <c:pt idx="187">
                  <c:v>8.1357239682766355E-2</c:v>
                </c:pt>
                <c:pt idx="188">
                  <c:v>7.8521869781991147E-2</c:v>
                </c:pt>
                <c:pt idx="189">
                  <c:v>7.5868470854149828E-2</c:v>
                </c:pt>
                <c:pt idx="190">
                  <c:v>7.5607347260875438E-2</c:v>
                </c:pt>
                <c:pt idx="191">
                  <c:v>7.5340479943624833E-2</c:v>
                </c:pt>
                <c:pt idx="192">
                  <c:v>7.4199385951801658E-2</c:v>
                </c:pt>
                <c:pt idx="193">
                  <c:v>7.1503814977908128E-2</c:v>
                </c:pt>
                <c:pt idx="194">
                  <c:v>6.9123479522403913E-2</c:v>
                </c:pt>
                <c:pt idx="195">
                  <c:v>6.8115635869042498E-2</c:v>
                </c:pt>
                <c:pt idx="196">
                  <c:v>6.715529603118435E-2</c:v>
                </c:pt>
                <c:pt idx="197">
                  <c:v>7.1326816114625824E-2</c:v>
                </c:pt>
                <c:pt idx="198">
                  <c:v>7.3228763709744071E-2</c:v>
                </c:pt>
                <c:pt idx="199">
                  <c:v>7.2006179857731528E-2</c:v>
                </c:pt>
                <c:pt idx="200">
                  <c:v>7.0012077970818098E-2</c:v>
                </c:pt>
                <c:pt idx="201">
                  <c:v>6.7607569763935185E-2</c:v>
                </c:pt>
                <c:pt idx="202">
                  <c:v>6.5151897927463356E-2</c:v>
                </c:pt>
                <c:pt idx="203">
                  <c:v>6.5640548663099027E-2</c:v>
                </c:pt>
                <c:pt idx="204">
                  <c:v>6.3490960915499994E-2</c:v>
                </c:pt>
                <c:pt idx="205">
                  <c:v>6.1428034375318748E-2</c:v>
                </c:pt>
                <c:pt idx="206">
                  <c:v>5.9354045003767474E-2</c:v>
                </c:pt>
                <c:pt idx="207">
                  <c:v>5.7940365756834332E-2</c:v>
                </c:pt>
                <c:pt idx="208">
                  <c:v>7.8032510306553726E-2</c:v>
                </c:pt>
                <c:pt idx="209">
                  <c:v>7.5197455937604074E-2</c:v>
                </c:pt>
                <c:pt idx="210">
                  <c:v>7.5290859464097221E-2</c:v>
                </c:pt>
                <c:pt idx="211">
                  <c:v>8.563188295625411E-2</c:v>
                </c:pt>
                <c:pt idx="212">
                  <c:v>9.7011175250820675E-2</c:v>
                </c:pt>
                <c:pt idx="213">
                  <c:v>0.12375782483609844</c:v>
                </c:pt>
                <c:pt idx="214">
                  <c:v>0.12027350188692393</c:v>
                </c:pt>
                <c:pt idx="215">
                  <c:v>0.11961606577525334</c:v>
                </c:pt>
                <c:pt idx="216">
                  <c:v>0.11535150843928237</c:v>
                </c:pt>
                <c:pt idx="217">
                  <c:v>0.11155382531346521</c:v>
                </c:pt>
                <c:pt idx="218">
                  <c:v>0.11317064155008359</c:v>
                </c:pt>
                <c:pt idx="219">
                  <c:v>0.10919877335947652</c:v>
                </c:pt>
                <c:pt idx="220">
                  <c:v>0.10532229480908416</c:v>
                </c:pt>
                <c:pt idx="221">
                  <c:v>0.10204484504572364</c:v>
                </c:pt>
                <c:pt idx="222">
                  <c:v>0.10135430627214349</c:v>
                </c:pt>
                <c:pt idx="223">
                  <c:v>9.767077943703005E-2</c:v>
                </c:pt>
                <c:pt idx="224">
                  <c:v>9.6100557083035332E-2</c:v>
                </c:pt>
                <c:pt idx="225">
                  <c:v>9.5739255398703427E-2</c:v>
                </c:pt>
                <c:pt idx="226">
                  <c:v>9.4235441795903804E-2</c:v>
                </c:pt>
                <c:pt idx="227">
                  <c:v>9.0975062003884513E-2</c:v>
                </c:pt>
                <c:pt idx="228">
                  <c:v>9.1218544123943673E-2</c:v>
                </c:pt>
                <c:pt idx="229">
                  <c:v>8.9247256102744879E-2</c:v>
                </c:pt>
                <c:pt idx="230">
                  <c:v>8.6114764992640078E-2</c:v>
                </c:pt>
                <c:pt idx="231">
                  <c:v>8.4211584192023237E-2</c:v>
                </c:pt>
                <c:pt idx="232">
                  <c:v>8.1683896338263812E-2</c:v>
                </c:pt>
                <c:pt idx="233">
                  <c:v>7.8834876526472836E-2</c:v>
                </c:pt>
                <c:pt idx="234">
                  <c:v>7.60934816083529E-2</c:v>
                </c:pt>
                <c:pt idx="235">
                  <c:v>7.4690413367668809E-2</c:v>
                </c:pt>
                <c:pt idx="236">
                  <c:v>7.1976973773829292E-2</c:v>
                </c:pt>
                <c:pt idx="237">
                  <c:v>6.9495389185528431E-2</c:v>
                </c:pt>
                <c:pt idx="238">
                  <c:v>6.8444842823208882E-2</c:v>
                </c:pt>
                <c:pt idx="239">
                  <c:v>6.6762693616737936E-2</c:v>
                </c:pt>
                <c:pt idx="240">
                  <c:v>7.5032780773332253E-2</c:v>
                </c:pt>
                <c:pt idx="241">
                  <c:v>8.1800276614645201E-2</c:v>
                </c:pt>
                <c:pt idx="242">
                  <c:v>7.8828127434893661E-2</c:v>
                </c:pt>
                <c:pt idx="243">
                  <c:v>8.1056423377542736E-2</c:v>
                </c:pt>
                <c:pt idx="244">
                  <c:v>8.0550100558480817E-2</c:v>
                </c:pt>
                <c:pt idx="245">
                  <c:v>8.1415304929995588E-2</c:v>
                </c:pt>
                <c:pt idx="246">
                  <c:v>8.3430825547705034E-2</c:v>
                </c:pt>
                <c:pt idx="247">
                  <c:v>8.1036495154439128E-2</c:v>
                </c:pt>
                <c:pt idx="248">
                  <c:v>7.8274872195361472E-2</c:v>
                </c:pt>
                <c:pt idx="249">
                  <c:v>8.4415738386270339E-2</c:v>
                </c:pt>
                <c:pt idx="250">
                  <c:v>8.1838347531699815E-2</c:v>
                </c:pt>
                <c:pt idx="251">
                  <c:v>8.2535978345663466E-2</c:v>
                </c:pt>
                <c:pt idx="252">
                  <c:v>8.1938572499833329E-2</c:v>
                </c:pt>
                <c:pt idx="253">
                  <c:v>7.8961391429695896E-2</c:v>
                </c:pt>
                <c:pt idx="254">
                  <c:v>7.8340912978942912E-2</c:v>
                </c:pt>
                <c:pt idx="255">
                  <c:v>7.8020675336999676E-2</c:v>
                </c:pt>
                <c:pt idx="256">
                  <c:v>7.5724834614118067E-2</c:v>
                </c:pt>
                <c:pt idx="257">
                  <c:v>7.8225577988667652E-2</c:v>
                </c:pt>
                <c:pt idx="258">
                  <c:v>7.5910662504922635E-2</c:v>
                </c:pt>
                <c:pt idx="259">
                  <c:v>7.5723662668520028E-2</c:v>
                </c:pt>
                <c:pt idx="260">
                  <c:v>0.15693691840041979</c:v>
                </c:pt>
                <c:pt idx="261">
                  <c:v>0.15189823738172276</c:v>
                </c:pt>
                <c:pt idx="262">
                  <c:v>0.14674444246808296</c:v>
                </c:pt>
                <c:pt idx="263">
                  <c:v>0.14141002937049393</c:v>
                </c:pt>
                <c:pt idx="264">
                  <c:v>0.13658408810501049</c:v>
                </c:pt>
                <c:pt idx="265">
                  <c:v>0.13237883631597891</c:v>
                </c:pt>
                <c:pt idx="266">
                  <c:v>0.12897572927147127</c:v>
                </c:pt>
                <c:pt idx="267">
                  <c:v>0.12436069777028856</c:v>
                </c:pt>
                <c:pt idx="268">
                  <c:v>0.11991602833681247</c:v>
                </c:pt>
                <c:pt idx="269">
                  <c:v>0.11640341490599966</c:v>
                </c:pt>
                <c:pt idx="270">
                  <c:v>0.11488213752626535</c:v>
                </c:pt>
                <c:pt idx="271">
                  <c:v>0.1115936213153549</c:v>
                </c:pt>
                <c:pt idx="272">
                  <c:v>0.11012144379186535</c:v>
                </c:pt>
                <c:pt idx="273">
                  <c:v>0.10611901377780626</c:v>
                </c:pt>
                <c:pt idx="274">
                  <c:v>0.10234921369433436</c:v>
                </c:pt>
                <c:pt idx="275">
                  <c:v>0.10263017943474635</c:v>
                </c:pt>
                <c:pt idx="276">
                  <c:v>9.8988606086827968E-2</c:v>
                </c:pt>
                <c:pt idx="277">
                  <c:v>9.5391135255263479E-2</c:v>
                </c:pt>
                <c:pt idx="278">
                  <c:v>9.1924531798198331E-2</c:v>
                </c:pt>
                <c:pt idx="279">
                  <c:v>9.1910434432231861E-2</c:v>
                </c:pt>
                <c:pt idx="280">
                  <c:v>9.1633486318986448E-2</c:v>
                </c:pt>
                <c:pt idx="281">
                  <c:v>8.8882850596038829E-2</c:v>
                </c:pt>
                <c:pt idx="282">
                  <c:v>8.9103831047422075E-2</c:v>
                </c:pt>
                <c:pt idx="283">
                  <c:v>8.90365675405171E-2</c:v>
                </c:pt>
                <c:pt idx="284">
                  <c:v>9.0320225061387122E-2</c:v>
                </c:pt>
                <c:pt idx="285">
                  <c:v>8.7496165245253388E-2</c:v>
                </c:pt>
                <c:pt idx="286">
                  <c:v>8.7449553946308614E-2</c:v>
                </c:pt>
                <c:pt idx="287">
                  <c:v>8.4372367927473227E-2</c:v>
                </c:pt>
                <c:pt idx="288">
                  <c:v>8.243393998321337E-2</c:v>
                </c:pt>
                <c:pt idx="289">
                  <c:v>7.992740019315682E-2</c:v>
                </c:pt>
                <c:pt idx="290">
                  <c:v>7.8404834017102215E-2</c:v>
                </c:pt>
                <c:pt idx="291">
                  <c:v>8.0874946323895441E-2</c:v>
                </c:pt>
                <c:pt idx="292">
                  <c:v>7.8442837089116701E-2</c:v>
                </c:pt>
                <c:pt idx="293">
                  <c:v>7.6112338020869835E-2</c:v>
                </c:pt>
                <c:pt idx="294">
                  <c:v>7.3535860225246164E-2</c:v>
                </c:pt>
                <c:pt idx="295">
                  <c:v>7.3197681709864348E-2</c:v>
                </c:pt>
                <c:pt idx="296">
                  <c:v>7.0657371255144444E-2</c:v>
                </c:pt>
                <c:pt idx="297">
                  <c:v>6.8090701348128169E-2</c:v>
                </c:pt>
                <c:pt idx="298">
                  <c:v>6.7237057601534103E-2</c:v>
                </c:pt>
                <c:pt idx="299">
                  <c:v>6.5395893842921091E-2</c:v>
                </c:pt>
                <c:pt idx="300">
                  <c:v>6.4458638240220786E-2</c:v>
                </c:pt>
                <c:pt idx="301">
                  <c:v>6.6602200237352804E-2</c:v>
                </c:pt>
                <c:pt idx="302">
                  <c:v>6.41831211815964E-2</c:v>
                </c:pt>
                <c:pt idx="303">
                  <c:v>6.3323287656943436E-2</c:v>
                </c:pt>
                <c:pt idx="304">
                  <c:v>6.1656849699000905E-2</c:v>
                </c:pt>
                <c:pt idx="305">
                  <c:v>5.964779799713172E-2</c:v>
                </c:pt>
                <c:pt idx="306">
                  <c:v>5.7720076695107168E-2</c:v>
                </c:pt>
                <c:pt idx="307">
                  <c:v>5.5870953212793235E-2</c:v>
                </c:pt>
                <c:pt idx="308">
                  <c:v>5.4097792960722355E-2</c:v>
                </c:pt>
                <c:pt idx="309">
                  <c:v>6.7570003337780918E-2</c:v>
                </c:pt>
                <c:pt idx="310">
                  <c:v>7.2886380935618389E-2</c:v>
                </c:pt>
                <c:pt idx="311">
                  <c:v>7.5954660725841228E-2</c:v>
                </c:pt>
                <c:pt idx="312">
                  <c:v>7.8767064470578393E-2</c:v>
                </c:pt>
                <c:pt idx="313">
                  <c:v>8.3204841953739075E-2</c:v>
                </c:pt>
                <c:pt idx="314">
                  <c:v>8.5443185619108755E-2</c:v>
                </c:pt>
                <c:pt idx="315">
                  <c:v>9.2961291141664223E-2</c:v>
                </c:pt>
                <c:pt idx="316">
                  <c:v>9.42908993686606E-2</c:v>
                </c:pt>
                <c:pt idx="317">
                  <c:v>9.1439561642089232E-2</c:v>
                </c:pt>
                <c:pt idx="318">
                  <c:v>8.9404707360842287E-2</c:v>
                </c:pt>
                <c:pt idx="319">
                  <c:v>0.10175366825097103</c:v>
                </c:pt>
                <c:pt idx="320">
                  <c:v>9.8055614189915957E-2</c:v>
                </c:pt>
                <c:pt idx="321">
                  <c:v>9.5732071794071061E-2</c:v>
                </c:pt>
                <c:pt idx="322">
                  <c:v>9.2843670101985812E-2</c:v>
                </c:pt>
                <c:pt idx="323">
                  <c:v>0.11673789580585633</c:v>
                </c:pt>
                <c:pt idx="324">
                  <c:v>0.11933475242095141</c:v>
                </c:pt>
                <c:pt idx="325">
                  <c:v>0.1187044037499161</c:v>
                </c:pt>
                <c:pt idx="326">
                  <c:v>0.12925050407271546</c:v>
                </c:pt>
                <c:pt idx="327">
                  <c:v>0.14098622856358364</c:v>
                </c:pt>
                <c:pt idx="328">
                  <c:v>0.14537830579425248</c:v>
                </c:pt>
                <c:pt idx="329">
                  <c:v>0.14337464086409835</c:v>
                </c:pt>
                <c:pt idx="330">
                  <c:v>0.13823712947100741</c:v>
                </c:pt>
                <c:pt idx="331">
                  <c:v>0.13356344778643267</c:v>
                </c:pt>
                <c:pt idx="332">
                  <c:v>0.13112064900354053</c:v>
                </c:pt>
                <c:pt idx="333">
                  <c:v>0.12648005374348548</c:v>
                </c:pt>
                <c:pt idx="334">
                  <c:v>0.13189465287075991</c:v>
                </c:pt>
                <c:pt idx="335">
                  <c:v>0.12968332614784756</c:v>
                </c:pt>
                <c:pt idx="336">
                  <c:v>0.13322838600048564</c:v>
                </c:pt>
                <c:pt idx="337">
                  <c:v>0.13314552952350986</c:v>
                </c:pt>
                <c:pt idx="338">
                  <c:v>0.12981516881040636</c:v>
                </c:pt>
                <c:pt idx="339">
                  <c:v>0.12751151317124557</c:v>
                </c:pt>
                <c:pt idx="340">
                  <c:v>0.12287657656066361</c:v>
                </c:pt>
                <c:pt idx="341">
                  <c:v>0.1223305931315142</c:v>
                </c:pt>
                <c:pt idx="342">
                  <c:v>0.12806566070965825</c:v>
                </c:pt>
                <c:pt idx="343">
                  <c:v>0.12714260925297435</c:v>
                </c:pt>
                <c:pt idx="344">
                  <c:v>0.12633138657910001</c:v>
                </c:pt>
                <c:pt idx="345">
                  <c:v>0.12423779456232566</c:v>
                </c:pt>
                <c:pt idx="346">
                  <c:v>0.12019416621920945</c:v>
                </c:pt>
                <c:pt idx="347">
                  <c:v>0.11673986191508565</c:v>
                </c:pt>
                <c:pt idx="348">
                  <c:v>0.11515698043097787</c:v>
                </c:pt>
                <c:pt idx="349">
                  <c:v>0.11654893874586773</c:v>
                </c:pt>
                <c:pt idx="350">
                  <c:v>0.12290750437133335</c:v>
                </c:pt>
                <c:pt idx="351">
                  <c:v>0.12202566049750067</c:v>
                </c:pt>
                <c:pt idx="352">
                  <c:v>0.12029002270057011</c:v>
                </c:pt>
                <c:pt idx="353">
                  <c:v>0.11680498460289843</c:v>
                </c:pt>
                <c:pt idx="354">
                  <c:v>0.11439880409426026</c:v>
                </c:pt>
                <c:pt idx="355">
                  <c:v>0.11074324059132394</c:v>
                </c:pt>
                <c:pt idx="356">
                  <c:v>0.10847209881694284</c:v>
                </c:pt>
                <c:pt idx="357">
                  <c:v>0.1155337563586855</c:v>
                </c:pt>
                <c:pt idx="358">
                  <c:v>0.1113344644808027</c:v>
                </c:pt>
                <c:pt idx="359">
                  <c:v>0.10994493213338763</c:v>
                </c:pt>
                <c:pt idx="360">
                  <c:v>0.10645240750028022</c:v>
                </c:pt>
                <c:pt idx="361">
                  <c:v>0.10258343540038606</c:v>
                </c:pt>
                <c:pt idx="362">
                  <c:v>9.8855197821404034E-2</c:v>
                </c:pt>
                <c:pt idx="363">
                  <c:v>0.10106406550244884</c:v>
                </c:pt>
                <c:pt idx="364">
                  <c:v>0.10052068511747114</c:v>
                </c:pt>
                <c:pt idx="365">
                  <c:v>9.7019812501481534E-2</c:v>
                </c:pt>
                <c:pt idx="366">
                  <c:v>9.3946115609426617E-2</c:v>
                </c:pt>
                <c:pt idx="367">
                  <c:v>9.1619882115196852E-2</c:v>
                </c:pt>
                <c:pt idx="368">
                  <c:v>8.8290473274374878E-2</c:v>
                </c:pt>
                <c:pt idx="369">
                  <c:v>8.5702924207533365E-2</c:v>
                </c:pt>
                <c:pt idx="370">
                  <c:v>8.78188124781413E-2</c:v>
                </c:pt>
                <c:pt idx="371">
                  <c:v>8.4737113899990696E-2</c:v>
                </c:pt>
                <c:pt idx="372">
                  <c:v>8.165811046879716E-2</c:v>
                </c:pt>
                <c:pt idx="373">
                  <c:v>8.2601089857600118E-2</c:v>
                </c:pt>
                <c:pt idx="374">
                  <c:v>8.2151506463406077E-2</c:v>
                </c:pt>
                <c:pt idx="375">
                  <c:v>8.0447639015077635E-2</c:v>
                </c:pt>
                <c:pt idx="376">
                  <c:v>7.7524706137039212E-2</c:v>
                </c:pt>
                <c:pt idx="377">
                  <c:v>7.7134413466644847E-2</c:v>
                </c:pt>
                <c:pt idx="378">
                  <c:v>9.457532269565265E-2</c:v>
                </c:pt>
                <c:pt idx="379">
                  <c:v>9.3063679733684262E-2</c:v>
                </c:pt>
                <c:pt idx="380">
                  <c:v>8.9842553065363664E-2</c:v>
                </c:pt>
                <c:pt idx="381">
                  <c:v>9.6647374905309141E-2</c:v>
                </c:pt>
                <c:pt idx="382">
                  <c:v>0.12095174786682826</c:v>
                </c:pt>
                <c:pt idx="383">
                  <c:v>0.11663340271619675</c:v>
                </c:pt>
                <c:pt idx="384">
                  <c:v>0.12475339272018117</c:v>
                </c:pt>
                <c:pt idx="385">
                  <c:v>0.12492017872973087</c:v>
                </c:pt>
                <c:pt idx="386">
                  <c:v>0.14390383389150582</c:v>
                </c:pt>
                <c:pt idx="387">
                  <c:v>0.14285500367691797</c:v>
                </c:pt>
                <c:pt idx="388">
                  <c:v>0.14646314066841573</c:v>
                </c:pt>
                <c:pt idx="389">
                  <c:v>0.16253295718083466</c:v>
                </c:pt>
                <c:pt idx="390">
                  <c:v>0.16616861126590204</c:v>
                </c:pt>
                <c:pt idx="391">
                  <c:v>0.16022481498665531</c:v>
                </c:pt>
                <c:pt idx="392">
                  <c:v>0.15578357073870516</c:v>
                </c:pt>
                <c:pt idx="393">
                  <c:v>0.15012043126245483</c:v>
                </c:pt>
                <c:pt idx="394">
                  <c:v>0.16606951376906459</c:v>
                </c:pt>
                <c:pt idx="395">
                  <c:v>0.16032791909625405</c:v>
                </c:pt>
                <c:pt idx="396">
                  <c:v>0.15766866979742714</c:v>
                </c:pt>
                <c:pt idx="397">
                  <c:v>0.16396843592829566</c:v>
                </c:pt>
                <c:pt idx="398">
                  <c:v>0.16335453345597906</c:v>
                </c:pt>
                <c:pt idx="399">
                  <c:v>0.15823143563354894</c:v>
                </c:pt>
                <c:pt idx="400">
                  <c:v>0.15927736200928524</c:v>
                </c:pt>
                <c:pt idx="401">
                  <c:v>0.15477323124070561</c:v>
                </c:pt>
                <c:pt idx="402">
                  <c:v>0.1498706078741095</c:v>
                </c:pt>
                <c:pt idx="403">
                  <c:v>0.15018625042474901</c:v>
                </c:pt>
                <c:pt idx="404">
                  <c:v>0.14548182234310458</c:v>
                </c:pt>
                <c:pt idx="405">
                  <c:v>0.14096693419478004</c:v>
                </c:pt>
                <c:pt idx="406">
                  <c:v>0.14671934904972952</c:v>
                </c:pt>
                <c:pt idx="407">
                  <c:v>0.14444628840163465</c:v>
                </c:pt>
                <c:pt idx="408">
                  <c:v>0.13926437295158622</c:v>
                </c:pt>
                <c:pt idx="409">
                  <c:v>0.14016359069407738</c:v>
                </c:pt>
                <c:pt idx="410">
                  <c:v>0.14227585263718015</c:v>
                </c:pt>
                <c:pt idx="411">
                  <c:v>0.1386248814340659</c:v>
                </c:pt>
                <c:pt idx="412">
                  <c:v>0.13704097818786132</c:v>
                </c:pt>
                <c:pt idx="413">
                  <c:v>0.14154560407869926</c:v>
                </c:pt>
                <c:pt idx="414">
                  <c:v>0.14084665985999642</c:v>
                </c:pt>
                <c:pt idx="415">
                  <c:v>0.1357995603144804</c:v>
                </c:pt>
                <c:pt idx="416">
                  <c:v>0.13098264534337425</c:v>
                </c:pt>
                <c:pt idx="417">
                  <c:v>0.14443190894217336</c:v>
                </c:pt>
                <c:pt idx="418">
                  <c:v>0.14128429950559923</c:v>
                </c:pt>
                <c:pt idx="419">
                  <c:v>0.13765929220573703</c:v>
                </c:pt>
                <c:pt idx="420">
                  <c:v>0.15004097511730424</c:v>
                </c:pt>
                <c:pt idx="421">
                  <c:v>0.14497883112541993</c:v>
                </c:pt>
                <c:pt idx="422">
                  <c:v>0.14003356124794664</c:v>
                </c:pt>
                <c:pt idx="423">
                  <c:v>0.15260532109447675</c:v>
                </c:pt>
                <c:pt idx="424">
                  <c:v>0.14792212174792635</c:v>
                </c:pt>
                <c:pt idx="425">
                  <c:v>0.16243234270484122</c:v>
                </c:pt>
                <c:pt idx="426">
                  <c:v>0.15977795106474108</c:v>
                </c:pt>
                <c:pt idx="427">
                  <c:v>0.1759672154581258</c:v>
                </c:pt>
                <c:pt idx="428">
                  <c:v>0.16963772923634624</c:v>
                </c:pt>
                <c:pt idx="429">
                  <c:v>0.16481141765445795</c:v>
                </c:pt>
                <c:pt idx="430">
                  <c:v>0.16615732338456574</c:v>
                </c:pt>
                <c:pt idx="431">
                  <c:v>0.16230198664326637</c:v>
                </c:pt>
                <c:pt idx="432">
                  <c:v>0.17390083162560022</c:v>
                </c:pt>
                <c:pt idx="433">
                  <c:v>0.16797521261793741</c:v>
                </c:pt>
                <c:pt idx="434">
                  <c:v>0.17719621801450469</c:v>
                </c:pt>
                <c:pt idx="435">
                  <c:v>0.17228960984073657</c:v>
                </c:pt>
                <c:pt idx="436">
                  <c:v>0.17374146026239709</c:v>
                </c:pt>
                <c:pt idx="437">
                  <c:v>0.17665709719176945</c:v>
                </c:pt>
                <c:pt idx="438">
                  <c:v>0.18090989567438712</c:v>
                </c:pt>
                <c:pt idx="439">
                  <c:v>0.17472072645658177</c:v>
                </c:pt>
                <c:pt idx="440">
                  <c:v>0.17152156634150909</c:v>
                </c:pt>
                <c:pt idx="441">
                  <c:v>0.16959455108283272</c:v>
                </c:pt>
                <c:pt idx="442">
                  <c:v>0.16578712353363362</c:v>
                </c:pt>
                <c:pt idx="443">
                  <c:v>0.17706581950594388</c:v>
                </c:pt>
                <c:pt idx="444">
                  <c:v>0.18427063102819266</c:v>
                </c:pt>
                <c:pt idx="445">
                  <c:v>0.18550126221883276</c:v>
                </c:pt>
                <c:pt idx="446">
                  <c:v>0.19862419757964256</c:v>
                </c:pt>
                <c:pt idx="447">
                  <c:v>0.19533192218218931</c:v>
                </c:pt>
                <c:pt idx="448">
                  <c:v>0.18891193363852291</c:v>
                </c:pt>
                <c:pt idx="449">
                  <c:v>0.18241263178213732</c:v>
                </c:pt>
                <c:pt idx="450">
                  <c:v>0.17709608062951848</c:v>
                </c:pt>
                <c:pt idx="451">
                  <c:v>0.17638478808545888</c:v>
                </c:pt>
                <c:pt idx="452">
                  <c:v>0.17134665008971378</c:v>
                </c:pt>
                <c:pt idx="453">
                  <c:v>0.17816794999444699</c:v>
                </c:pt>
                <c:pt idx="454">
                  <c:v>0.17507883594525273</c:v>
                </c:pt>
                <c:pt idx="455">
                  <c:v>0.17030409549714992</c:v>
                </c:pt>
                <c:pt idx="456">
                  <c:v>0.16751402740483012</c:v>
                </c:pt>
                <c:pt idx="457">
                  <c:v>0.16397452581450975</c:v>
                </c:pt>
                <c:pt idx="458">
                  <c:v>0.16153358910408505</c:v>
                </c:pt>
                <c:pt idx="459">
                  <c:v>0.15809356829235546</c:v>
                </c:pt>
                <c:pt idx="460">
                  <c:v>0.15320824930490753</c:v>
                </c:pt>
                <c:pt idx="461">
                  <c:v>0.14940264985829299</c:v>
                </c:pt>
                <c:pt idx="462">
                  <c:v>0.14501861277226499</c:v>
                </c:pt>
                <c:pt idx="463">
                  <c:v>0.14391050431477526</c:v>
                </c:pt>
                <c:pt idx="464">
                  <c:v>0.13979125460263214</c:v>
                </c:pt>
                <c:pt idx="465">
                  <c:v>0.1358632310974395</c:v>
                </c:pt>
                <c:pt idx="466">
                  <c:v>0.13137429286085681</c:v>
                </c:pt>
                <c:pt idx="467">
                  <c:v>0.13684293054407884</c:v>
                </c:pt>
                <c:pt idx="468">
                  <c:v>0.13242410027338564</c:v>
                </c:pt>
                <c:pt idx="469">
                  <c:v>0.13596510481354618</c:v>
                </c:pt>
                <c:pt idx="470">
                  <c:v>0.15744647450304802</c:v>
                </c:pt>
                <c:pt idx="471">
                  <c:v>0.1521996908675276</c:v>
                </c:pt>
                <c:pt idx="472">
                  <c:v>0.15952040339195608</c:v>
                </c:pt>
                <c:pt idx="473">
                  <c:v>0.16215241413803666</c:v>
                </c:pt>
                <c:pt idx="474">
                  <c:v>0.16302609273589086</c:v>
                </c:pt>
                <c:pt idx="475">
                  <c:v>0.17659750443844116</c:v>
                </c:pt>
                <c:pt idx="476">
                  <c:v>0.18359348734740538</c:v>
                </c:pt>
                <c:pt idx="477">
                  <c:v>0.1920247746753386</c:v>
                </c:pt>
                <c:pt idx="478">
                  <c:v>0.19514483939585925</c:v>
                </c:pt>
                <c:pt idx="479">
                  <c:v>0.18841798513150704</c:v>
                </c:pt>
                <c:pt idx="480">
                  <c:v>0.18163728190301542</c:v>
                </c:pt>
                <c:pt idx="481">
                  <c:v>0.17834994670427345</c:v>
                </c:pt>
                <c:pt idx="482">
                  <c:v>0.17275783776664325</c:v>
                </c:pt>
                <c:pt idx="483">
                  <c:v>0.16878483198962962</c:v>
                </c:pt>
                <c:pt idx="484">
                  <c:v>0.16497813034945544</c:v>
                </c:pt>
                <c:pt idx="485">
                  <c:v>0.15909948921322289</c:v>
                </c:pt>
                <c:pt idx="486">
                  <c:v>0.15417451345229774</c:v>
                </c:pt>
                <c:pt idx="487">
                  <c:v>0.14869646998702599</c:v>
                </c:pt>
                <c:pt idx="488">
                  <c:v>0.14730265868763681</c:v>
                </c:pt>
                <c:pt idx="489">
                  <c:v>0.14244084510825467</c:v>
                </c:pt>
                <c:pt idx="490">
                  <c:v>0.13837777213225316</c:v>
                </c:pt>
                <c:pt idx="491">
                  <c:v>0.14260019904751844</c:v>
                </c:pt>
                <c:pt idx="492">
                  <c:v>0.14473908488770054</c:v>
                </c:pt>
                <c:pt idx="493">
                  <c:v>0.14221631883956046</c:v>
                </c:pt>
                <c:pt idx="494">
                  <c:v>0.13746198857247804</c:v>
                </c:pt>
                <c:pt idx="495">
                  <c:v>0.13529213285504224</c:v>
                </c:pt>
                <c:pt idx="496">
                  <c:v>0.13090000521061398</c:v>
                </c:pt>
                <c:pt idx="497">
                  <c:v>0.13191411050931032</c:v>
                </c:pt>
                <c:pt idx="498">
                  <c:v>0.12726485515440497</c:v>
                </c:pt>
                <c:pt idx="499">
                  <c:v>0.13485652405788784</c:v>
                </c:pt>
                <c:pt idx="500">
                  <c:v>0.12995445312735679</c:v>
                </c:pt>
                <c:pt idx="501">
                  <c:v>0.12523066711931186</c:v>
                </c:pt>
                <c:pt idx="502">
                  <c:v>0.12378343803605837</c:v>
                </c:pt>
                <c:pt idx="503">
                  <c:v>0.1214660003965433</c:v>
                </c:pt>
                <c:pt idx="504">
                  <c:v>0.11705094260391652</c:v>
                </c:pt>
                <c:pt idx="505">
                  <c:v>0.11413328249090741</c:v>
                </c:pt>
                <c:pt idx="506">
                  <c:v>0.12599767142785681</c:v>
                </c:pt>
                <c:pt idx="507">
                  <c:v>0.12141779352521639</c:v>
                </c:pt>
                <c:pt idx="508">
                  <c:v>0.12039308584727247</c:v>
                </c:pt>
                <c:pt idx="509">
                  <c:v>0.11612435585376389</c:v>
                </c:pt>
                <c:pt idx="510">
                  <c:v>0.11422655650356621</c:v>
                </c:pt>
                <c:pt idx="511">
                  <c:v>0.11223084799426587</c:v>
                </c:pt>
                <c:pt idx="512">
                  <c:v>0.110553529481645</c:v>
                </c:pt>
                <c:pt idx="513">
                  <c:v>0.111568369548599</c:v>
                </c:pt>
                <c:pt idx="514">
                  <c:v>0.10871791688215705</c:v>
                </c:pt>
                <c:pt idx="515">
                  <c:v>0.10476653848047209</c:v>
                </c:pt>
                <c:pt idx="516">
                  <c:v>0.11006646651305838</c:v>
                </c:pt>
                <c:pt idx="517">
                  <c:v>0.11124088386875999</c:v>
                </c:pt>
                <c:pt idx="518">
                  <c:v>0.1077094891002006</c:v>
                </c:pt>
                <c:pt idx="519">
                  <c:v>0.10501872665139289</c:v>
                </c:pt>
                <c:pt idx="520">
                  <c:v>0.10502375607623521</c:v>
                </c:pt>
                <c:pt idx="521">
                  <c:v>0.10347982766980071</c:v>
                </c:pt>
                <c:pt idx="522">
                  <c:v>0.10117263950547588</c:v>
                </c:pt>
                <c:pt idx="523">
                  <c:v>9.7684843980210018E-2</c:v>
                </c:pt>
                <c:pt idx="524">
                  <c:v>9.9635471542419696E-2</c:v>
                </c:pt>
                <c:pt idx="525">
                  <c:v>0.10133039145543052</c:v>
                </c:pt>
                <c:pt idx="526">
                  <c:v>0.1027995258786948</c:v>
                </c:pt>
                <c:pt idx="527">
                  <c:v>0.11063592795679114</c:v>
                </c:pt>
                <c:pt idx="528">
                  <c:v>0.10672583489718035</c:v>
                </c:pt>
                <c:pt idx="529">
                  <c:v>0.10348678224652076</c:v>
                </c:pt>
                <c:pt idx="530">
                  <c:v>0.11914155345936044</c:v>
                </c:pt>
                <c:pt idx="531">
                  <c:v>0.14399963037370295</c:v>
                </c:pt>
                <c:pt idx="532">
                  <c:v>0.13876503964871262</c:v>
                </c:pt>
                <c:pt idx="533">
                  <c:v>0.13480832823552938</c:v>
                </c:pt>
                <c:pt idx="534">
                  <c:v>0.1374193843355476</c:v>
                </c:pt>
                <c:pt idx="535">
                  <c:v>0.13522189323969658</c:v>
                </c:pt>
                <c:pt idx="536">
                  <c:v>0.14366506968706166</c:v>
                </c:pt>
                <c:pt idx="537">
                  <c:v>0.13844264620654442</c:v>
                </c:pt>
                <c:pt idx="538">
                  <c:v>0.1339052626137178</c:v>
                </c:pt>
                <c:pt idx="539">
                  <c:v>0.12945514138570927</c:v>
                </c:pt>
                <c:pt idx="540">
                  <c:v>0.13599765965988511</c:v>
                </c:pt>
                <c:pt idx="541">
                  <c:v>0.14413906925734055</c:v>
                </c:pt>
                <c:pt idx="542">
                  <c:v>0.13903003481672854</c:v>
                </c:pt>
                <c:pt idx="543">
                  <c:v>0.13687143029249785</c:v>
                </c:pt>
                <c:pt idx="544">
                  <c:v>0.13363890960434338</c:v>
                </c:pt>
                <c:pt idx="545">
                  <c:v>0.15320379558492112</c:v>
                </c:pt>
                <c:pt idx="546">
                  <c:v>0.14810250642061548</c:v>
                </c:pt>
                <c:pt idx="547">
                  <c:v>0.14377757684121864</c:v>
                </c:pt>
                <c:pt idx="548">
                  <c:v>0.138551061718791</c:v>
                </c:pt>
                <c:pt idx="549">
                  <c:v>0.14516306254317118</c:v>
                </c:pt>
                <c:pt idx="550">
                  <c:v>0.14289099220547224</c:v>
                </c:pt>
                <c:pt idx="551">
                  <c:v>0.13970226781615572</c:v>
                </c:pt>
                <c:pt idx="552">
                  <c:v>0.1486696449716374</c:v>
                </c:pt>
                <c:pt idx="553">
                  <c:v>0.14435038244832998</c:v>
                </c:pt>
                <c:pt idx="554">
                  <c:v>0.14088197609969627</c:v>
                </c:pt>
                <c:pt idx="555">
                  <c:v>0.13859589847545725</c:v>
                </c:pt>
                <c:pt idx="556">
                  <c:v>0.13398765784104349</c:v>
                </c:pt>
                <c:pt idx="557">
                  <c:v>0.1296588726749533</c:v>
                </c:pt>
                <c:pt idx="558">
                  <c:v>0.14468220490316069</c:v>
                </c:pt>
                <c:pt idx="559">
                  <c:v>0.14617028424738757</c:v>
                </c:pt>
                <c:pt idx="560">
                  <c:v>0.14133041637710239</c:v>
                </c:pt>
                <c:pt idx="561">
                  <c:v>0.14140415603508411</c:v>
                </c:pt>
                <c:pt idx="562">
                  <c:v>0.14002126677737056</c:v>
                </c:pt>
                <c:pt idx="563">
                  <c:v>0.13506332571808746</c:v>
                </c:pt>
                <c:pt idx="564">
                  <c:v>0.13923075983838601</c:v>
                </c:pt>
                <c:pt idx="565">
                  <c:v>0.13510853968069522</c:v>
                </c:pt>
                <c:pt idx="566">
                  <c:v>0.1436832355602885</c:v>
                </c:pt>
                <c:pt idx="567">
                  <c:v>0.14896346584326417</c:v>
                </c:pt>
                <c:pt idx="568">
                  <c:v>0.1436310917380694</c:v>
                </c:pt>
                <c:pt idx="569">
                  <c:v>0.14097826758003051</c:v>
                </c:pt>
                <c:pt idx="570">
                  <c:v>0.13598524118503091</c:v>
                </c:pt>
                <c:pt idx="571">
                  <c:v>0.14668416336311252</c:v>
                </c:pt>
                <c:pt idx="572">
                  <c:v>0.1464058428487576</c:v>
                </c:pt>
                <c:pt idx="573">
                  <c:v>0.14197219479156323</c:v>
                </c:pt>
                <c:pt idx="574">
                  <c:v>0.14220181506003518</c:v>
                </c:pt>
                <c:pt idx="575">
                  <c:v>0.17208434752463797</c:v>
                </c:pt>
                <c:pt idx="576">
                  <c:v>0.17414859545688277</c:v>
                </c:pt>
                <c:pt idx="577">
                  <c:v>0.17787560400732055</c:v>
                </c:pt>
                <c:pt idx="578">
                  <c:v>0.17178269021264633</c:v>
                </c:pt>
                <c:pt idx="579">
                  <c:v>0.18172612682291286</c:v>
                </c:pt>
                <c:pt idx="580">
                  <c:v>0.17521713628875771</c:v>
                </c:pt>
                <c:pt idx="581">
                  <c:v>0.1806673045798286</c:v>
                </c:pt>
                <c:pt idx="582">
                  <c:v>0.17490139142795494</c:v>
                </c:pt>
                <c:pt idx="583">
                  <c:v>0.16864819072403345</c:v>
                </c:pt>
                <c:pt idx="584">
                  <c:v>0.16251721546065659</c:v>
                </c:pt>
                <c:pt idx="585">
                  <c:v>0.15739110683631291</c:v>
                </c:pt>
                <c:pt idx="586">
                  <c:v>0.1578509564676629</c:v>
                </c:pt>
                <c:pt idx="587">
                  <c:v>0.15246204011886444</c:v>
                </c:pt>
                <c:pt idx="588">
                  <c:v>0.14775953478511514</c:v>
                </c:pt>
                <c:pt idx="589">
                  <c:v>0.14483461817435442</c:v>
                </c:pt>
                <c:pt idx="590">
                  <c:v>0.14130795873067606</c:v>
                </c:pt>
                <c:pt idx="591">
                  <c:v>0.13664583107905515</c:v>
                </c:pt>
                <c:pt idx="592">
                  <c:v>0.13432713670082705</c:v>
                </c:pt>
                <c:pt idx="593">
                  <c:v>0.15011931618748398</c:v>
                </c:pt>
                <c:pt idx="594">
                  <c:v>0.153044576035611</c:v>
                </c:pt>
                <c:pt idx="595">
                  <c:v>0.15553214879248203</c:v>
                </c:pt>
                <c:pt idx="596">
                  <c:v>0.18610050461300545</c:v>
                </c:pt>
                <c:pt idx="597">
                  <c:v>0.18477078451052978</c:v>
                </c:pt>
                <c:pt idx="598">
                  <c:v>0.18341310301577307</c:v>
                </c:pt>
                <c:pt idx="599">
                  <c:v>0.17746478841232308</c:v>
                </c:pt>
                <c:pt idx="600">
                  <c:v>0.19254735097384235</c:v>
                </c:pt>
                <c:pt idx="601">
                  <c:v>0.18847428399995275</c:v>
                </c:pt>
                <c:pt idx="602">
                  <c:v>0.23259224820103255</c:v>
                </c:pt>
                <c:pt idx="603">
                  <c:v>0.23614494592151508</c:v>
                </c:pt>
                <c:pt idx="604">
                  <c:v>0.2407874472933963</c:v>
                </c:pt>
                <c:pt idx="605">
                  <c:v>0.25075725591698034</c:v>
                </c:pt>
                <c:pt idx="606">
                  <c:v>0.24337402168127062</c:v>
                </c:pt>
                <c:pt idx="607">
                  <c:v>0.23483290613850769</c:v>
                </c:pt>
                <c:pt idx="608">
                  <c:v>0.23810053458421074</c:v>
                </c:pt>
                <c:pt idx="609">
                  <c:v>0.22969306570896683</c:v>
                </c:pt>
                <c:pt idx="610">
                  <c:v>0.29290916930813454</c:v>
                </c:pt>
                <c:pt idx="611">
                  <c:v>0.28607313096810921</c:v>
                </c:pt>
                <c:pt idx="612">
                  <c:v>0.27626203473408106</c:v>
                </c:pt>
                <c:pt idx="613">
                  <c:v>0.32245072739853053</c:v>
                </c:pt>
                <c:pt idx="614">
                  <c:v>0.31130130732516176</c:v>
                </c:pt>
                <c:pt idx="615">
                  <c:v>0.31056288094563761</c:v>
                </c:pt>
                <c:pt idx="616">
                  <c:v>0.32706969442281869</c:v>
                </c:pt>
                <c:pt idx="617">
                  <c:v>0.31688519624823402</c:v>
                </c:pt>
                <c:pt idx="618">
                  <c:v>0.36271486752494281</c:v>
                </c:pt>
                <c:pt idx="619">
                  <c:v>0.35367093280163214</c:v>
                </c:pt>
                <c:pt idx="620">
                  <c:v>0.40652754743488811</c:v>
                </c:pt>
                <c:pt idx="621">
                  <c:v>0.40504455075858642</c:v>
                </c:pt>
                <c:pt idx="622">
                  <c:v>0.47054980037403049</c:v>
                </c:pt>
                <c:pt idx="623">
                  <c:v>0.47641980595608452</c:v>
                </c:pt>
                <c:pt idx="624">
                  <c:v>0.45992561658476716</c:v>
                </c:pt>
                <c:pt idx="625">
                  <c:v>0.45181530395985636</c:v>
                </c:pt>
                <c:pt idx="626">
                  <c:v>0.44276302816219498</c:v>
                </c:pt>
                <c:pt idx="627">
                  <c:v>0.45002028183768822</c:v>
                </c:pt>
                <c:pt idx="628">
                  <c:v>0.43503116481496651</c:v>
                </c:pt>
                <c:pt idx="629">
                  <c:v>0.43053487466391421</c:v>
                </c:pt>
                <c:pt idx="630">
                  <c:v>0.41886065831264779</c:v>
                </c:pt>
                <c:pt idx="631">
                  <c:v>0.45789174756690543</c:v>
                </c:pt>
                <c:pt idx="632">
                  <c:v>0.45031682924522576</c:v>
                </c:pt>
                <c:pt idx="633">
                  <c:v>0.43592947597341575</c:v>
                </c:pt>
                <c:pt idx="634">
                  <c:v>0.42817544628554538</c:v>
                </c:pt>
                <c:pt idx="635">
                  <c:v>0.41354599750358151</c:v>
                </c:pt>
                <c:pt idx="636">
                  <c:v>0.41145104879301853</c:v>
                </c:pt>
                <c:pt idx="637">
                  <c:v>0.42559997933458166</c:v>
                </c:pt>
                <c:pt idx="638">
                  <c:v>0.41607449087054715</c:v>
                </c:pt>
                <c:pt idx="639">
                  <c:v>0.40830933316384466</c:v>
                </c:pt>
                <c:pt idx="640">
                  <c:v>0.39368849944873519</c:v>
                </c:pt>
                <c:pt idx="641">
                  <c:v>0.38100089224749195</c:v>
                </c:pt>
                <c:pt idx="642">
                  <c:v>0.38006481566556932</c:v>
                </c:pt>
                <c:pt idx="643">
                  <c:v>0.42401020506218873</c:v>
                </c:pt>
                <c:pt idx="644">
                  <c:v>0.42668504787991279</c:v>
                </c:pt>
                <c:pt idx="645">
                  <c:v>0.41142905653290396</c:v>
                </c:pt>
                <c:pt idx="646">
                  <c:v>0.39797146250982646</c:v>
                </c:pt>
                <c:pt idx="647">
                  <c:v>0.40153337227784613</c:v>
                </c:pt>
                <c:pt idx="648">
                  <c:v>0.39812157415156751</c:v>
                </c:pt>
                <c:pt idx="649">
                  <c:v>0.38917392273044504</c:v>
                </c:pt>
                <c:pt idx="650">
                  <c:v>0.37744796934538388</c:v>
                </c:pt>
                <c:pt idx="651">
                  <c:v>0.36617244322504394</c:v>
                </c:pt>
                <c:pt idx="652">
                  <c:v>0.35844788970697972</c:v>
                </c:pt>
                <c:pt idx="653">
                  <c:v>0.34601220647512065</c:v>
                </c:pt>
                <c:pt idx="654">
                  <c:v>0.38962317738902219</c:v>
                </c:pt>
                <c:pt idx="655">
                  <c:v>0.3837728130415225</c:v>
                </c:pt>
                <c:pt idx="656">
                  <c:v>0.37654210861501186</c:v>
                </c:pt>
                <c:pt idx="657">
                  <c:v>0.37799270104944921</c:v>
                </c:pt>
                <c:pt idx="658">
                  <c:v>0.37976710525399715</c:v>
                </c:pt>
                <c:pt idx="659">
                  <c:v>0.37127981656681891</c:v>
                </c:pt>
                <c:pt idx="660">
                  <c:v>0.36590668274161708</c:v>
                </c:pt>
                <c:pt idx="661">
                  <c:v>0.35430165507618944</c:v>
                </c:pt>
                <c:pt idx="662">
                  <c:v>0.35170342851402936</c:v>
                </c:pt>
                <c:pt idx="663">
                  <c:v>0.34072551117078281</c:v>
                </c:pt>
                <c:pt idx="664">
                  <c:v>0.32866627123839748</c:v>
                </c:pt>
                <c:pt idx="665">
                  <c:v>0.33392819997447315</c:v>
                </c:pt>
                <c:pt idx="666">
                  <c:v>0.32241925529745624</c:v>
                </c:pt>
                <c:pt idx="667">
                  <c:v>0.31076035932898999</c:v>
                </c:pt>
                <c:pt idx="668">
                  <c:v>0.30136284664011204</c:v>
                </c:pt>
                <c:pt idx="669">
                  <c:v>0.29335412748174661</c:v>
                </c:pt>
                <c:pt idx="670">
                  <c:v>0.28305157071504738</c:v>
                </c:pt>
                <c:pt idx="671">
                  <c:v>0.27283350740700474</c:v>
                </c:pt>
                <c:pt idx="672">
                  <c:v>0.26324564274464113</c:v>
                </c:pt>
                <c:pt idx="673">
                  <c:v>0.25455815647352614</c:v>
                </c:pt>
                <c:pt idx="674">
                  <c:v>0.25132607335012985</c:v>
                </c:pt>
                <c:pt idx="675">
                  <c:v>0.24970383599891427</c:v>
                </c:pt>
                <c:pt idx="676">
                  <c:v>0.24507331795229068</c:v>
                </c:pt>
                <c:pt idx="677">
                  <c:v>0.23627290819679539</c:v>
                </c:pt>
                <c:pt idx="678">
                  <c:v>0.2277634595867222</c:v>
                </c:pt>
                <c:pt idx="679">
                  <c:v>0.24415184540803517</c:v>
                </c:pt>
                <c:pt idx="680">
                  <c:v>0.23611350393843042</c:v>
                </c:pt>
                <c:pt idx="681">
                  <c:v>0.23964186258198183</c:v>
                </c:pt>
                <c:pt idx="682">
                  <c:v>0.23605550424605026</c:v>
                </c:pt>
                <c:pt idx="683">
                  <c:v>0.2278671801095902</c:v>
                </c:pt>
                <c:pt idx="684">
                  <c:v>0.22668285157896018</c:v>
                </c:pt>
                <c:pt idx="685">
                  <c:v>0.2211822731575368</c:v>
                </c:pt>
                <c:pt idx="686">
                  <c:v>0.21411671333468815</c:v>
                </c:pt>
                <c:pt idx="687">
                  <c:v>0.22845771729500736</c:v>
                </c:pt>
                <c:pt idx="688">
                  <c:v>0.23350906585331949</c:v>
                </c:pt>
                <c:pt idx="689">
                  <c:v>0.23041380147487031</c:v>
                </c:pt>
                <c:pt idx="690">
                  <c:v>0.2247519441810574</c:v>
                </c:pt>
                <c:pt idx="691">
                  <c:v>0.21699871898072673</c:v>
                </c:pt>
                <c:pt idx="692">
                  <c:v>0.21021836407328312</c:v>
                </c:pt>
                <c:pt idx="693">
                  <c:v>0.21425361304681995</c:v>
                </c:pt>
                <c:pt idx="694">
                  <c:v>0.21390465121219723</c:v>
                </c:pt>
                <c:pt idx="695">
                  <c:v>0.21202244308762158</c:v>
                </c:pt>
                <c:pt idx="696">
                  <c:v>0.20536005060584892</c:v>
                </c:pt>
                <c:pt idx="697">
                  <c:v>0.19981676859615521</c:v>
                </c:pt>
                <c:pt idx="698">
                  <c:v>0.19270077946846367</c:v>
                </c:pt>
                <c:pt idx="699">
                  <c:v>0.18772220429469336</c:v>
                </c:pt>
                <c:pt idx="700">
                  <c:v>0.1855483999169816</c:v>
                </c:pt>
                <c:pt idx="701">
                  <c:v>0.1808381335944404</c:v>
                </c:pt>
                <c:pt idx="702">
                  <c:v>0.21394541413334708</c:v>
                </c:pt>
                <c:pt idx="703">
                  <c:v>0.20669064678286003</c:v>
                </c:pt>
                <c:pt idx="704">
                  <c:v>0.20220885608211314</c:v>
                </c:pt>
                <c:pt idx="705">
                  <c:v>0.20297951441950271</c:v>
                </c:pt>
                <c:pt idx="706">
                  <c:v>0.20603245616325971</c:v>
                </c:pt>
                <c:pt idx="707">
                  <c:v>0.19865307512070146</c:v>
                </c:pt>
                <c:pt idx="708">
                  <c:v>0.19491684808376125</c:v>
                </c:pt>
                <c:pt idx="709">
                  <c:v>0.18843962695175304</c:v>
                </c:pt>
                <c:pt idx="710">
                  <c:v>0.205236905287392</c:v>
                </c:pt>
                <c:pt idx="711">
                  <c:v>0.20646637885110614</c:v>
                </c:pt>
                <c:pt idx="712">
                  <c:v>0.20025044662694227</c:v>
                </c:pt>
                <c:pt idx="713">
                  <c:v>0.20972544698086307</c:v>
                </c:pt>
                <c:pt idx="714">
                  <c:v>0.20906106175339184</c:v>
                </c:pt>
                <c:pt idx="715">
                  <c:v>0.21310465989212193</c:v>
                </c:pt>
                <c:pt idx="716">
                  <c:v>0.20778917098919758</c:v>
                </c:pt>
                <c:pt idx="717">
                  <c:v>0.2121145481172142</c:v>
                </c:pt>
                <c:pt idx="718">
                  <c:v>0.22152763912099052</c:v>
                </c:pt>
                <c:pt idx="719">
                  <c:v>0.21363983214649163</c:v>
                </c:pt>
                <c:pt idx="720">
                  <c:v>0.20729233979238409</c:v>
                </c:pt>
                <c:pt idx="721">
                  <c:v>0.24516482841999027</c:v>
                </c:pt>
                <c:pt idx="722">
                  <c:v>0.23678604299718553</c:v>
                </c:pt>
                <c:pt idx="723">
                  <c:v>0.25902715449971137</c:v>
                </c:pt>
                <c:pt idx="724">
                  <c:v>0.25056534544528364</c:v>
                </c:pt>
                <c:pt idx="725">
                  <c:v>0.245653159906222</c:v>
                </c:pt>
                <c:pt idx="726">
                  <c:v>0.26198207214593006</c:v>
                </c:pt>
                <c:pt idx="727">
                  <c:v>0.25904123914005167</c:v>
                </c:pt>
                <c:pt idx="728">
                  <c:v>0.25481023709242984</c:v>
                </c:pt>
                <c:pt idx="729">
                  <c:v>0.24735018961512564</c:v>
                </c:pt>
                <c:pt idx="730">
                  <c:v>0.32460444917477416</c:v>
                </c:pt>
                <c:pt idx="731">
                  <c:v>0.32403171900285282</c:v>
                </c:pt>
                <c:pt idx="732">
                  <c:v>0.31733039430111787</c:v>
                </c:pt>
                <c:pt idx="733">
                  <c:v>0.31367709450742748</c:v>
                </c:pt>
                <c:pt idx="734">
                  <c:v>0.30875727486060028</c:v>
                </c:pt>
                <c:pt idx="735">
                  <c:v>0.30291296583527261</c:v>
                </c:pt>
                <c:pt idx="736">
                  <c:v>0.29323362742688841</c:v>
                </c:pt>
                <c:pt idx="737">
                  <c:v>0.28289839493521546</c:v>
                </c:pt>
                <c:pt idx="738">
                  <c:v>0.28329522810256391</c:v>
                </c:pt>
                <c:pt idx="739">
                  <c:v>0.27331800367907327</c:v>
                </c:pt>
                <c:pt idx="740">
                  <c:v>0.26571064660475718</c:v>
                </c:pt>
                <c:pt idx="741">
                  <c:v>0.26550437146663391</c:v>
                </c:pt>
                <c:pt idx="742">
                  <c:v>0.26050010014399966</c:v>
                </c:pt>
                <c:pt idx="743">
                  <c:v>0.27755803943175333</c:v>
                </c:pt>
                <c:pt idx="744">
                  <c:v>0.2674667490202382</c:v>
                </c:pt>
                <c:pt idx="745">
                  <c:v>0.25859567656571752</c:v>
                </c:pt>
                <c:pt idx="746">
                  <c:v>0.25856616851965303</c:v>
                </c:pt>
                <c:pt idx="747">
                  <c:v>0.25150040911889426</c:v>
                </c:pt>
                <c:pt idx="748">
                  <c:v>0.25182291386519223</c:v>
                </c:pt>
                <c:pt idx="749">
                  <c:v>0.24510773256516988</c:v>
                </c:pt>
                <c:pt idx="750">
                  <c:v>0.26663592199635372</c:v>
                </c:pt>
                <c:pt idx="751">
                  <c:v>0.27502163029268373</c:v>
                </c:pt>
                <c:pt idx="752">
                  <c:v>0.26540984436491721</c:v>
                </c:pt>
                <c:pt idx="753">
                  <c:v>0.25576028563027237</c:v>
                </c:pt>
                <c:pt idx="754">
                  <c:v>0.25105078565267475</c:v>
                </c:pt>
                <c:pt idx="755">
                  <c:v>0.24671385778657642</c:v>
                </c:pt>
                <c:pt idx="756">
                  <c:v>0.23869544052080302</c:v>
                </c:pt>
                <c:pt idx="757">
                  <c:v>0.23649280467106221</c:v>
                </c:pt>
                <c:pt idx="758">
                  <c:v>0.2279805370656347</c:v>
                </c:pt>
                <c:pt idx="759">
                  <c:v>0.22008211374076764</c:v>
                </c:pt>
                <c:pt idx="760">
                  <c:v>0.21884275133152573</c:v>
                </c:pt>
                <c:pt idx="761">
                  <c:v>0.211906141982311</c:v>
                </c:pt>
                <c:pt idx="762">
                  <c:v>0.20808565459874392</c:v>
                </c:pt>
                <c:pt idx="763">
                  <c:v>0.21383663248290147</c:v>
                </c:pt>
                <c:pt idx="764">
                  <c:v>0.22150575375940315</c:v>
                </c:pt>
                <c:pt idx="765">
                  <c:v>0.23332908577960282</c:v>
                </c:pt>
                <c:pt idx="766">
                  <c:v>0.22583288346628161</c:v>
                </c:pt>
                <c:pt idx="767">
                  <c:v>0.25062724482284088</c:v>
                </c:pt>
                <c:pt idx="768">
                  <c:v>0.24512485182899652</c:v>
                </c:pt>
                <c:pt idx="769">
                  <c:v>0.23719824031177367</c:v>
                </c:pt>
                <c:pt idx="770">
                  <c:v>0.24872500882398269</c:v>
                </c:pt>
                <c:pt idx="771">
                  <c:v>0.23976460602023628</c:v>
                </c:pt>
                <c:pt idx="772">
                  <c:v>0.23149030641773888</c:v>
                </c:pt>
                <c:pt idx="773">
                  <c:v>0.23170298167731856</c:v>
                </c:pt>
                <c:pt idx="774">
                  <c:v>0.22431790350956757</c:v>
                </c:pt>
                <c:pt idx="775">
                  <c:v>0.22940141507052578</c:v>
                </c:pt>
                <c:pt idx="776">
                  <c:v>0.2297932413310497</c:v>
                </c:pt>
                <c:pt idx="777">
                  <c:v>0.22156785918507307</c:v>
                </c:pt>
                <c:pt idx="778">
                  <c:v>0.21897014155962005</c:v>
                </c:pt>
                <c:pt idx="779">
                  <c:v>0.2180499964016816</c:v>
                </c:pt>
                <c:pt idx="780">
                  <c:v>0.21182878152068799</c:v>
                </c:pt>
                <c:pt idx="781">
                  <c:v>0.20601196604429131</c:v>
                </c:pt>
                <c:pt idx="782">
                  <c:v>0.20135989126032974</c:v>
                </c:pt>
                <c:pt idx="783">
                  <c:v>0.19417843217263867</c:v>
                </c:pt>
                <c:pt idx="784">
                  <c:v>0.18711905477769122</c:v>
                </c:pt>
                <c:pt idx="785">
                  <c:v>0.18227595961367388</c:v>
                </c:pt>
                <c:pt idx="786">
                  <c:v>0.17580166027960373</c:v>
                </c:pt>
                <c:pt idx="787">
                  <c:v>0.17147453744125099</c:v>
                </c:pt>
                <c:pt idx="788">
                  <c:v>0.16751311438147212</c:v>
                </c:pt>
                <c:pt idx="789">
                  <c:v>0.17276065830774356</c:v>
                </c:pt>
                <c:pt idx="790">
                  <c:v>0.17165160072831637</c:v>
                </c:pt>
                <c:pt idx="791">
                  <c:v>0.16594523492547972</c:v>
                </c:pt>
                <c:pt idx="792">
                  <c:v>0.16046092711913912</c:v>
                </c:pt>
                <c:pt idx="793">
                  <c:v>0.15696899236379336</c:v>
                </c:pt>
                <c:pt idx="794">
                  <c:v>0.18320312481290951</c:v>
                </c:pt>
                <c:pt idx="795">
                  <c:v>0.17670522443732417</c:v>
                </c:pt>
                <c:pt idx="796">
                  <c:v>0.17375989391172705</c:v>
                </c:pt>
                <c:pt idx="797">
                  <c:v>0.17862725742963337</c:v>
                </c:pt>
                <c:pt idx="798">
                  <c:v>0.172133390890917</c:v>
                </c:pt>
                <c:pt idx="799">
                  <c:v>0.16649181168741986</c:v>
                </c:pt>
                <c:pt idx="800">
                  <c:v>0.16184116858047962</c:v>
                </c:pt>
                <c:pt idx="801">
                  <c:v>0.15726205641883742</c:v>
                </c:pt>
                <c:pt idx="802">
                  <c:v>0.16398210546141856</c:v>
                </c:pt>
                <c:pt idx="803">
                  <c:v>0.15869017994313039</c:v>
                </c:pt>
                <c:pt idx="804">
                  <c:v>0.155583346005708</c:v>
                </c:pt>
                <c:pt idx="805">
                  <c:v>0.15006711391207858</c:v>
                </c:pt>
                <c:pt idx="806">
                  <c:v>0.14461186413402399</c:v>
                </c:pt>
                <c:pt idx="807">
                  <c:v>0.13935500783175586</c:v>
                </c:pt>
                <c:pt idx="808">
                  <c:v>0.13870304157890986</c:v>
                </c:pt>
                <c:pt idx="809">
                  <c:v>0.13387414956717053</c:v>
                </c:pt>
                <c:pt idx="810">
                  <c:v>0.1335356793565958</c:v>
                </c:pt>
                <c:pt idx="811">
                  <c:v>0.13153242227895851</c:v>
                </c:pt>
                <c:pt idx="812">
                  <c:v>0.12690822186093639</c:v>
                </c:pt>
                <c:pt idx="813">
                  <c:v>0.12393776609863824</c:v>
                </c:pt>
                <c:pt idx="814">
                  <c:v>0.11966269295445449</c:v>
                </c:pt>
                <c:pt idx="815">
                  <c:v>0.11531322380051302</c:v>
                </c:pt>
                <c:pt idx="816">
                  <c:v>0.12690741315078538</c:v>
                </c:pt>
                <c:pt idx="817">
                  <c:v>0.12513798632173609</c:v>
                </c:pt>
                <c:pt idx="818">
                  <c:v>0.12127535704512143</c:v>
                </c:pt>
                <c:pt idx="819">
                  <c:v>0.11709259860661334</c:v>
                </c:pt>
                <c:pt idx="820">
                  <c:v>0.1130026310324362</c:v>
                </c:pt>
                <c:pt idx="821">
                  <c:v>0.11201877059943914</c:v>
                </c:pt>
                <c:pt idx="822">
                  <c:v>0.10811786595135853</c:v>
                </c:pt>
                <c:pt idx="823">
                  <c:v>0.10597833810798142</c:v>
                </c:pt>
                <c:pt idx="824">
                  <c:v>0.10290956159604421</c:v>
                </c:pt>
                <c:pt idx="825">
                  <c:v>0.10012150834277421</c:v>
                </c:pt>
                <c:pt idx="826">
                  <c:v>9.7466971253727247E-2</c:v>
                </c:pt>
                <c:pt idx="827">
                  <c:v>9.9442840580537928E-2</c:v>
                </c:pt>
                <c:pt idx="828">
                  <c:v>9.6810825766150937E-2</c:v>
                </c:pt>
                <c:pt idx="829">
                  <c:v>9.4306988923474652E-2</c:v>
                </c:pt>
                <c:pt idx="830">
                  <c:v>9.4518630080388452E-2</c:v>
                </c:pt>
                <c:pt idx="831">
                  <c:v>9.4669563020093411E-2</c:v>
                </c:pt>
                <c:pt idx="832">
                  <c:v>9.5081398903178391E-2</c:v>
                </c:pt>
                <c:pt idx="833">
                  <c:v>0.10602277321900332</c:v>
                </c:pt>
                <c:pt idx="834">
                  <c:v>0.10296496496720341</c:v>
                </c:pt>
                <c:pt idx="835">
                  <c:v>0.10003646617740793</c:v>
                </c:pt>
                <c:pt idx="836">
                  <c:v>9.7232654975645302E-2</c:v>
                </c:pt>
                <c:pt idx="837">
                  <c:v>9.9178491136711427E-2</c:v>
                </c:pt>
                <c:pt idx="838">
                  <c:v>9.6549967297988218E-2</c:v>
                </c:pt>
                <c:pt idx="839">
                  <c:v>9.3888860170785349E-2</c:v>
                </c:pt>
                <c:pt idx="840">
                  <c:v>9.0756264200549219E-2</c:v>
                </c:pt>
                <c:pt idx="841">
                  <c:v>8.7662253846151783E-2</c:v>
                </c:pt>
                <c:pt idx="842">
                  <c:v>8.4775957396500831E-2</c:v>
                </c:pt>
                <c:pt idx="843">
                  <c:v>8.283842688021735E-2</c:v>
                </c:pt>
                <c:pt idx="844">
                  <c:v>8.9356057060565222E-2</c:v>
                </c:pt>
                <c:pt idx="845">
                  <c:v>8.6321959872051893E-2</c:v>
                </c:pt>
                <c:pt idx="846">
                  <c:v>8.7158398088850439E-2</c:v>
                </c:pt>
                <c:pt idx="847">
                  <c:v>8.6166864258054338E-2</c:v>
                </c:pt>
                <c:pt idx="848">
                  <c:v>8.3250658923848614E-2</c:v>
                </c:pt>
                <c:pt idx="849">
                  <c:v>8.4237348898540357E-2</c:v>
                </c:pt>
                <c:pt idx="850">
                  <c:v>8.7274890950496023E-2</c:v>
                </c:pt>
                <c:pt idx="851">
                  <c:v>8.4308562901222711E-2</c:v>
                </c:pt>
                <c:pt idx="852">
                  <c:v>8.1456637174527599E-2</c:v>
                </c:pt>
                <c:pt idx="853">
                  <c:v>7.8808939560619934E-2</c:v>
                </c:pt>
                <c:pt idx="854">
                  <c:v>8.5020444664991673E-2</c:v>
                </c:pt>
                <c:pt idx="855">
                  <c:v>8.4286446346767768E-2</c:v>
                </c:pt>
                <c:pt idx="856">
                  <c:v>8.23271758934115E-2</c:v>
                </c:pt>
                <c:pt idx="857">
                  <c:v>7.9644518214370297E-2</c:v>
                </c:pt>
                <c:pt idx="858">
                  <c:v>7.697464242618858E-2</c:v>
                </c:pt>
                <c:pt idx="859">
                  <c:v>7.8732838300720698E-2</c:v>
                </c:pt>
                <c:pt idx="860">
                  <c:v>8.2756504582264648E-2</c:v>
                </c:pt>
                <c:pt idx="861">
                  <c:v>8.0909632923376273E-2</c:v>
                </c:pt>
                <c:pt idx="862">
                  <c:v>8.4377575809212194E-2</c:v>
                </c:pt>
                <c:pt idx="863">
                  <c:v>8.1526572051928647E-2</c:v>
                </c:pt>
                <c:pt idx="864">
                  <c:v>7.9727971657071003E-2</c:v>
                </c:pt>
                <c:pt idx="865">
                  <c:v>8.9677058121166914E-2</c:v>
                </c:pt>
                <c:pt idx="866">
                  <c:v>8.7505976707708891E-2</c:v>
                </c:pt>
                <c:pt idx="867">
                  <c:v>8.5269708376440073E-2</c:v>
                </c:pt>
                <c:pt idx="868">
                  <c:v>8.8330653905841244E-2</c:v>
                </c:pt>
                <c:pt idx="869">
                  <c:v>8.6034750261829926E-2</c:v>
                </c:pt>
                <c:pt idx="870">
                  <c:v>8.5056938663708864E-2</c:v>
                </c:pt>
                <c:pt idx="871">
                  <c:v>8.2178064552134403E-2</c:v>
                </c:pt>
                <c:pt idx="872">
                  <c:v>7.9192169600927634E-2</c:v>
                </c:pt>
                <c:pt idx="873">
                  <c:v>0.10859247577931158</c:v>
                </c:pt>
                <c:pt idx="874">
                  <c:v>0.11120817275807243</c:v>
                </c:pt>
                <c:pt idx="875">
                  <c:v>0.13156200951003577</c:v>
                </c:pt>
                <c:pt idx="876">
                  <c:v>0.12677975740015124</c:v>
                </c:pt>
                <c:pt idx="877">
                  <c:v>0.12472892298827624</c:v>
                </c:pt>
                <c:pt idx="878">
                  <c:v>0.12039519465650951</c:v>
                </c:pt>
                <c:pt idx="879">
                  <c:v>0.11768931674871937</c:v>
                </c:pt>
                <c:pt idx="880">
                  <c:v>0.11341162259599084</c:v>
                </c:pt>
                <c:pt idx="881">
                  <c:v>0.11608308091789918</c:v>
                </c:pt>
                <c:pt idx="882">
                  <c:v>0.12355196708343033</c:v>
                </c:pt>
                <c:pt idx="883">
                  <c:v>0.11927346791527818</c:v>
                </c:pt>
                <c:pt idx="884">
                  <c:v>0.13974532791205593</c:v>
                </c:pt>
                <c:pt idx="885">
                  <c:v>0.14037547625963787</c:v>
                </c:pt>
                <c:pt idx="886">
                  <c:v>0.14321661018689286</c:v>
                </c:pt>
                <c:pt idx="887">
                  <c:v>0.13820138757428849</c:v>
                </c:pt>
                <c:pt idx="888">
                  <c:v>0.13379707099106694</c:v>
                </c:pt>
                <c:pt idx="889">
                  <c:v>0.13157364815708142</c:v>
                </c:pt>
                <c:pt idx="890">
                  <c:v>0.12944079050997653</c:v>
                </c:pt>
                <c:pt idx="891">
                  <c:v>0.12473568626370318</c:v>
                </c:pt>
                <c:pt idx="892">
                  <c:v>0.12861220818518065</c:v>
                </c:pt>
                <c:pt idx="893">
                  <c:v>0.12468686835977247</c:v>
                </c:pt>
                <c:pt idx="894">
                  <c:v>0.12166603220479015</c:v>
                </c:pt>
                <c:pt idx="895">
                  <c:v>0.12024751282871417</c:v>
                </c:pt>
                <c:pt idx="896">
                  <c:v>0.11655626944520825</c:v>
                </c:pt>
                <c:pt idx="897">
                  <c:v>0.11881926986153657</c:v>
                </c:pt>
                <c:pt idx="898">
                  <c:v>0.11465216714374565</c:v>
                </c:pt>
                <c:pt idx="899">
                  <c:v>0.11131051227992078</c:v>
                </c:pt>
                <c:pt idx="900">
                  <c:v>0.1091283518581974</c:v>
                </c:pt>
                <c:pt idx="901">
                  <c:v>0.10604188116667591</c:v>
                </c:pt>
                <c:pt idx="902">
                  <c:v>0.10395514042216218</c:v>
                </c:pt>
                <c:pt idx="903">
                  <c:v>0.10017700632605718</c:v>
                </c:pt>
                <c:pt idx="904">
                  <c:v>9.9853598456331016E-2</c:v>
                </c:pt>
                <c:pt idx="905">
                  <c:v>0.10401000907420946</c:v>
                </c:pt>
                <c:pt idx="906">
                  <c:v>0.10022987911299784</c:v>
                </c:pt>
                <c:pt idx="907">
                  <c:v>9.8449254685825383E-2</c:v>
                </c:pt>
                <c:pt idx="908">
                  <c:v>9.5055669019852976E-2</c:v>
                </c:pt>
                <c:pt idx="909">
                  <c:v>9.260118754406868E-2</c:v>
                </c:pt>
                <c:pt idx="910">
                  <c:v>9.1480857643571861E-2</c:v>
                </c:pt>
                <c:pt idx="911">
                  <c:v>8.8442374347871194E-2</c:v>
                </c:pt>
                <c:pt idx="912">
                  <c:v>9.1538673417866409E-2</c:v>
                </c:pt>
                <c:pt idx="913">
                  <c:v>8.9114560080109609E-2</c:v>
                </c:pt>
                <c:pt idx="914">
                  <c:v>8.9670573480491803E-2</c:v>
                </c:pt>
                <c:pt idx="915">
                  <c:v>8.6617118105108429E-2</c:v>
                </c:pt>
                <c:pt idx="916">
                  <c:v>9.200421345954686E-2</c:v>
                </c:pt>
                <c:pt idx="917">
                  <c:v>8.8660822733499733E-2</c:v>
                </c:pt>
                <c:pt idx="918">
                  <c:v>8.5641558602375101E-2</c:v>
                </c:pt>
                <c:pt idx="919">
                  <c:v>8.6670549698337027E-2</c:v>
                </c:pt>
                <c:pt idx="920">
                  <c:v>8.381946408455071E-2</c:v>
                </c:pt>
                <c:pt idx="921">
                  <c:v>8.471066870237913E-2</c:v>
                </c:pt>
                <c:pt idx="922">
                  <c:v>8.1632627434259919E-2</c:v>
                </c:pt>
                <c:pt idx="923">
                  <c:v>7.9635712260998318E-2</c:v>
                </c:pt>
                <c:pt idx="924">
                  <c:v>7.7729151597539417E-2</c:v>
                </c:pt>
                <c:pt idx="925">
                  <c:v>7.4905135731200001E-2</c:v>
                </c:pt>
                <c:pt idx="926">
                  <c:v>7.242023664917438E-2</c:v>
                </c:pt>
                <c:pt idx="927">
                  <c:v>7.1070483691931044E-2</c:v>
                </c:pt>
                <c:pt idx="928">
                  <c:v>6.9801289042835113E-2</c:v>
                </c:pt>
                <c:pt idx="929">
                  <c:v>8.0214376732827525E-2</c:v>
                </c:pt>
                <c:pt idx="930">
                  <c:v>7.7729686685181307E-2</c:v>
                </c:pt>
                <c:pt idx="931">
                  <c:v>7.6266706039835999E-2</c:v>
                </c:pt>
                <c:pt idx="932">
                  <c:v>7.3498848734499911E-2</c:v>
                </c:pt>
                <c:pt idx="933">
                  <c:v>7.4668100709076785E-2</c:v>
                </c:pt>
                <c:pt idx="934">
                  <c:v>7.198172026407354E-2</c:v>
                </c:pt>
                <c:pt idx="935">
                  <c:v>8.0071358025678802E-2</c:v>
                </c:pt>
                <c:pt idx="936">
                  <c:v>7.8246475287427744E-2</c:v>
                </c:pt>
                <c:pt idx="937">
                  <c:v>7.5533609393458406E-2</c:v>
                </c:pt>
                <c:pt idx="938">
                  <c:v>7.5089572374963345E-2</c:v>
                </c:pt>
                <c:pt idx="939">
                  <c:v>7.9856429770485057E-2</c:v>
                </c:pt>
                <c:pt idx="940">
                  <c:v>8.4204650644365525E-2</c:v>
                </c:pt>
                <c:pt idx="941">
                  <c:v>9.8496893882081202E-2</c:v>
                </c:pt>
                <c:pt idx="942">
                  <c:v>0.10120996673154165</c:v>
                </c:pt>
                <c:pt idx="943">
                  <c:v>9.7840058154910259E-2</c:v>
                </c:pt>
                <c:pt idx="944">
                  <c:v>9.4712688053793029E-2</c:v>
                </c:pt>
                <c:pt idx="945">
                  <c:v>9.6395331290699021E-2</c:v>
                </c:pt>
                <c:pt idx="946">
                  <c:v>9.6052351997262225E-2</c:v>
                </c:pt>
                <c:pt idx="947">
                  <c:v>9.4608247700688874E-2</c:v>
                </c:pt>
                <c:pt idx="948">
                  <c:v>9.7729367496352193E-2</c:v>
                </c:pt>
                <c:pt idx="949">
                  <c:v>9.7530541237857996E-2</c:v>
                </c:pt>
                <c:pt idx="950">
                  <c:v>9.544177272785051E-2</c:v>
                </c:pt>
                <c:pt idx="951">
                  <c:v>0.11706034843110714</c:v>
                </c:pt>
                <c:pt idx="952">
                  <c:v>0.11558053660299941</c:v>
                </c:pt>
                <c:pt idx="953">
                  <c:v>0.11139961716853658</c:v>
                </c:pt>
                <c:pt idx="954">
                  <c:v>0.10839093344213876</c:v>
                </c:pt>
                <c:pt idx="955">
                  <c:v>0.10660085054693147</c:v>
                </c:pt>
                <c:pt idx="956">
                  <c:v>0.10391752590862062</c:v>
                </c:pt>
                <c:pt idx="957">
                  <c:v>0.10018336735669721</c:v>
                </c:pt>
                <c:pt idx="958">
                  <c:v>0.10392850698732539</c:v>
                </c:pt>
                <c:pt idx="959">
                  <c:v>0.10191272006274743</c:v>
                </c:pt>
                <c:pt idx="960">
                  <c:v>9.8329228722581014E-2</c:v>
                </c:pt>
                <c:pt idx="961">
                  <c:v>9.476496493908447E-2</c:v>
                </c:pt>
                <c:pt idx="962">
                  <c:v>9.1698321020853513E-2</c:v>
                </c:pt>
                <c:pt idx="963">
                  <c:v>9.0148988083447942E-2</c:v>
                </c:pt>
                <c:pt idx="964">
                  <c:v>8.6912013618089784E-2</c:v>
                </c:pt>
                <c:pt idx="965">
                  <c:v>8.3869003251277538E-2</c:v>
                </c:pt>
                <c:pt idx="966">
                  <c:v>8.1262209615923828E-2</c:v>
                </c:pt>
                <c:pt idx="967">
                  <c:v>8.0520383832205722E-2</c:v>
                </c:pt>
                <c:pt idx="968">
                  <c:v>7.9815637595667011E-2</c:v>
                </c:pt>
                <c:pt idx="969">
                  <c:v>7.7574572835571454E-2</c:v>
                </c:pt>
                <c:pt idx="970">
                  <c:v>7.5739957062453719E-2</c:v>
                </c:pt>
                <c:pt idx="971">
                  <c:v>7.8444808858924547E-2</c:v>
                </c:pt>
                <c:pt idx="972">
                  <c:v>7.5669672845911654E-2</c:v>
                </c:pt>
                <c:pt idx="973">
                  <c:v>7.3090227572521038E-2</c:v>
                </c:pt>
                <c:pt idx="974">
                  <c:v>7.1006187210022234E-2</c:v>
                </c:pt>
                <c:pt idx="975">
                  <c:v>7.0159431220679871E-2</c:v>
                </c:pt>
                <c:pt idx="976">
                  <c:v>6.7727432899682624E-2</c:v>
                </c:pt>
                <c:pt idx="977">
                  <c:v>6.5339366456085402E-2</c:v>
                </c:pt>
                <c:pt idx="978">
                  <c:v>6.43690339445845E-2</c:v>
                </c:pt>
                <c:pt idx="979">
                  <c:v>6.3093551224328873E-2</c:v>
                </c:pt>
                <c:pt idx="980">
                  <c:v>6.1256128693477671E-2</c:v>
                </c:pt>
                <c:pt idx="981">
                  <c:v>6.5314849072279552E-2</c:v>
                </c:pt>
                <c:pt idx="982">
                  <c:v>6.3094805979282034E-2</c:v>
                </c:pt>
                <c:pt idx="983">
                  <c:v>6.1418779040014505E-2</c:v>
                </c:pt>
                <c:pt idx="984">
                  <c:v>6.0792684739643624E-2</c:v>
                </c:pt>
                <c:pt idx="985">
                  <c:v>5.9461916220114076E-2</c:v>
                </c:pt>
                <c:pt idx="986">
                  <c:v>5.7755775509667637E-2</c:v>
                </c:pt>
                <c:pt idx="987">
                  <c:v>5.9573632916374006E-2</c:v>
                </c:pt>
                <c:pt idx="988">
                  <c:v>5.8660035819755582E-2</c:v>
                </c:pt>
                <c:pt idx="989">
                  <c:v>5.6534952017553486E-2</c:v>
                </c:pt>
                <c:pt idx="990">
                  <c:v>5.8636733130396398E-2</c:v>
                </c:pt>
                <c:pt idx="991">
                  <c:v>5.6507621901536048E-2</c:v>
                </c:pt>
                <c:pt idx="992">
                  <c:v>5.5581676774460818E-2</c:v>
                </c:pt>
                <c:pt idx="993">
                  <c:v>5.3680299025238666E-2</c:v>
                </c:pt>
                <c:pt idx="994">
                  <c:v>5.2914037173762536E-2</c:v>
                </c:pt>
                <c:pt idx="995">
                  <c:v>5.1660175078470302E-2</c:v>
                </c:pt>
                <c:pt idx="996">
                  <c:v>5.2834444613197327E-2</c:v>
                </c:pt>
                <c:pt idx="997">
                  <c:v>5.0931368047765158E-2</c:v>
                </c:pt>
                <c:pt idx="998">
                  <c:v>5.0418892977622157E-2</c:v>
                </c:pt>
                <c:pt idx="999">
                  <c:v>5.6176157615895915E-2</c:v>
                </c:pt>
                <c:pt idx="1000">
                  <c:v>5.4799492368753873E-2</c:v>
                </c:pt>
                <c:pt idx="1001">
                  <c:v>6.4069030353284248E-2</c:v>
                </c:pt>
                <c:pt idx="1002">
                  <c:v>6.1966881440281472E-2</c:v>
                </c:pt>
                <c:pt idx="1003">
                  <c:v>6.4161667928589072E-2</c:v>
                </c:pt>
                <c:pt idx="1004">
                  <c:v>6.346278528073368E-2</c:v>
                </c:pt>
                <c:pt idx="1005">
                  <c:v>6.1251856794827857E-2</c:v>
                </c:pt>
                <c:pt idx="1006">
                  <c:v>6.1318332700938116E-2</c:v>
                </c:pt>
                <c:pt idx="1007">
                  <c:v>6.0213873108597528E-2</c:v>
                </c:pt>
                <c:pt idx="1008">
                  <c:v>7.7635668403162716E-2</c:v>
                </c:pt>
                <c:pt idx="1009">
                  <c:v>7.6238493322389841E-2</c:v>
                </c:pt>
                <c:pt idx="1010">
                  <c:v>7.4559275938396591E-2</c:v>
                </c:pt>
                <c:pt idx="1011">
                  <c:v>7.6724338426564759E-2</c:v>
                </c:pt>
                <c:pt idx="1012">
                  <c:v>7.5451143927900269E-2</c:v>
                </c:pt>
                <c:pt idx="1013">
                  <c:v>9.4298293366910493E-2</c:v>
                </c:pt>
                <c:pt idx="1014">
                  <c:v>9.5863009304550814E-2</c:v>
                </c:pt>
                <c:pt idx="1015">
                  <c:v>0.11257383416276448</c:v>
                </c:pt>
                <c:pt idx="1016">
                  <c:v>0.10924116433118941</c:v>
                </c:pt>
                <c:pt idx="1017">
                  <c:v>0.11396607454898304</c:v>
                </c:pt>
                <c:pt idx="1018">
                  <c:v>0.11128122190913961</c:v>
                </c:pt>
                <c:pt idx="1019">
                  <c:v>0.11048503418647705</c:v>
                </c:pt>
                <c:pt idx="1020">
                  <c:v>0.10916822884715562</c:v>
                </c:pt>
                <c:pt idx="1021">
                  <c:v>0.10951230707001088</c:v>
                </c:pt>
                <c:pt idx="1022">
                  <c:v>0.10639914492947597</c:v>
                </c:pt>
                <c:pt idx="1023">
                  <c:v>0.10278212784540031</c:v>
                </c:pt>
                <c:pt idx="1024">
                  <c:v>0.10741187096999619</c:v>
                </c:pt>
                <c:pt idx="1025">
                  <c:v>0.12869131878672901</c:v>
                </c:pt>
                <c:pt idx="1026">
                  <c:v>0.12419955259705617</c:v>
                </c:pt>
                <c:pt idx="1027">
                  <c:v>0.12093604040729296</c:v>
                </c:pt>
                <c:pt idx="1028">
                  <c:v>0.11737573000707166</c:v>
                </c:pt>
                <c:pt idx="1029">
                  <c:v>0.11315602949827666</c:v>
                </c:pt>
                <c:pt idx="1030">
                  <c:v>0.1161916889634272</c:v>
                </c:pt>
                <c:pt idx="1031">
                  <c:v>0.1133427186607939</c:v>
                </c:pt>
                <c:pt idx="1032">
                  <c:v>0.12156947629626695</c:v>
                </c:pt>
                <c:pt idx="1033">
                  <c:v>0.12266910452611962</c:v>
                </c:pt>
                <c:pt idx="1034">
                  <c:v>0.12224838616332577</c:v>
                </c:pt>
                <c:pt idx="1035">
                  <c:v>0.13418934415109277</c:v>
                </c:pt>
                <c:pt idx="1036">
                  <c:v>0.13262415394169591</c:v>
                </c:pt>
                <c:pt idx="1037">
                  <c:v>0.12780199493780173</c:v>
                </c:pt>
                <c:pt idx="1038">
                  <c:v>0.12493822549787632</c:v>
                </c:pt>
                <c:pt idx="1039">
                  <c:v>0.12887857172591191</c:v>
                </c:pt>
                <c:pt idx="1040">
                  <c:v>0.12524577161088868</c:v>
                </c:pt>
                <c:pt idx="1041">
                  <c:v>0.12085290211036194</c:v>
                </c:pt>
                <c:pt idx="1042">
                  <c:v>0.12623807727710368</c:v>
                </c:pt>
                <c:pt idx="1043">
                  <c:v>0.12201358474654316</c:v>
                </c:pt>
                <c:pt idx="1044">
                  <c:v>0.11793993404778844</c:v>
                </c:pt>
                <c:pt idx="1045">
                  <c:v>0.1141910993764518</c:v>
                </c:pt>
                <c:pt idx="1046">
                  <c:v>0.11076253392082713</c:v>
                </c:pt>
                <c:pt idx="1047">
                  <c:v>0.11341710364374326</c:v>
                </c:pt>
                <c:pt idx="1048">
                  <c:v>0.11008983008022787</c:v>
                </c:pt>
                <c:pt idx="1049">
                  <c:v>0.11016362332717919</c:v>
                </c:pt>
                <c:pt idx="1050">
                  <c:v>0.10625471165868802</c:v>
                </c:pt>
                <c:pt idx="1051">
                  <c:v>0.10247813818389713</c:v>
                </c:pt>
                <c:pt idx="1052">
                  <c:v>0.12275817376617681</c:v>
                </c:pt>
                <c:pt idx="1053">
                  <c:v>0.11831652904649081</c:v>
                </c:pt>
                <c:pt idx="1054">
                  <c:v>0.11685749124220075</c:v>
                </c:pt>
                <c:pt idx="1055">
                  <c:v>0.11277696471687168</c:v>
                </c:pt>
                <c:pt idx="1056">
                  <c:v>0.10878085488948917</c:v>
                </c:pt>
                <c:pt idx="1057">
                  <c:v>0.109773742844452</c:v>
                </c:pt>
                <c:pt idx="1058">
                  <c:v>0.10731732655527136</c:v>
                </c:pt>
                <c:pt idx="1059">
                  <c:v>0.10361387412694198</c:v>
                </c:pt>
                <c:pt idx="1060">
                  <c:v>9.9851490328987727E-2</c:v>
                </c:pt>
                <c:pt idx="1061">
                  <c:v>0.10315418922949691</c:v>
                </c:pt>
                <c:pt idx="1062">
                  <c:v>9.9404010620897987E-2</c:v>
                </c:pt>
                <c:pt idx="1063">
                  <c:v>9.6438588579184983E-2</c:v>
                </c:pt>
                <c:pt idx="1064">
                  <c:v>0.10829387773123378</c:v>
                </c:pt>
                <c:pt idx="1065">
                  <c:v>0.10439459154016657</c:v>
                </c:pt>
                <c:pt idx="1066">
                  <c:v>0.10105688688763828</c:v>
                </c:pt>
                <c:pt idx="1067">
                  <c:v>0.10431383440502158</c:v>
                </c:pt>
                <c:pt idx="1068">
                  <c:v>0.10554674563405622</c:v>
                </c:pt>
                <c:pt idx="1069">
                  <c:v>0.10277137351364357</c:v>
                </c:pt>
                <c:pt idx="1070">
                  <c:v>0.10151509512938707</c:v>
                </c:pt>
                <c:pt idx="1071">
                  <c:v>9.8185691846629716E-2</c:v>
                </c:pt>
                <c:pt idx="1072">
                  <c:v>9.6948497075367387E-2</c:v>
                </c:pt>
                <c:pt idx="1073">
                  <c:v>9.4816820646770633E-2</c:v>
                </c:pt>
                <c:pt idx="1074">
                  <c:v>9.1396344980821512E-2</c:v>
                </c:pt>
                <c:pt idx="1075">
                  <c:v>9.2115246524546807E-2</c:v>
                </c:pt>
                <c:pt idx="1076">
                  <c:v>8.9009592289673811E-2</c:v>
                </c:pt>
                <c:pt idx="1077">
                  <c:v>9.2184578905307915E-2</c:v>
                </c:pt>
                <c:pt idx="1078">
                  <c:v>8.8954571698557611E-2</c:v>
                </c:pt>
                <c:pt idx="1079">
                  <c:v>8.7119187681605953E-2</c:v>
                </c:pt>
                <c:pt idx="1080">
                  <c:v>8.4121688259945759E-2</c:v>
                </c:pt>
                <c:pt idx="1081">
                  <c:v>8.4022636394158176E-2</c:v>
                </c:pt>
                <c:pt idx="1082">
                  <c:v>9.6899528506120533E-2</c:v>
                </c:pt>
                <c:pt idx="1083">
                  <c:v>9.383861914030503E-2</c:v>
                </c:pt>
                <c:pt idx="1084">
                  <c:v>9.1647002818780465E-2</c:v>
                </c:pt>
                <c:pt idx="1085">
                  <c:v>8.8465951132506104E-2</c:v>
                </c:pt>
                <c:pt idx="1086">
                  <c:v>8.9609676529046944E-2</c:v>
                </c:pt>
                <c:pt idx="1087">
                  <c:v>8.6353544275816194E-2</c:v>
                </c:pt>
                <c:pt idx="1088">
                  <c:v>8.8850488105044687E-2</c:v>
                </c:pt>
                <c:pt idx="1089">
                  <c:v>8.6985589746799569E-2</c:v>
                </c:pt>
                <c:pt idx="1090">
                  <c:v>8.3824091883438381E-2</c:v>
                </c:pt>
                <c:pt idx="1091">
                  <c:v>8.933535365107316E-2</c:v>
                </c:pt>
                <c:pt idx="1092">
                  <c:v>8.6147186573761095E-2</c:v>
                </c:pt>
                <c:pt idx="1093">
                  <c:v>8.4740186595721731E-2</c:v>
                </c:pt>
                <c:pt idx="1094">
                  <c:v>8.7648536462861623E-2</c:v>
                </c:pt>
                <c:pt idx="1095">
                  <c:v>8.8828308092257682E-2</c:v>
                </c:pt>
                <c:pt idx="1096">
                  <c:v>8.7613760588669196E-2</c:v>
                </c:pt>
                <c:pt idx="1097">
                  <c:v>0.10195729402668255</c:v>
                </c:pt>
                <c:pt idx="1098">
                  <c:v>0.1023849215791352</c:v>
                </c:pt>
                <c:pt idx="1099">
                  <c:v>0.10317914540659461</c:v>
                </c:pt>
                <c:pt idx="1100">
                  <c:v>0.10445712518335588</c:v>
                </c:pt>
                <c:pt idx="1101">
                  <c:v>0.10245484703696758</c:v>
                </c:pt>
                <c:pt idx="1102">
                  <c:v>0.10142945968100245</c:v>
                </c:pt>
                <c:pt idx="1103">
                  <c:v>9.7773637952847353E-2</c:v>
                </c:pt>
                <c:pt idx="1104">
                  <c:v>9.8729962336184876E-2</c:v>
                </c:pt>
                <c:pt idx="1105">
                  <c:v>9.5216917727669284E-2</c:v>
                </c:pt>
                <c:pt idx="1106">
                  <c:v>9.229328007378039E-2</c:v>
                </c:pt>
                <c:pt idx="1107">
                  <c:v>8.894533177589771E-2</c:v>
                </c:pt>
                <c:pt idx="1108">
                  <c:v>8.5739079639350249E-2</c:v>
                </c:pt>
                <c:pt idx="1109">
                  <c:v>8.5794755325235381E-2</c:v>
                </c:pt>
                <c:pt idx="1110">
                  <c:v>8.2976074487107226E-2</c:v>
                </c:pt>
                <c:pt idx="1111">
                  <c:v>8.1709812786763536E-2</c:v>
                </c:pt>
                <c:pt idx="1112">
                  <c:v>7.9997455851168478E-2</c:v>
                </c:pt>
                <c:pt idx="1113">
                  <c:v>8.8252550898952509E-2</c:v>
                </c:pt>
                <c:pt idx="1114">
                  <c:v>8.6009754102811767E-2</c:v>
                </c:pt>
                <c:pt idx="1115">
                  <c:v>8.3065416271454265E-2</c:v>
                </c:pt>
                <c:pt idx="1116">
                  <c:v>8.0547036316936715E-2</c:v>
                </c:pt>
                <c:pt idx="1117">
                  <c:v>7.7829403643125669E-2</c:v>
                </c:pt>
                <c:pt idx="1118">
                  <c:v>7.5106571563128971E-2</c:v>
                </c:pt>
                <c:pt idx="1119">
                  <c:v>7.9809244984591771E-2</c:v>
                </c:pt>
                <c:pt idx="1120">
                  <c:v>8.6800763069711823E-2</c:v>
                </c:pt>
                <c:pt idx="1121">
                  <c:v>8.4420395410035626E-2</c:v>
                </c:pt>
                <c:pt idx="1122">
                  <c:v>8.1376109226363916E-2</c:v>
                </c:pt>
                <c:pt idx="1123">
                  <c:v>7.8532703978829027E-2</c:v>
                </c:pt>
                <c:pt idx="1124">
                  <c:v>7.5692745438238521E-2</c:v>
                </c:pt>
                <c:pt idx="1125">
                  <c:v>7.6893214809747923E-2</c:v>
                </c:pt>
                <c:pt idx="1126">
                  <c:v>7.6339712561061465E-2</c:v>
                </c:pt>
                <c:pt idx="1127">
                  <c:v>7.4927792944361429E-2</c:v>
                </c:pt>
                <c:pt idx="1128">
                  <c:v>7.2295859706199103E-2</c:v>
                </c:pt>
                <c:pt idx="1129">
                  <c:v>7.0359739446115205E-2</c:v>
                </c:pt>
                <c:pt idx="1130">
                  <c:v>7.7473882764013541E-2</c:v>
                </c:pt>
                <c:pt idx="1131">
                  <c:v>7.8958032806615536E-2</c:v>
                </c:pt>
                <c:pt idx="1132">
                  <c:v>7.6125688680091383E-2</c:v>
                </c:pt>
                <c:pt idx="1133">
                  <c:v>7.3358224120779136E-2</c:v>
                </c:pt>
                <c:pt idx="1134">
                  <c:v>7.1116885940309155E-2</c:v>
                </c:pt>
                <c:pt idx="1135">
                  <c:v>6.8766520595387598E-2</c:v>
                </c:pt>
                <c:pt idx="1136">
                  <c:v>6.6390963141002554E-2</c:v>
                </c:pt>
                <c:pt idx="1137">
                  <c:v>6.4015764139092643E-2</c:v>
                </c:pt>
                <c:pt idx="1138">
                  <c:v>6.1814596126552088E-2</c:v>
                </c:pt>
                <c:pt idx="1139">
                  <c:v>5.9568722381561599E-2</c:v>
                </c:pt>
                <c:pt idx="1140">
                  <c:v>6.1620990604348655E-2</c:v>
                </c:pt>
                <c:pt idx="1141">
                  <c:v>5.9728422770248195E-2</c:v>
                </c:pt>
                <c:pt idx="1142">
                  <c:v>7.4005776411552038E-2</c:v>
                </c:pt>
                <c:pt idx="1143">
                  <c:v>7.3643000685119683E-2</c:v>
                </c:pt>
                <c:pt idx="1144">
                  <c:v>7.1420987769366173E-2</c:v>
                </c:pt>
                <c:pt idx="1145">
                  <c:v>7.1583068101548117E-2</c:v>
                </c:pt>
                <c:pt idx="1146">
                  <c:v>7.1022125591047092E-2</c:v>
                </c:pt>
                <c:pt idx="1147">
                  <c:v>6.9974480900818259E-2</c:v>
                </c:pt>
                <c:pt idx="1148">
                  <c:v>7.2989154724409436E-2</c:v>
                </c:pt>
                <c:pt idx="1149">
                  <c:v>7.0444762788999762E-2</c:v>
                </c:pt>
                <c:pt idx="1150">
                  <c:v>7.6205280264743047E-2</c:v>
                </c:pt>
                <c:pt idx="1151">
                  <c:v>7.344085264965225E-2</c:v>
                </c:pt>
                <c:pt idx="1152">
                  <c:v>7.2875356460264107E-2</c:v>
                </c:pt>
                <c:pt idx="1153">
                  <c:v>7.0563553835495979E-2</c:v>
                </c:pt>
                <c:pt idx="1154">
                  <c:v>6.985377911319629E-2</c:v>
                </c:pt>
                <c:pt idx="1155">
                  <c:v>7.5745023979887777E-2</c:v>
                </c:pt>
                <c:pt idx="1156">
                  <c:v>8.2290406083416576E-2</c:v>
                </c:pt>
                <c:pt idx="1157">
                  <c:v>8.0799901925991957E-2</c:v>
                </c:pt>
                <c:pt idx="1158">
                  <c:v>7.78627768393301E-2</c:v>
                </c:pt>
                <c:pt idx="1159">
                  <c:v>7.7553537901731084E-2</c:v>
                </c:pt>
                <c:pt idx="1160">
                  <c:v>8.4480028451107136E-2</c:v>
                </c:pt>
                <c:pt idx="1161">
                  <c:v>8.7324307747933108E-2</c:v>
                </c:pt>
                <c:pt idx="1162">
                  <c:v>8.5828575734532911E-2</c:v>
                </c:pt>
                <c:pt idx="1163">
                  <c:v>8.3165754926029428E-2</c:v>
                </c:pt>
                <c:pt idx="1164">
                  <c:v>8.0222042666902596E-2</c:v>
                </c:pt>
                <c:pt idx="1165">
                  <c:v>7.946366303983457E-2</c:v>
                </c:pt>
                <c:pt idx="1166">
                  <c:v>7.9591288535492133E-2</c:v>
                </c:pt>
                <c:pt idx="1167">
                  <c:v>7.943929608367957E-2</c:v>
                </c:pt>
                <c:pt idx="1168">
                  <c:v>7.7625468760546365E-2</c:v>
                </c:pt>
                <c:pt idx="1169">
                  <c:v>7.4803125658713082E-2</c:v>
                </c:pt>
                <c:pt idx="1170">
                  <c:v>7.2228373939073526E-2</c:v>
                </c:pt>
                <c:pt idx="1171">
                  <c:v>7.214095549415056E-2</c:v>
                </c:pt>
                <c:pt idx="1172">
                  <c:v>6.9543036026892602E-2</c:v>
                </c:pt>
                <c:pt idx="1173">
                  <c:v>6.7061746630168909E-2</c:v>
                </c:pt>
                <c:pt idx="1174">
                  <c:v>6.9933978393220395E-2</c:v>
                </c:pt>
                <c:pt idx="1175">
                  <c:v>6.8179551235510338E-2</c:v>
                </c:pt>
                <c:pt idx="1176">
                  <c:v>6.5881748670530482E-2</c:v>
                </c:pt>
                <c:pt idx="1177">
                  <c:v>6.3768561587845024E-2</c:v>
                </c:pt>
                <c:pt idx="1178">
                  <c:v>6.1854306148549559E-2</c:v>
                </c:pt>
                <c:pt idx="1179">
                  <c:v>5.9749507709800719E-2</c:v>
                </c:pt>
                <c:pt idx="1180">
                  <c:v>5.7598076546827463E-2</c:v>
                </c:pt>
                <c:pt idx="1181">
                  <c:v>5.5988539540172563E-2</c:v>
                </c:pt>
                <c:pt idx="1182">
                  <c:v>6.190108544473439E-2</c:v>
                </c:pt>
                <c:pt idx="1183">
                  <c:v>6.0621220342606787E-2</c:v>
                </c:pt>
                <c:pt idx="1184">
                  <c:v>6.0098256767829171E-2</c:v>
                </c:pt>
                <c:pt idx="1185">
                  <c:v>5.7929353110523545E-2</c:v>
                </c:pt>
                <c:pt idx="1186">
                  <c:v>5.6344033530281043E-2</c:v>
                </c:pt>
                <c:pt idx="1187">
                  <c:v>5.4504478594001059E-2</c:v>
                </c:pt>
                <c:pt idx="1188">
                  <c:v>5.3343538824712079E-2</c:v>
                </c:pt>
                <c:pt idx="1189">
                  <c:v>5.7779257074879735E-2</c:v>
                </c:pt>
                <c:pt idx="1190">
                  <c:v>5.6159011030771221E-2</c:v>
                </c:pt>
                <c:pt idx="1191">
                  <c:v>5.8181066002626507E-2</c:v>
                </c:pt>
                <c:pt idx="1192">
                  <c:v>5.6071871095319879E-2</c:v>
                </c:pt>
                <c:pt idx="1193">
                  <c:v>8.4020317853392382E-2</c:v>
                </c:pt>
                <c:pt idx="1194">
                  <c:v>8.0966837249695153E-2</c:v>
                </c:pt>
                <c:pt idx="1195">
                  <c:v>7.8024560083018904E-2</c:v>
                </c:pt>
                <c:pt idx="1196">
                  <c:v>7.9016234911747807E-2</c:v>
                </c:pt>
                <c:pt idx="1197">
                  <c:v>7.6191230805487564E-2</c:v>
                </c:pt>
                <c:pt idx="1198">
                  <c:v>7.567203218812478E-2</c:v>
                </c:pt>
                <c:pt idx="1199">
                  <c:v>7.352762259236989E-2</c:v>
                </c:pt>
                <c:pt idx="1200">
                  <c:v>8.1408723911702952E-2</c:v>
                </c:pt>
                <c:pt idx="1201">
                  <c:v>8.1140039850249313E-2</c:v>
                </c:pt>
                <c:pt idx="1202">
                  <c:v>8.8111376983861067E-2</c:v>
                </c:pt>
                <c:pt idx="1203">
                  <c:v>8.4960139409721802E-2</c:v>
                </c:pt>
                <c:pt idx="1204">
                  <c:v>8.1885881571712879E-2</c:v>
                </c:pt>
                <c:pt idx="1205">
                  <c:v>7.9256225082437917E-2</c:v>
                </c:pt>
                <c:pt idx="1206">
                  <c:v>7.8754282199535106E-2</c:v>
                </c:pt>
                <c:pt idx="1207">
                  <c:v>7.6302169243926632E-2</c:v>
                </c:pt>
                <c:pt idx="1208">
                  <c:v>7.4267817999781854E-2</c:v>
                </c:pt>
                <c:pt idx="1209">
                  <c:v>7.1567494760167952E-2</c:v>
                </c:pt>
                <c:pt idx="1210">
                  <c:v>7.1525222928408294E-2</c:v>
                </c:pt>
                <c:pt idx="1211">
                  <c:v>6.9563323883451073E-2</c:v>
                </c:pt>
                <c:pt idx="1212">
                  <c:v>6.7322228655887384E-2</c:v>
                </c:pt>
                <c:pt idx="1213">
                  <c:v>6.8802092420728447E-2</c:v>
                </c:pt>
                <c:pt idx="1214">
                  <c:v>7.003799686696853E-2</c:v>
                </c:pt>
                <c:pt idx="1215">
                  <c:v>6.7667109137396736E-2</c:v>
                </c:pt>
                <c:pt idx="1216">
                  <c:v>7.9527898942647196E-2</c:v>
                </c:pt>
                <c:pt idx="1217">
                  <c:v>8.0451076461127979E-2</c:v>
                </c:pt>
                <c:pt idx="1218">
                  <c:v>7.8504069482798491E-2</c:v>
                </c:pt>
                <c:pt idx="1219">
                  <c:v>8.4936244171547229E-2</c:v>
                </c:pt>
                <c:pt idx="1220">
                  <c:v>8.1928397548503812E-2</c:v>
                </c:pt>
                <c:pt idx="1221">
                  <c:v>8.5084675722856926E-2</c:v>
                </c:pt>
                <c:pt idx="1222">
                  <c:v>8.2242384380016284E-2</c:v>
                </c:pt>
                <c:pt idx="1223">
                  <c:v>8.7159221341788329E-2</c:v>
                </c:pt>
                <c:pt idx="1224">
                  <c:v>8.4511623973885633E-2</c:v>
                </c:pt>
                <c:pt idx="1225">
                  <c:v>8.604375835999957E-2</c:v>
                </c:pt>
                <c:pt idx="1226">
                  <c:v>8.498125735753026E-2</c:v>
                </c:pt>
                <c:pt idx="1227">
                  <c:v>8.1904840617793795E-2</c:v>
                </c:pt>
                <c:pt idx="1228">
                  <c:v>9.0559326193534934E-2</c:v>
                </c:pt>
                <c:pt idx="1229">
                  <c:v>8.8001187511646942E-2</c:v>
                </c:pt>
                <c:pt idx="1230">
                  <c:v>8.5693973124215908E-2</c:v>
                </c:pt>
                <c:pt idx="1231">
                  <c:v>8.3233722231180876E-2</c:v>
                </c:pt>
                <c:pt idx="1232">
                  <c:v>8.2748974349815388E-2</c:v>
                </c:pt>
                <c:pt idx="1233">
                  <c:v>8.0662739509270179E-2</c:v>
                </c:pt>
                <c:pt idx="1234">
                  <c:v>7.9809320118279042E-2</c:v>
                </c:pt>
                <c:pt idx="1235">
                  <c:v>8.2015976664414972E-2</c:v>
                </c:pt>
                <c:pt idx="1236">
                  <c:v>7.9417121713366567E-2</c:v>
                </c:pt>
                <c:pt idx="1237">
                  <c:v>7.6611140475002268E-2</c:v>
                </c:pt>
                <c:pt idx="1238">
                  <c:v>7.5262233396440087E-2</c:v>
                </c:pt>
                <c:pt idx="1239">
                  <c:v>7.252639172741468E-2</c:v>
                </c:pt>
                <c:pt idx="1240">
                  <c:v>6.9959583634362624E-2</c:v>
                </c:pt>
                <c:pt idx="1241">
                  <c:v>6.9339406983178073E-2</c:v>
                </c:pt>
                <c:pt idx="1242">
                  <c:v>6.7453916393128338E-2</c:v>
                </c:pt>
                <c:pt idx="1243">
                  <c:v>6.5164199950903584E-2</c:v>
                </c:pt>
                <c:pt idx="1244">
                  <c:v>6.288071940239108E-2</c:v>
                </c:pt>
                <c:pt idx="1245">
                  <c:v>6.0635629083720929E-2</c:v>
                </c:pt>
                <c:pt idx="1246">
                  <c:v>5.8459343173265205E-2</c:v>
                </c:pt>
                <c:pt idx="1247">
                  <c:v>5.8534633910041968E-2</c:v>
                </c:pt>
                <c:pt idx="1248">
                  <c:v>5.6936065111084518E-2</c:v>
                </c:pt>
                <c:pt idx="1249">
                  <c:v>5.7316042821047866E-2</c:v>
                </c:pt>
                <c:pt idx="1250">
                  <c:v>5.5263237405031175E-2</c:v>
                </c:pt>
                <c:pt idx="1251">
                  <c:v>5.7962966442359827E-2</c:v>
                </c:pt>
                <c:pt idx="1252">
                  <c:v>5.6208132567256139E-2</c:v>
                </c:pt>
                <c:pt idx="1253">
                  <c:v>5.436935469353394E-2</c:v>
                </c:pt>
                <c:pt idx="1254">
                  <c:v>5.412342122816264E-2</c:v>
                </c:pt>
                <c:pt idx="1255">
                  <c:v>5.9732122903712576E-2</c:v>
                </c:pt>
                <c:pt idx="1256">
                  <c:v>5.7764725611802896E-2</c:v>
                </c:pt>
                <c:pt idx="1257">
                  <c:v>5.8185940937468671E-2</c:v>
                </c:pt>
                <c:pt idx="1258">
                  <c:v>5.7061120794609094E-2</c:v>
                </c:pt>
                <c:pt idx="1259">
                  <c:v>5.5253725176408038E-2</c:v>
                </c:pt>
                <c:pt idx="1260">
                  <c:v>5.790423258677261E-2</c:v>
                </c:pt>
                <c:pt idx="1261">
                  <c:v>5.6686232922935807E-2</c:v>
                </c:pt>
                <c:pt idx="1262">
                  <c:v>5.496899602331478E-2</c:v>
                </c:pt>
                <c:pt idx="1263">
                  <c:v>5.3506969509736026E-2</c:v>
                </c:pt>
                <c:pt idx="1264">
                  <c:v>5.2844872140029746E-2</c:v>
                </c:pt>
                <c:pt idx="1265">
                  <c:v>5.6917357068694045E-2</c:v>
                </c:pt>
                <c:pt idx="1266">
                  <c:v>5.8358811136169697E-2</c:v>
                </c:pt>
                <c:pt idx="1267">
                  <c:v>5.785577475630823E-2</c:v>
                </c:pt>
                <c:pt idx="1268">
                  <c:v>5.6493637347366864E-2</c:v>
                </c:pt>
                <c:pt idx="1269">
                  <c:v>5.4912777487519188E-2</c:v>
                </c:pt>
                <c:pt idx="1270">
                  <c:v>5.4488024719298929E-2</c:v>
                </c:pt>
                <c:pt idx="1271">
                  <c:v>5.2767690845543287E-2</c:v>
                </c:pt>
                <c:pt idx="1272">
                  <c:v>5.1603698009611239E-2</c:v>
                </c:pt>
                <c:pt idx="1273">
                  <c:v>5.1151401064499731E-2</c:v>
                </c:pt>
                <c:pt idx="1274">
                  <c:v>4.9550686495223761E-2</c:v>
                </c:pt>
                <c:pt idx="1275">
                  <c:v>4.7899938391097005E-2</c:v>
                </c:pt>
                <c:pt idx="1276">
                  <c:v>4.7419529233465228E-2</c:v>
                </c:pt>
                <c:pt idx="1277">
                  <c:v>4.612005864431272E-2</c:v>
                </c:pt>
                <c:pt idx="1278">
                  <c:v>4.7724704890380283E-2</c:v>
                </c:pt>
                <c:pt idx="1279">
                  <c:v>5.0437452547280118E-2</c:v>
                </c:pt>
                <c:pt idx="1280">
                  <c:v>4.8945866978743729E-2</c:v>
                </c:pt>
                <c:pt idx="1281">
                  <c:v>4.890735441606122E-2</c:v>
                </c:pt>
                <c:pt idx="1282">
                  <c:v>4.9383238832342566E-2</c:v>
                </c:pt>
                <c:pt idx="1283">
                  <c:v>4.8647412659506929E-2</c:v>
                </c:pt>
                <c:pt idx="1284">
                  <c:v>4.9721959635508822E-2</c:v>
                </c:pt>
                <c:pt idx="1285">
                  <c:v>5.6729702397325277E-2</c:v>
                </c:pt>
                <c:pt idx="1286">
                  <c:v>5.4758235398384175E-2</c:v>
                </c:pt>
                <c:pt idx="1287">
                  <c:v>5.6233618573111266E-2</c:v>
                </c:pt>
                <c:pt idx="1288">
                  <c:v>5.6514516365094442E-2</c:v>
                </c:pt>
                <c:pt idx="1289">
                  <c:v>5.4518338536595046E-2</c:v>
                </c:pt>
                <c:pt idx="1290">
                  <c:v>5.3922798291055743E-2</c:v>
                </c:pt>
                <c:pt idx="1291">
                  <c:v>5.345987383551544E-2</c:v>
                </c:pt>
                <c:pt idx="1292">
                  <c:v>5.4493913318563666E-2</c:v>
                </c:pt>
                <c:pt idx="1293">
                  <c:v>5.2756897219598545E-2</c:v>
                </c:pt>
                <c:pt idx="1294">
                  <c:v>5.2761398536498541E-2</c:v>
                </c:pt>
                <c:pt idx="1295">
                  <c:v>5.6990788406907515E-2</c:v>
                </c:pt>
                <c:pt idx="1296">
                  <c:v>5.5360573713301352E-2</c:v>
                </c:pt>
                <c:pt idx="1297">
                  <c:v>5.3404911125031269E-2</c:v>
                </c:pt>
                <c:pt idx="1298">
                  <c:v>5.1600719356337497E-2</c:v>
                </c:pt>
                <c:pt idx="1299">
                  <c:v>5.9634291888349109E-2</c:v>
                </c:pt>
                <c:pt idx="1300">
                  <c:v>5.8493477659630512E-2</c:v>
                </c:pt>
                <c:pt idx="1301">
                  <c:v>5.6407129228033759E-2</c:v>
                </c:pt>
                <c:pt idx="1302">
                  <c:v>6.1395314033713441E-2</c:v>
                </c:pt>
                <c:pt idx="1303">
                  <c:v>6.1525748364751026E-2</c:v>
                </c:pt>
                <c:pt idx="1304">
                  <c:v>6.3921249139862177E-2</c:v>
                </c:pt>
                <c:pt idx="1305">
                  <c:v>6.1679844818346236E-2</c:v>
                </c:pt>
                <c:pt idx="1306">
                  <c:v>6.1522823040290241E-2</c:v>
                </c:pt>
                <c:pt idx="1307">
                  <c:v>6.75348755839566E-2</c:v>
                </c:pt>
                <c:pt idx="1308">
                  <c:v>6.6273178242655717E-2</c:v>
                </c:pt>
                <c:pt idx="1309">
                  <c:v>6.390240039176337E-2</c:v>
                </c:pt>
                <c:pt idx="1310">
                  <c:v>6.5546162731288687E-2</c:v>
                </c:pt>
                <c:pt idx="1311">
                  <c:v>6.4421352497687406E-2</c:v>
                </c:pt>
                <c:pt idx="1312">
                  <c:v>6.8293518476655948E-2</c:v>
                </c:pt>
                <c:pt idx="1313">
                  <c:v>6.6025404589734452E-2</c:v>
                </c:pt>
                <c:pt idx="1314">
                  <c:v>6.3638712085418575E-2</c:v>
                </c:pt>
                <c:pt idx="1315">
                  <c:v>6.2338947358813651E-2</c:v>
                </c:pt>
                <c:pt idx="1316">
                  <c:v>6.0293710407798864E-2</c:v>
                </c:pt>
                <c:pt idx="1317">
                  <c:v>5.991734428933649E-2</c:v>
                </c:pt>
                <c:pt idx="1318">
                  <c:v>6.1159669328573918E-2</c:v>
                </c:pt>
                <c:pt idx="1319">
                  <c:v>5.8970705268814178E-2</c:v>
                </c:pt>
                <c:pt idx="1320">
                  <c:v>6.6138663763920275E-2</c:v>
                </c:pt>
                <c:pt idx="1321">
                  <c:v>6.4308404344762593E-2</c:v>
                </c:pt>
                <c:pt idx="1322">
                  <c:v>6.318674667048603E-2</c:v>
                </c:pt>
                <c:pt idx="1323">
                  <c:v>6.2617765326569083E-2</c:v>
                </c:pt>
                <c:pt idx="1324">
                  <c:v>7.0111151460317767E-2</c:v>
                </c:pt>
                <c:pt idx="1325">
                  <c:v>6.7998182219527567E-2</c:v>
                </c:pt>
                <c:pt idx="1326">
                  <c:v>6.5542360931096874E-2</c:v>
                </c:pt>
                <c:pt idx="1327">
                  <c:v>6.4985089336134061E-2</c:v>
                </c:pt>
                <c:pt idx="1328">
                  <c:v>7.6279582920551564E-2</c:v>
                </c:pt>
                <c:pt idx="1329">
                  <c:v>7.3506153296165402E-2</c:v>
                </c:pt>
                <c:pt idx="1330">
                  <c:v>0.10286269487272845</c:v>
                </c:pt>
                <c:pt idx="1331">
                  <c:v>0.10097613779962407</c:v>
                </c:pt>
                <c:pt idx="1332">
                  <c:v>0.15677378997843899</c:v>
                </c:pt>
                <c:pt idx="1333">
                  <c:v>0.17623619782587127</c:v>
                </c:pt>
                <c:pt idx="1334">
                  <c:v>0.18212729099736946</c:v>
                </c:pt>
                <c:pt idx="1335">
                  <c:v>0.19306509952427034</c:v>
                </c:pt>
                <c:pt idx="1336">
                  <c:v>0.18631837476605895</c:v>
                </c:pt>
                <c:pt idx="1337">
                  <c:v>0.18149254502987922</c:v>
                </c:pt>
                <c:pt idx="1338">
                  <c:v>0.17604251442637261</c:v>
                </c:pt>
                <c:pt idx="1339">
                  <c:v>0.16965174035725544</c:v>
                </c:pt>
                <c:pt idx="1340">
                  <c:v>0.17939287667217899</c:v>
                </c:pt>
                <c:pt idx="1341">
                  <c:v>0.17292776486535757</c:v>
                </c:pt>
                <c:pt idx="1342">
                  <c:v>0.16671751498715204</c:v>
                </c:pt>
                <c:pt idx="1343">
                  <c:v>0.16819874245868985</c:v>
                </c:pt>
                <c:pt idx="1344">
                  <c:v>0.16301169809806945</c:v>
                </c:pt>
                <c:pt idx="1345">
                  <c:v>0.16056895486430062</c:v>
                </c:pt>
                <c:pt idx="1346">
                  <c:v>0.15769513787164913</c:v>
                </c:pt>
                <c:pt idx="1347">
                  <c:v>0.16421449837595642</c:v>
                </c:pt>
                <c:pt idx="1348">
                  <c:v>0.15839707898543756</c:v>
                </c:pt>
                <c:pt idx="1349">
                  <c:v>0.15266769907244354</c:v>
                </c:pt>
                <c:pt idx="1350">
                  <c:v>0.14841202498550704</c:v>
                </c:pt>
                <c:pt idx="1351">
                  <c:v>0.14948541408713081</c:v>
                </c:pt>
                <c:pt idx="1352">
                  <c:v>0.14486309900767816</c:v>
                </c:pt>
                <c:pt idx="1353">
                  <c:v>0.14847660148279407</c:v>
                </c:pt>
                <c:pt idx="1354">
                  <c:v>0.14375554445002878</c:v>
                </c:pt>
                <c:pt idx="1355">
                  <c:v>0.14354675402940945</c:v>
                </c:pt>
                <c:pt idx="1356">
                  <c:v>0.13837164012187173</c:v>
                </c:pt>
                <c:pt idx="1357">
                  <c:v>0.13457999150707411</c:v>
                </c:pt>
                <c:pt idx="1358">
                  <c:v>0.13237492043467988</c:v>
                </c:pt>
                <c:pt idx="1359">
                  <c:v>0.13010970759673546</c:v>
                </c:pt>
                <c:pt idx="1360">
                  <c:v>0.12541004717436249</c:v>
                </c:pt>
                <c:pt idx="1361">
                  <c:v>0.12159277008720808</c:v>
                </c:pt>
                <c:pt idx="1362">
                  <c:v>0.11783303422762803</c:v>
                </c:pt>
                <c:pt idx="1363">
                  <c:v>0.12155200240654687</c:v>
                </c:pt>
                <c:pt idx="1364">
                  <c:v>0.11990191388987638</c:v>
                </c:pt>
                <c:pt idx="1365">
                  <c:v>0.1175950058773671</c:v>
                </c:pt>
                <c:pt idx="1366">
                  <c:v>0.11663417747745396</c:v>
                </c:pt>
                <c:pt idx="1367">
                  <c:v>0.11500583040548835</c:v>
                </c:pt>
                <c:pt idx="1368">
                  <c:v>0.12175384882085148</c:v>
                </c:pt>
                <c:pt idx="1369">
                  <c:v>0.11886949014604839</c:v>
                </c:pt>
                <c:pt idx="1370">
                  <c:v>0.11771798803885711</c:v>
                </c:pt>
                <c:pt idx="1371">
                  <c:v>0.12764951651152517</c:v>
                </c:pt>
                <c:pt idx="1372">
                  <c:v>0.13580385006057846</c:v>
                </c:pt>
                <c:pt idx="1373">
                  <c:v>0.13434165971438666</c:v>
                </c:pt>
                <c:pt idx="1374">
                  <c:v>0.13145541461966045</c:v>
                </c:pt>
                <c:pt idx="1375">
                  <c:v>0.12971938682430578</c:v>
                </c:pt>
                <c:pt idx="1376">
                  <c:v>0.1319674883525023</c:v>
                </c:pt>
                <c:pt idx="1377">
                  <c:v>0.12721730499904341</c:v>
                </c:pt>
                <c:pt idx="1378">
                  <c:v>0.12404328172993198</c:v>
                </c:pt>
                <c:pt idx="1379">
                  <c:v>0.11964609881661969</c:v>
                </c:pt>
                <c:pt idx="1380">
                  <c:v>0.1176760597888848</c:v>
                </c:pt>
                <c:pt idx="1381">
                  <c:v>0.11867053283823166</c:v>
                </c:pt>
                <c:pt idx="1382">
                  <c:v>0.11906406032520984</c:v>
                </c:pt>
                <c:pt idx="1383">
                  <c:v>0.11751146032759198</c:v>
                </c:pt>
                <c:pt idx="1384">
                  <c:v>0.11412113999714321</c:v>
                </c:pt>
                <c:pt idx="1385">
                  <c:v>0.11138764670071524</c:v>
                </c:pt>
                <c:pt idx="1386">
                  <c:v>0.10974516959156851</c:v>
                </c:pt>
                <c:pt idx="1387">
                  <c:v>0.11179825215803312</c:v>
                </c:pt>
                <c:pt idx="1388">
                  <c:v>0.10836928605560657</c:v>
                </c:pt>
                <c:pt idx="1389">
                  <c:v>0.1289624937870224</c:v>
                </c:pt>
                <c:pt idx="1390">
                  <c:v>0.12427471507110345</c:v>
                </c:pt>
                <c:pt idx="1391">
                  <c:v>0.12864072406177196</c:v>
                </c:pt>
                <c:pt idx="1392">
                  <c:v>0.1384666163194441</c:v>
                </c:pt>
                <c:pt idx="1393">
                  <c:v>0.13742336300731364</c:v>
                </c:pt>
                <c:pt idx="1394">
                  <c:v>0.13620346464217695</c:v>
                </c:pt>
                <c:pt idx="1395">
                  <c:v>0.13157672329698716</c:v>
                </c:pt>
                <c:pt idx="1396">
                  <c:v>0.12680889652935032</c:v>
                </c:pt>
                <c:pt idx="1397">
                  <c:v>0.12540163450474601</c:v>
                </c:pt>
                <c:pt idx="1398">
                  <c:v>0.14116327583629001</c:v>
                </c:pt>
                <c:pt idx="1399">
                  <c:v>0.13773593120653221</c:v>
                </c:pt>
                <c:pt idx="1400">
                  <c:v>0.13693224145403493</c:v>
                </c:pt>
                <c:pt idx="1401">
                  <c:v>0.13289806036889934</c:v>
                </c:pt>
                <c:pt idx="1402">
                  <c:v>0.12840085679513721</c:v>
                </c:pt>
                <c:pt idx="1403">
                  <c:v>0.12509784346461802</c:v>
                </c:pt>
                <c:pt idx="1404">
                  <c:v>0.12308797850273116</c:v>
                </c:pt>
                <c:pt idx="1405">
                  <c:v>0.11879208974296075</c:v>
                </c:pt>
                <c:pt idx="1406">
                  <c:v>0.12386850087275751</c:v>
                </c:pt>
                <c:pt idx="1407">
                  <c:v>0.11945995202609215</c:v>
                </c:pt>
                <c:pt idx="1408">
                  <c:v>0.12251935075084336</c:v>
                </c:pt>
                <c:pt idx="1409">
                  <c:v>0.11838706281247893</c:v>
                </c:pt>
                <c:pt idx="1410">
                  <c:v>0.12841100132286926</c:v>
                </c:pt>
                <c:pt idx="1411">
                  <c:v>0.12388692949023911</c:v>
                </c:pt>
                <c:pt idx="1412">
                  <c:v>0.13925607235446485</c:v>
                </c:pt>
                <c:pt idx="1413">
                  <c:v>0.13419290976739959</c:v>
                </c:pt>
                <c:pt idx="1414">
                  <c:v>0.13005894818614541</c:v>
                </c:pt>
                <c:pt idx="1415">
                  <c:v>0.12731529705578118</c:v>
                </c:pt>
                <c:pt idx="1416">
                  <c:v>0.1228289774111561</c:v>
                </c:pt>
                <c:pt idx="1417">
                  <c:v>0.11836502313624221</c:v>
                </c:pt>
                <c:pt idx="1418">
                  <c:v>0.1212580445199538</c:v>
                </c:pt>
                <c:pt idx="1419">
                  <c:v>0.12349128498301354</c:v>
                </c:pt>
                <c:pt idx="1420">
                  <c:v>0.12142526568311791</c:v>
                </c:pt>
                <c:pt idx="1421">
                  <c:v>0.11876570577255417</c:v>
                </c:pt>
                <c:pt idx="1422">
                  <c:v>0.11647653553451366</c:v>
                </c:pt>
                <c:pt idx="1423">
                  <c:v>0.11380763867656969</c:v>
                </c:pt>
                <c:pt idx="1424">
                  <c:v>0.11684660994462147</c:v>
                </c:pt>
                <c:pt idx="1425">
                  <c:v>0.11465934676355576</c:v>
                </c:pt>
                <c:pt idx="1426">
                  <c:v>0.12363492791332197</c:v>
                </c:pt>
                <c:pt idx="1427">
                  <c:v>0.11926638024961217</c:v>
                </c:pt>
                <c:pt idx="1428">
                  <c:v>0.11597695703802739</c:v>
                </c:pt>
                <c:pt idx="1429">
                  <c:v>0.1118544775337889</c:v>
                </c:pt>
                <c:pt idx="1430">
                  <c:v>0.10794512960869077</c:v>
                </c:pt>
                <c:pt idx="1431">
                  <c:v>0.10770972508769028</c:v>
                </c:pt>
                <c:pt idx="1432">
                  <c:v>0.10544861200581625</c:v>
                </c:pt>
                <c:pt idx="1433">
                  <c:v>0.10177624949803597</c:v>
                </c:pt>
                <c:pt idx="1434">
                  <c:v>0.10129517368299262</c:v>
                </c:pt>
                <c:pt idx="1435">
                  <c:v>9.7859077208765674E-2</c:v>
                </c:pt>
                <c:pt idx="1436">
                  <c:v>9.5031933773164837E-2</c:v>
                </c:pt>
                <c:pt idx="1437">
                  <c:v>9.1621237210540968E-2</c:v>
                </c:pt>
                <c:pt idx="1438">
                  <c:v>8.8434559343522456E-2</c:v>
                </c:pt>
                <c:pt idx="1439">
                  <c:v>8.8371334185462017E-2</c:v>
                </c:pt>
                <c:pt idx="1440">
                  <c:v>8.580096977266416E-2</c:v>
                </c:pt>
                <c:pt idx="1441">
                  <c:v>8.3410508758361188E-2</c:v>
                </c:pt>
                <c:pt idx="1442">
                  <c:v>8.1948328368841264E-2</c:v>
                </c:pt>
                <c:pt idx="1443">
                  <c:v>7.9103685069286167E-2</c:v>
                </c:pt>
                <c:pt idx="1444">
                  <c:v>8.1365903967278455E-2</c:v>
                </c:pt>
                <c:pt idx="1445">
                  <c:v>7.9008775170477621E-2</c:v>
                </c:pt>
                <c:pt idx="1446">
                  <c:v>7.6163147745080859E-2</c:v>
                </c:pt>
                <c:pt idx="1447">
                  <c:v>7.4379541702233515E-2</c:v>
                </c:pt>
                <c:pt idx="1448">
                  <c:v>7.2526093000189751E-2</c:v>
                </c:pt>
                <c:pt idx="1449">
                  <c:v>6.9989413494852493E-2</c:v>
                </c:pt>
                <c:pt idx="1450">
                  <c:v>6.7449675239494425E-2</c:v>
                </c:pt>
                <c:pt idx="1451">
                  <c:v>6.5422342098417713E-2</c:v>
                </c:pt>
                <c:pt idx="1452">
                  <c:v>6.3607929455909831E-2</c:v>
                </c:pt>
                <c:pt idx="1453">
                  <c:v>6.1369107320198769E-2</c:v>
                </c:pt>
                <c:pt idx="1454">
                  <c:v>6.8653401561206209E-2</c:v>
                </c:pt>
                <c:pt idx="1455">
                  <c:v>6.64846150380137E-2</c:v>
                </c:pt>
                <c:pt idx="1456">
                  <c:v>6.6292861018102847E-2</c:v>
                </c:pt>
                <c:pt idx="1457">
                  <c:v>6.514814944931295E-2</c:v>
                </c:pt>
                <c:pt idx="1458">
                  <c:v>6.3122138576212836E-2</c:v>
                </c:pt>
                <c:pt idx="1459">
                  <c:v>6.1246550697943353E-2</c:v>
                </c:pt>
                <c:pt idx="1460">
                  <c:v>5.9045886294138615E-2</c:v>
                </c:pt>
                <c:pt idx="1461">
                  <c:v>5.8761624151172948E-2</c:v>
                </c:pt>
                <c:pt idx="1462">
                  <c:v>5.6682286268473027E-2</c:v>
                </c:pt>
                <c:pt idx="1463">
                  <c:v>5.4680819005450243E-2</c:v>
                </c:pt>
                <c:pt idx="1464">
                  <c:v>5.3227487701474945E-2</c:v>
                </c:pt>
                <c:pt idx="1465">
                  <c:v>5.5396497358043695E-2</c:v>
                </c:pt>
                <c:pt idx="1466">
                  <c:v>5.341154531828296E-2</c:v>
                </c:pt>
                <c:pt idx="1467">
                  <c:v>5.3826098897878046E-2</c:v>
                </c:pt>
                <c:pt idx="1468">
                  <c:v>5.2856404187607717E-2</c:v>
                </c:pt>
                <c:pt idx="1469">
                  <c:v>5.1639779414160807E-2</c:v>
                </c:pt>
                <c:pt idx="1470">
                  <c:v>5.1139730809487187E-2</c:v>
                </c:pt>
                <c:pt idx="1471">
                  <c:v>4.9300550467708197E-2</c:v>
                </c:pt>
                <c:pt idx="1472">
                  <c:v>4.7517116887113839E-2</c:v>
                </c:pt>
                <c:pt idx="1473">
                  <c:v>5.1235966217209661E-2</c:v>
                </c:pt>
                <c:pt idx="1474">
                  <c:v>5.1202598641080628E-2</c:v>
                </c:pt>
                <c:pt idx="1475">
                  <c:v>5.5267391386002257E-2</c:v>
                </c:pt>
                <c:pt idx="1476">
                  <c:v>5.4719699671236813E-2</c:v>
                </c:pt>
                <c:pt idx="1477">
                  <c:v>6.5343527887816999E-2</c:v>
                </c:pt>
                <c:pt idx="1478">
                  <c:v>6.5069120474032405E-2</c:v>
                </c:pt>
                <c:pt idx="1479">
                  <c:v>6.834879445417634E-2</c:v>
                </c:pt>
                <c:pt idx="1480">
                  <c:v>7.0390913123330581E-2</c:v>
                </c:pt>
                <c:pt idx="1481">
                  <c:v>6.9215830499660458E-2</c:v>
                </c:pt>
                <c:pt idx="1482">
                  <c:v>7.5857273085496266E-2</c:v>
                </c:pt>
                <c:pt idx="1483">
                  <c:v>7.3699115863561093E-2</c:v>
                </c:pt>
                <c:pt idx="1484">
                  <c:v>7.2908500770098569E-2</c:v>
                </c:pt>
                <c:pt idx="1485">
                  <c:v>7.0262175470376872E-2</c:v>
                </c:pt>
                <c:pt idx="1486">
                  <c:v>6.9037136110725261E-2</c:v>
                </c:pt>
                <c:pt idx="1487">
                  <c:v>6.8700933041175263E-2</c:v>
                </c:pt>
                <c:pt idx="1488">
                  <c:v>6.620497667288841E-2</c:v>
                </c:pt>
                <c:pt idx="1489">
                  <c:v>6.4984579648487112E-2</c:v>
                </c:pt>
                <c:pt idx="1490">
                  <c:v>6.3471457653863417E-2</c:v>
                </c:pt>
                <c:pt idx="1491">
                  <c:v>6.6254201459486503E-2</c:v>
                </c:pt>
                <c:pt idx="1492">
                  <c:v>6.3971854149261112E-2</c:v>
                </c:pt>
                <c:pt idx="1493">
                  <c:v>6.1977994838144333E-2</c:v>
                </c:pt>
                <c:pt idx="1494">
                  <c:v>5.9815795905944998E-2</c:v>
                </c:pt>
                <c:pt idx="1495">
                  <c:v>5.7794184715124576E-2</c:v>
                </c:pt>
                <c:pt idx="1496">
                  <c:v>5.6580176467966016E-2</c:v>
                </c:pt>
                <c:pt idx="1497">
                  <c:v>5.6221856882470632E-2</c:v>
                </c:pt>
                <c:pt idx="1498">
                  <c:v>6.1835625519885064E-2</c:v>
                </c:pt>
                <c:pt idx="1499">
                  <c:v>6.0025612628864529E-2</c:v>
                </c:pt>
                <c:pt idx="1500">
                  <c:v>6.5075043642564764E-2</c:v>
                </c:pt>
                <c:pt idx="1501">
                  <c:v>7.2988859553088245E-2</c:v>
                </c:pt>
                <c:pt idx="1502">
                  <c:v>7.2367296557368774E-2</c:v>
                </c:pt>
                <c:pt idx="1503">
                  <c:v>7.1855232475898576E-2</c:v>
                </c:pt>
                <c:pt idx="1504">
                  <c:v>7.5497658022864109E-2</c:v>
                </c:pt>
                <c:pt idx="1505">
                  <c:v>7.275884200496946E-2</c:v>
                </c:pt>
                <c:pt idx="1506">
                  <c:v>7.2725931745439634E-2</c:v>
                </c:pt>
                <c:pt idx="1507">
                  <c:v>7.0674483022803242E-2</c:v>
                </c:pt>
                <c:pt idx="1508">
                  <c:v>6.8218122622204419E-2</c:v>
                </c:pt>
                <c:pt idx="1509">
                  <c:v>6.5820897589688079E-2</c:v>
                </c:pt>
                <c:pt idx="1510">
                  <c:v>6.4931385041339079E-2</c:v>
                </c:pt>
                <c:pt idx="1511">
                  <c:v>6.4712671536669278E-2</c:v>
                </c:pt>
                <c:pt idx="1512">
                  <c:v>6.4569546309820036E-2</c:v>
                </c:pt>
                <c:pt idx="1513">
                  <c:v>6.2296984024654257E-2</c:v>
                </c:pt>
                <c:pt idx="1514">
                  <c:v>6.1305137276144707E-2</c:v>
                </c:pt>
                <c:pt idx="1515">
                  <c:v>5.9932896745199103E-2</c:v>
                </c:pt>
                <c:pt idx="1516">
                  <c:v>5.8091567433945376E-2</c:v>
                </c:pt>
                <c:pt idx="1517">
                  <c:v>5.6027506456631182E-2</c:v>
                </c:pt>
                <c:pt idx="1518">
                  <c:v>5.5277238000160184E-2</c:v>
                </c:pt>
                <c:pt idx="1519">
                  <c:v>6.3245363690003567E-2</c:v>
                </c:pt>
                <c:pt idx="1520">
                  <c:v>6.0953977359063778E-2</c:v>
                </c:pt>
                <c:pt idx="1521">
                  <c:v>5.8936976328886531E-2</c:v>
                </c:pt>
                <c:pt idx="1522">
                  <c:v>5.7130379950617365E-2</c:v>
                </c:pt>
                <c:pt idx="1523">
                  <c:v>5.5241983374634471E-2</c:v>
                </c:pt>
                <c:pt idx="1524">
                  <c:v>5.4019663836609041E-2</c:v>
                </c:pt>
                <c:pt idx="1525">
                  <c:v>5.6653546117739491E-2</c:v>
                </c:pt>
                <c:pt idx="1526">
                  <c:v>5.4914069539965596E-2</c:v>
                </c:pt>
                <c:pt idx="1527">
                  <c:v>5.3569388655422136E-2</c:v>
                </c:pt>
                <c:pt idx="1528">
                  <c:v>5.9037093610071062E-2</c:v>
                </c:pt>
                <c:pt idx="1529">
                  <c:v>6.3282292163084619E-2</c:v>
                </c:pt>
                <c:pt idx="1530">
                  <c:v>6.7470287959202263E-2</c:v>
                </c:pt>
                <c:pt idx="1531">
                  <c:v>6.6875923948991819E-2</c:v>
                </c:pt>
                <c:pt idx="1532">
                  <c:v>6.4623506155558896E-2</c:v>
                </c:pt>
                <c:pt idx="1533">
                  <c:v>6.2287821947559413E-2</c:v>
                </c:pt>
                <c:pt idx="1534">
                  <c:v>6.0163329919636785E-2</c:v>
                </c:pt>
                <c:pt idx="1535">
                  <c:v>6.0872947534539888E-2</c:v>
                </c:pt>
                <c:pt idx="1536">
                  <c:v>6.4470040939322126E-2</c:v>
                </c:pt>
                <c:pt idx="1537">
                  <c:v>6.2289001475770225E-2</c:v>
                </c:pt>
                <c:pt idx="1538">
                  <c:v>7.3794445974025485E-2</c:v>
                </c:pt>
                <c:pt idx="1539">
                  <c:v>7.1313617251980155E-2</c:v>
                </c:pt>
                <c:pt idx="1540">
                  <c:v>7.0912618722758308E-2</c:v>
                </c:pt>
                <c:pt idx="1541">
                  <c:v>7.2752329035750407E-2</c:v>
                </c:pt>
                <c:pt idx="1542">
                  <c:v>7.0256133575581067E-2</c:v>
                </c:pt>
                <c:pt idx="1543">
                  <c:v>6.8297692000622509E-2</c:v>
                </c:pt>
                <c:pt idx="1544">
                  <c:v>7.0310246715073882E-2</c:v>
                </c:pt>
                <c:pt idx="1545">
                  <c:v>6.8941528374547631E-2</c:v>
                </c:pt>
                <c:pt idx="1546">
                  <c:v>6.7724973248436418E-2</c:v>
                </c:pt>
                <c:pt idx="1547">
                  <c:v>6.5575357707024995E-2</c:v>
                </c:pt>
                <c:pt idx="1548">
                  <c:v>6.6165041560620641E-2</c:v>
                </c:pt>
                <c:pt idx="1549">
                  <c:v>6.4062813957728254E-2</c:v>
                </c:pt>
                <c:pt idx="1550">
                  <c:v>6.6201662603426775E-2</c:v>
                </c:pt>
                <c:pt idx="1551">
                  <c:v>6.4133038598701383E-2</c:v>
                </c:pt>
                <c:pt idx="1552">
                  <c:v>8.1040918910546517E-2</c:v>
                </c:pt>
                <c:pt idx="1553">
                  <c:v>7.8697550386721493E-2</c:v>
                </c:pt>
                <c:pt idx="1554">
                  <c:v>8.0864590508673465E-2</c:v>
                </c:pt>
                <c:pt idx="1555">
                  <c:v>7.7931822545203991E-2</c:v>
                </c:pt>
                <c:pt idx="1556">
                  <c:v>7.7695422184673263E-2</c:v>
                </c:pt>
                <c:pt idx="1557">
                  <c:v>7.4879820786239157E-2</c:v>
                </c:pt>
                <c:pt idx="1558">
                  <c:v>8.3563058731911499E-2</c:v>
                </c:pt>
                <c:pt idx="1559">
                  <c:v>8.0588928316842903E-2</c:v>
                </c:pt>
                <c:pt idx="1560">
                  <c:v>7.8990322368329383E-2</c:v>
                </c:pt>
                <c:pt idx="1561">
                  <c:v>7.6158943496488732E-2</c:v>
                </c:pt>
                <c:pt idx="1562">
                  <c:v>7.7180695870710414E-2</c:v>
                </c:pt>
                <c:pt idx="1563">
                  <c:v>7.4794028280738972E-2</c:v>
                </c:pt>
                <c:pt idx="1564">
                  <c:v>7.2522561948399109E-2</c:v>
                </c:pt>
                <c:pt idx="1565">
                  <c:v>7.0047177917951342E-2</c:v>
                </c:pt>
                <c:pt idx="1566">
                  <c:v>6.7995844822329829E-2</c:v>
                </c:pt>
                <c:pt idx="1567">
                  <c:v>6.9327200608793285E-2</c:v>
                </c:pt>
                <c:pt idx="1568">
                  <c:v>6.8815735917960294E-2</c:v>
                </c:pt>
                <c:pt idx="1569">
                  <c:v>6.6585243662436497E-2</c:v>
                </c:pt>
                <c:pt idx="1570">
                  <c:v>6.4588566359395402E-2</c:v>
                </c:pt>
                <c:pt idx="1571">
                  <c:v>6.2541555028286067E-2</c:v>
                </c:pt>
                <c:pt idx="1572">
                  <c:v>6.2081974183534561E-2</c:v>
                </c:pt>
                <c:pt idx="1573">
                  <c:v>6.3669626566036822E-2</c:v>
                </c:pt>
                <c:pt idx="1574">
                  <c:v>6.3414040419057197E-2</c:v>
                </c:pt>
                <c:pt idx="1575">
                  <c:v>6.1362084909334126E-2</c:v>
                </c:pt>
                <c:pt idx="1576">
                  <c:v>5.9241197178188154E-2</c:v>
                </c:pt>
                <c:pt idx="1577">
                  <c:v>6.8542167214463379E-2</c:v>
                </c:pt>
                <c:pt idx="1578">
                  <c:v>6.6560710351650343E-2</c:v>
                </c:pt>
                <c:pt idx="1579">
                  <c:v>6.4591002232164879E-2</c:v>
                </c:pt>
                <c:pt idx="1580">
                  <c:v>6.2242498697356E-2</c:v>
                </c:pt>
                <c:pt idx="1581">
                  <c:v>6.3583158587881203E-2</c:v>
                </c:pt>
                <c:pt idx="1582">
                  <c:v>6.7378703405852947E-2</c:v>
                </c:pt>
                <c:pt idx="1583">
                  <c:v>6.658644447233289E-2</c:v>
                </c:pt>
                <c:pt idx="1584">
                  <c:v>6.6532889445518509E-2</c:v>
                </c:pt>
                <c:pt idx="1585">
                  <c:v>6.4115636048999086E-2</c:v>
                </c:pt>
                <c:pt idx="1586">
                  <c:v>6.1801314509266105E-2</c:v>
                </c:pt>
                <c:pt idx="1587">
                  <c:v>5.9880995890511421E-2</c:v>
                </c:pt>
                <c:pt idx="1588">
                  <c:v>5.8326816686021452E-2</c:v>
                </c:pt>
                <c:pt idx="1589">
                  <c:v>5.6561161608897813E-2</c:v>
                </c:pt>
                <c:pt idx="1590">
                  <c:v>5.503669344000614E-2</c:v>
                </c:pt>
                <c:pt idx="1591">
                  <c:v>5.5808385961639416E-2</c:v>
                </c:pt>
                <c:pt idx="1592">
                  <c:v>5.5130031668212273E-2</c:v>
                </c:pt>
                <c:pt idx="1593">
                  <c:v>5.4048483514333293E-2</c:v>
                </c:pt>
                <c:pt idx="1594">
                  <c:v>5.2123265677451208E-2</c:v>
                </c:pt>
                <c:pt idx="1595">
                  <c:v>5.0753946492133079E-2</c:v>
                </c:pt>
                <c:pt idx="1596">
                  <c:v>4.9144200140407546E-2</c:v>
                </c:pt>
                <c:pt idx="1597">
                  <c:v>4.7748289537474509E-2</c:v>
                </c:pt>
                <c:pt idx="1598">
                  <c:v>4.6092882485354696E-2</c:v>
                </c:pt>
                <c:pt idx="1599">
                  <c:v>4.5111511650027768E-2</c:v>
                </c:pt>
                <c:pt idx="1600">
                  <c:v>4.3711794763248435E-2</c:v>
                </c:pt>
                <c:pt idx="1601">
                  <c:v>4.5587660082688816E-2</c:v>
                </c:pt>
                <c:pt idx="1602">
                  <c:v>4.5287340586840912E-2</c:v>
                </c:pt>
                <c:pt idx="1603">
                  <c:v>4.5797779967589394E-2</c:v>
                </c:pt>
                <c:pt idx="1604">
                  <c:v>4.5198495584054962E-2</c:v>
                </c:pt>
                <c:pt idx="1605">
                  <c:v>5.0674149336584692E-2</c:v>
                </c:pt>
                <c:pt idx="1606">
                  <c:v>4.8911901911064176E-2</c:v>
                </c:pt>
                <c:pt idx="1607">
                  <c:v>4.8629582484221376E-2</c:v>
                </c:pt>
                <c:pt idx="1608">
                  <c:v>4.6863230383957351E-2</c:v>
                </c:pt>
                <c:pt idx="1609">
                  <c:v>4.5184749355252206E-2</c:v>
                </c:pt>
                <c:pt idx="1610">
                  <c:v>5.0071223978795029E-2</c:v>
                </c:pt>
                <c:pt idx="1611">
                  <c:v>5.103901121939125E-2</c:v>
                </c:pt>
                <c:pt idx="1612">
                  <c:v>5.0351697382660141E-2</c:v>
                </c:pt>
                <c:pt idx="1613">
                  <c:v>4.8532499995978487E-2</c:v>
                </c:pt>
                <c:pt idx="1614">
                  <c:v>4.6850395934374504E-2</c:v>
                </c:pt>
                <c:pt idx="1615">
                  <c:v>4.6703990883796634E-2</c:v>
                </c:pt>
                <c:pt idx="1616">
                  <c:v>4.5287716901348633E-2</c:v>
                </c:pt>
                <c:pt idx="1617">
                  <c:v>4.3869871155056535E-2</c:v>
                </c:pt>
                <c:pt idx="1618">
                  <c:v>4.6603236938445154E-2</c:v>
                </c:pt>
                <c:pt idx="1619">
                  <c:v>4.5646626332572597E-2</c:v>
                </c:pt>
                <c:pt idx="1620">
                  <c:v>4.4962580020908256E-2</c:v>
                </c:pt>
                <c:pt idx="1621">
                  <c:v>4.5274471692496605E-2</c:v>
                </c:pt>
                <c:pt idx="1622">
                  <c:v>4.3637173959756977E-2</c:v>
                </c:pt>
                <c:pt idx="1623">
                  <c:v>4.2155239486945592E-2</c:v>
                </c:pt>
                <c:pt idx="1624">
                  <c:v>4.0681750901051403E-2</c:v>
                </c:pt>
                <c:pt idx="1625">
                  <c:v>3.9467678976253022E-2</c:v>
                </c:pt>
                <c:pt idx="1626">
                  <c:v>3.8580300735688661E-2</c:v>
                </c:pt>
                <c:pt idx="1627">
                  <c:v>3.9369552050427484E-2</c:v>
                </c:pt>
                <c:pt idx="1628">
                  <c:v>4.2394364436422534E-2</c:v>
                </c:pt>
                <c:pt idx="1629">
                  <c:v>4.1314201866869557E-2</c:v>
                </c:pt>
                <c:pt idx="1630">
                  <c:v>3.9820493019539063E-2</c:v>
                </c:pt>
                <c:pt idx="1631">
                  <c:v>3.888448721377482E-2</c:v>
                </c:pt>
                <c:pt idx="1632">
                  <c:v>3.7875789343750257E-2</c:v>
                </c:pt>
                <c:pt idx="1633">
                  <c:v>4.0060175522231803E-2</c:v>
                </c:pt>
                <c:pt idx="1634">
                  <c:v>3.8681889330113975E-2</c:v>
                </c:pt>
                <c:pt idx="1635">
                  <c:v>3.9376824127357275E-2</c:v>
                </c:pt>
                <c:pt idx="1636">
                  <c:v>5.0208651862696227E-2</c:v>
                </c:pt>
                <c:pt idx="1637">
                  <c:v>4.8559372644785E-2</c:v>
                </c:pt>
                <c:pt idx="1638">
                  <c:v>4.9260859290355202E-2</c:v>
                </c:pt>
                <c:pt idx="1639">
                  <c:v>4.8885691903667206E-2</c:v>
                </c:pt>
                <c:pt idx="1640">
                  <c:v>4.7698679440019619E-2</c:v>
                </c:pt>
                <c:pt idx="1641">
                  <c:v>4.5983091141380474E-2</c:v>
                </c:pt>
                <c:pt idx="1642">
                  <c:v>4.5985770901893014E-2</c:v>
                </c:pt>
                <c:pt idx="1643">
                  <c:v>4.4394847042615287E-2</c:v>
                </c:pt>
                <c:pt idx="1644">
                  <c:v>4.6972318259745273E-2</c:v>
                </c:pt>
                <c:pt idx="1645">
                  <c:v>4.6684218924531284E-2</c:v>
                </c:pt>
                <c:pt idx="1646">
                  <c:v>4.7011186012295904E-2</c:v>
                </c:pt>
                <c:pt idx="1647">
                  <c:v>5.9795922754430117E-2</c:v>
                </c:pt>
                <c:pt idx="1648">
                  <c:v>6.5793929452765784E-2</c:v>
                </c:pt>
                <c:pt idx="1649">
                  <c:v>6.4250256035718767E-2</c:v>
                </c:pt>
                <c:pt idx="1650">
                  <c:v>6.1916233426456802E-2</c:v>
                </c:pt>
                <c:pt idx="1651">
                  <c:v>6.2692486546339438E-2</c:v>
                </c:pt>
                <c:pt idx="1652">
                  <c:v>6.6846148153595089E-2</c:v>
                </c:pt>
                <c:pt idx="1653">
                  <c:v>6.5505869177368684E-2</c:v>
                </c:pt>
                <c:pt idx="1654">
                  <c:v>6.3312673258361443E-2</c:v>
                </c:pt>
                <c:pt idx="1655">
                  <c:v>6.8273318844632003E-2</c:v>
                </c:pt>
                <c:pt idx="1656">
                  <c:v>6.5805808733726726E-2</c:v>
                </c:pt>
                <c:pt idx="1657">
                  <c:v>6.398403109814059E-2</c:v>
                </c:pt>
                <c:pt idx="1658">
                  <c:v>6.4367104396726271E-2</c:v>
                </c:pt>
                <c:pt idx="1659">
                  <c:v>6.2043858994505867E-2</c:v>
                </c:pt>
                <c:pt idx="1660">
                  <c:v>6.0029353479806973E-2</c:v>
                </c:pt>
                <c:pt idx="1661">
                  <c:v>5.8191790402491027E-2</c:v>
                </c:pt>
                <c:pt idx="1662">
                  <c:v>5.8522709280830497E-2</c:v>
                </c:pt>
                <c:pt idx="1663">
                  <c:v>5.6619727312656201E-2</c:v>
                </c:pt>
                <c:pt idx="1664">
                  <c:v>5.4616601108612037E-2</c:v>
                </c:pt>
                <c:pt idx="1665">
                  <c:v>5.2737014253176499E-2</c:v>
                </c:pt>
                <c:pt idx="1666">
                  <c:v>5.1187090949093211E-2</c:v>
                </c:pt>
                <c:pt idx="1667">
                  <c:v>4.9351096370056365E-2</c:v>
                </c:pt>
                <c:pt idx="1668">
                  <c:v>4.7702032947747171E-2</c:v>
                </c:pt>
                <c:pt idx="1669">
                  <c:v>4.6771718484254571E-2</c:v>
                </c:pt>
                <c:pt idx="1670">
                  <c:v>5.0162518855884096E-2</c:v>
                </c:pt>
                <c:pt idx="1671">
                  <c:v>5.0333705093608017E-2</c:v>
                </c:pt>
                <c:pt idx="1672">
                  <c:v>4.9720651309632796E-2</c:v>
                </c:pt>
                <c:pt idx="1673">
                  <c:v>4.8486087714974216E-2</c:v>
                </c:pt>
                <c:pt idx="1674">
                  <c:v>5.2109354398809045E-2</c:v>
                </c:pt>
                <c:pt idx="1675">
                  <c:v>5.899559759819626E-2</c:v>
                </c:pt>
                <c:pt idx="1676">
                  <c:v>5.6943279833893738E-2</c:v>
                </c:pt>
                <c:pt idx="1677">
                  <c:v>5.5930368878262339E-2</c:v>
                </c:pt>
                <c:pt idx="1678">
                  <c:v>5.3957518270475915E-2</c:v>
                </c:pt>
                <c:pt idx="1679">
                  <c:v>5.255632141261065E-2</c:v>
                </c:pt>
                <c:pt idx="1680">
                  <c:v>5.1872527512838155E-2</c:v>
                </c:pt>
                <c:pt idx="1681">
                  <c:v>5.073526350421706E-2</c:v>
                </c:pt>
                <c:pt idx="1682">
                  <c:v>4.8964935147832893E-2</c:v>
                </c:pt>
                <c:pt idx="1683">
                  <c:v>5.2091780113541888E-2</c:v>
                </c:pt>
                <c:pt idx="1684">
                  <c:v>5.8026133311623658E-2</c:v>
                </c:pt>
                <c:pt idx="1685">
                  <c:v>5.5940727696790378E-2</c:v>
                </c:pt>
                <c:pt idx="1686">
                  <c:v>5.5139373357477983E-2</c:v>
                </c:pt>
                <c:pt idx="1687">
                  <c:v>5.3431096768034349E-2</c:v>
                </c:pt>
                <c:pt idx="1688">
                  <c:v>5.1512771511076437E-2</c:v>
                </c:pt>
                <c:pt idx="1689">
                  <c:v>5.0630128547102984E-2</c:v>
                </c:pt>
                <c:pt idx="1690">
                  <c:v>5.0656542828612511E-2</c:v>
                </c:pt>
                <c:pt idx="1691">
                  <c:v>4.8815205357957185E-2</c:v>
                </c:pt>
                <c:pt idx="1692">
                  <c:v>4.7066548623543154E-2</c:v>
                </c:pt>
                <c:pt idx="1693">
                  <c:v>4.5731707596636091E-2</c:v>
                </c:pt>
                <c:pt idx="1694">
                  <c:v>4.4096181175795716E-2</c:v>
                </c:pt>
                <c:pt idx="1695">
                  <c:v>4.396696845603603E-2</c:v>
                </c:pt>
                <c:pt idx="1696">
                  <c:v>4.3191201404096463E-2</c:v>
                </c:pt>
                <c:pt idx="1697">
                  <c:v>4.2604389778500756E-2</c:v>
                </c:pt>
                <c:pt idx="1698">
                  <c:v>4.129657042654316E-2</c:v>
                </c:pt>
                <c:pt idx="1699">
                  <c:v>3.9823063102977618E-2</c:v>
                </c:pt>
                <c:pt idx="1700">
                  <c:v>4.2706520757607482E-2</c:v>
                </c:pt>
                <c:pt idx="1701">
                  <c:v>4.1249774741065247E-2</c:v>
                </c:pt>
                <c:pt idx="1702">
                  <c:v>3.9848959352928953E-2</c:v>
                </c:pt>
                <c:pt idx="1703">
                  <c:v>4.2172744363260385E-2</c:v>
                </c:pt>
                <c:pt idx="1704">
                  <c:v>5.0161305872292221E-2</c:v>
                </c:pt>
                <c:pt idx="1705">
                  <c:v>5.0462991307550449E-2</c:v>
                </c:pt>
                <c:pt idx="1706">
                  <c:v>5.6945427655366289E-2</c:v>
                </c:pt>
                <c:pt idx="1707">
                  <c:v>5.6277546172157765E-2</c:v>
                </c:pt>
                <c:pt idx="1708">
                  <c:v>5.4426988249393522E-2</c:v>
                </c:pt>
                <c:pt idx="1709">
                  <c:v>5.3194372271606505E-2</c:v>
                </c:pt>
                <c:pt idx="1710">
                  <c:v>5.1639055781704045E-2</c:v>
                </c:pt>
                <c:pt idx="1711">
                  <c:v>4.979995741659414E-2</c:v>
                </c:pt>
                <c:pt idx="1712">
                  <c:v>4.8146278323647783E-2</c:v>
                </c:pt>
                <c:pt idx="1713">
                  <c:v>4.6757603666039212E-2</c:v>
                </c:pt>
                <c:pt idx="1714">
                  <c:v>4.6052648594511206E-2</c:v>
                </c:pt>
                <c:pt idx="1715">
                  <c:v>4.438797554782499E-2</c:v>
                </c:pt>
                <c:pt idx="1716">
                  <c:v>4.3451070157002752E-2</c:v>
                </c:pt>
                <c:pt idx="1717">
                  <c:v>4.869697533295294E-2</c:v>
                </c:pt>
                <c:pt idx="1718">
                  <c:v>4.9178969349925494E-2</c:v>
                </c:pt>
                <c:pt idx="1719">
                  <c:v>4.8535070329245741E-2</c:v>
                </c:pt>
                <c:pt idx="1720">
                  <c:v>5.718877552267318E-2</c:v>
                </c:pt>
                <c:pt idx="1721">
                  <c:v>5.5413723416906147E-2</c:v>
                </c:pt>
                <c:pt idx="1722">
                  <c:v>5.6497556903148026E-2</c:v>
                </c:pt>
                <c:pt idx="1723">
                  <c:v>5.4918556433413861E-2</c:v>
                </c:pt>
                <c:pt idx="1724">
                  <c:v>5.3632111585720732E-2</c:v>
                </c:pt>
                <c:pt idx="1725">
                  <c:v>5.2663914989057363E-2</c:v>
                </c:pt>
                <c:pt idx="1726">
                  <c:v>5.6874760371391025E-2</c:v>
                </c:pt>
                <c:pt idx="1727">
                  <c:v>5.5289469781973688E-2</c:v>
                </c:pt>
                <c:pt idx="1728">
                  <c:v>5.3822980937138054E-2</c:v>
                </c:pt>
                <c:pt idx="1729">
                  <c:v>5.6610751414411305E-2</c:v>
                </c:pt>
                <c:pt idx="1730">
                  <c:v>5.4757836955914095E-2</c:v>
                </c:pt>
                <c:pt idx="1731">
                  <c:v>5.2826868424452014E-2</c:v>
                </c:pt>
                <c:pt idx="1732">
                  <c:v>5.1491411417201122E-2</c:v>
                </c:pt>
                <c:pt idx="1733">
                  <c:v>5.3204724776910808E-2</c:v>
                </c:pt>
                <c:pt idx="1734">
                  <c:v>5.2138525803414278E-2</c:v>
                </c:pt>
                <c:pt idx="1735">
                  <c:v>5.2858174484649197E-2</c:v>
                </c:pt>
                <c:pt idx="1736">
                  <c:v>5.1092273095016148E-2</c:v>
                </c:pt>
                <c:pt idx="1737">
                  <c:v>5.2223001685571313E-2</c:v>
                </c:pt>
                <c:pt idx="1738">
                  <c:v>5.2846761052416195E-2</c:v>
                </c:pt>
                <c:pt idx="1739">
                  <c:v>5.0929184703582049E-2</c:v>
                </c:pt>
                <c:pt idx="1740">
                  <c:v>4.9085075528921052E-2</c:v>
                </c:pt>
                <c:pt idx="1741">
                  <c:v>4.7560542561517871E-2</c:v>
                </c:pt>
                <c:pt idx="1742">
                  <c:v>4.5919275661401346E-2</c:v>
                </c:pt>
                <c:pt idx="1743">
                  <c:v>4.4311322188717618E-2</c:v>
                </c:pt>
                <c:pt idx="1744">
                  <c:v>4.6266360881244563E-2</c:v>
                </c:pt>
                <c:pt idx="1745">
                  <c:v>4.5061144532451518E-2</c:v>
                </c:pt>
                <c:pt idx="1746">
                  <c:v>5.1616269383282773E-2</c:v>
                </c:pt>
                <c:pt idx="1747">
                  <c:v>5.0111799526550357E-2</c:v>
                </c:pt>
                <c:pt idx="1748">
                  <c:v>4.8958317525706556E-2</c:v>
                </c:pt>
                <c:pt idx="1749">
                  <c:v>4.81713718901799E-2</c:v>
                </c:pt>
                <c:pt idx="1750">
                  <c:v>4.6421551624357925E-2</c:v>
                </c:pt>
                <c:pt idx="1751">
                  <c:v>4.7631380131012292E-2</c:v>
                </c:pt>
                <c:pt idx="1752">
                  <c:v>4.6042772627005249E-2</c:v>
                </c:pt>
                <c:pt idx="1753">
                  <c:v>4.4391962572545497E-2</c:v>
                </c:pt>
                <c:pt idx="1754">
                  <c:v>6.3564261677567818E-2</c:v>
                </c:pt>
                <c:pt idx="1755">
                  <c:v>6.2016915320920178E-2</c:v>
                </c:pt>
                <c:pt idx="1756">
                  <c:v>6.0969620557179888E-2</c:v>
                </c:pt>
                <c:pt idx="1757">
                  <c:v>6.1632674549898805E-2</c:v>
                </c:pt>
                <c:pt idx="1758">
                  <c:v>6.1077696575070638E-2</c:v>
                </c:pt>
                <c:pt idx="1759">
                  <c:v>5.8876796157720651E-2</c:v>
                </c:pt>
                <c:pt idx="1760">
                  <c:v>6.0402395352983085E-2</c:v>
                </c:pt>
                <c:pt idx="1761">
                  <c:v>5.8309837877934444E-2</c:v>
                </c:pt>
                <c:pt idx="1762">
                  <c:v>5.6220683202795253E-2</c:v>
                </c:pt>
                <c:pt idx="1763">
                  <c:v>5.5276502770107566E-2</c:v>
                </c:pt>
                <c:pt idx="1764">
                  <c:v>5.5546848673109106E-2</c:v>
                </c:pt>
                <c:pt idx="1765">
                  <c:v>5.3766365221175581E-2</c:v>
                </c:pt>
                <c:pt idx="1766">
                  <c:v>6.7374270282679921E-2</c:v>
                </c:pt>
                <c:pt idx="1767">
                  <c:v>6.8304382777402375E-2</c:v>
                </c:pt>
                <c:pt idx="1768">
                  <c:v>6.7980474027217824E-2</c:v>
                </c:pt>
                <c:pt idx="1769">
                  <c:v>6.5512828116421812E-2</c:v>
                </c:pt>
                <c:pt idx="1770">
                  <c:v>6.4142414519381394E-2</c:v>
                </c:pt>
                <c:pt idx="1771">
                  <c:v>6.2713195018139392E-2</c:v>
                </c:pt>
                <c:pt idx="1772">
                  <c:v>6.0451381399409941E-2</c:v>
                </c:pt>
                <c:pt idx="1773">
                  <c:v>6.1884113442340141E-2</c:v>
                </c:pt>
                <c:pt idx="1774">
                  <c:v>5.9799334204548138E-2</c:v>
                </c:pt>
                <c:pt idx="1775">
                  <c:v>5.8153594345876199E-2</c:v>
                </c:pt>
                <c:pt idx="1776">
                  <c:v>5.6068137592602055E-2</c:v>
                </c:pt>
                <c:pt idx="1777">
                  <c:v>5.4043853978780518E-2</c:v>
                </c:pt>
                <c:pt idx="1778">
                  <c:v>5.6711730276994887E-2</c:v>
                </c:pt>
                <c:pt idx="1779">
                  <c:v>5.617065799195127E-2</c:v>
                </c:pt>
                <c:pt idx="1780">
                  <c:v>5.4195621776264732E-2</c:v>
                </c:pt>
                <c:pt idx="1781">
                  <c:v>5.7349106453832177E-2</c:v>
                </c:pt>
                <c:pt idx="1782">
                  <c:v>5.5831513200364807E-2</c:v>
                </c:pt>
                <c:pt idx="1783">
                  <c:v>5.3802225908312989E-2</c:v>
                </c:pt>
                <c:pt idx="1784">
                  <c:v>5.3399379504265973E-2</c:v>
                </c:pt>
                <c:pt idx="1785">
                  <c:v>5.5279338665600516E-2</c:v>
                </c:pt>
                <c:pt idx="1786">
                  <c:v>5.3956180523600246E-2</c:v>
                </c:pt>
                <c:pt idx="1787">
                  <c:v>5.4075797035611509E-2</c:v>
                </c:pt>
                <c:pt idx="1788">
                  <c:v>5.3139992168469326E-2</c:v>
                </c:pt>
                <c:pt idx="1789">
                  <c:v>5.1410192439807961E-2</c:v>
                </c:pt>
                <c:pt idx="1790">
                  <c:v>5.2374874981940052E-2</c:v>
                </c:pt>
                <c:pt idx="1791">
                  <c:v>5.410870757033736E-2</c:v>
                </c:pt>
                <c:pt idx="1792">
                  <c:v>5.2214761039664909E-2</c:v>
                </c:pt>
                <c:pt idx="1793">
                  <c:v>5.0605244154805884E-2</c:v>
                </c:pt>
                <c:pt idx="1794">
                  <c:v>5.4780005266867597E-2</c:v>
                </c:pt>
                <c:pt idx="1795">
                  <c:v>5.3479469589122551E-2</c:v>
                </c:pt>
                <c:pt idx="1796">
                  <c:v>5.908003333107581E-2</c:v>
                </c:pt>
                <c:pt idx="1797">
                  <c:v>5.6956808485601827E-2</c:v>
                </c:pt>
                <c:pt idx="1798">
                  <c:v>5.6098811133495817E-2</c:v>
                </c:pt>
                <c:pt idx="1799">
                  <c:v>5.478401883437873E-2</c:v>
                </c:pt>
                <c:pt idx="1800">
                  <c:v>5.9950378969718866E-2</c:v>
                </c:pt>
                <c:pt idx="1801">
                  <c:v>8.1090639356365887E-2</c:v>
                </c:pt>
                <c:pt idx="1802">
                  <c:v>7.8651168749640732E-2</c:v>
                </c:pt>
                <c:pt idx="1803">
                  <c:v>8.0282667737895233E-2</c:v>
                </c:pt>
                <c:pt idx="1804">
                  <c:v>8.0199058170169091E-2</c:v>
                </c:pt>
                <c:pt idx="1805">
                  <c:v>7.7296562742230387E-2</c:v>
                </c:pt>
                <c:pt idx="1806">
                  <c:v>7.9897491627748313E-2</c:v>
                </c:pt>
                <c:pt idx="1807">
                  <c:v>7.699842363361413E-2</c:v>
                </c:pt>
                <c:pt idx="1808">
                  <c:v>7.509336500315282E-2</c:v>
                </c:pt>
                <c:pt idx="1809">
                  <c:v>7.2806993715921767E-2</c:v>
                </c:pt>
                <c:pt idx="1810">
                  <c:v>7.0570487886902497E-2</c:v>
                </c:pt>
                <c:pt idx="1811">
                  <c:v>6.8340253299524006E-2</c:v>
                </c:pt>
                <c:pt idx="1812">
                  <c:v>6.5855429649470817E-2</c:v>
                </c:pt>
                <c:pt idx="1813">
                  <c:v>6.3743007440795224E-2</c:v>
                </c:pt>
                <c:pt idx="1814">
                  <c:v>6.1554837185753032E-2</c:v>
                </c:pt>
                <c:pt idx="1815">
                  <c:v>6.2786071818897796E-2</c:v>
                </c:pt>
                <c:pt idx="1816">
                  <c:v>6.0788447300989715E-2</c:v>
                </c:pt>
                <c:pt idx="1817">
                  <c:v>5.9116878485459733E-2</c:v>
                </c:pt>
                <c:pt idx="1818">
                  <c:v>5.6990305213640659E-2</c:v>
                </c:pt>
                <c:pt idx="1819">
                  <c:v>5.6904101360568241E-2</c:v>
                </c:pt>
                <c:pt idx="1820">
                  <c:v>5.4879186656795004E-2</c:v>
                </c:pt>
                <c:pt idx="1821">
                  <c:v>5.2910426970644416E-2</c:v>
                </c:pt>
                <c:pt idx="1822">
                  <c:v>5.1055843486897227E-2</c:v>
                </c:pt>
                <c:pt idx="1823">
                  <c:v>4.9431080013070179E-2</c:v>
                </c:pt>
                <c:pt idx="1824">
                  <c:v>4.7974411351206253E-2</c:v>
                </c:pt>
                <c:pt idx="1825">
                  <c:v>5.1302828039473544E-2</c:v>
                </c:pt>
                <c:pt idx="1826">
                  <c:v>4.9582504355632044E-2</c:v>
                </c:pt>
                <c:pt idx="1827">
                  <c:v>4.9366624554769381E-2</c:v>
                </c:pt>
                <c:pt idx="1828">
                  <c:v>4.8150253609080061E-2</c:v>
                </c:pt>
                <c:pt idx="1829">
                  <c:v>4.6813502328224885E-2</c:v>
                </c:pt>
                <c:pt idx="1830">
                  <c:v>4.6341573974873519E-2</c:v>
                </c:pt>
                <c:pt idx="1831">
                  <c:v>4.52588942784568E-2</c:v>
                </c:pt>
                <c:pt idx="1832">
                  <c:v>4.369664432140806E-2</c:v>
                </c:pt>
                <c:pt idx="1833">
                  <c:v>4.3353298078058655E-2</c:v>
                </c:pt>
                <c:pt idx="1834">
                  <c:v>4.3613414419019246E-2</c:v>
                </c:pt>
                <c:pt idx="1835">
                  <c:v>4.3783826011271572E-2</c:v>
                </c:pt>
                <c:pt idx="1836">
                  <c:v>4.2192825922549637E-2</c:v>
                </c:pt>
                <c:pt idx="1837">
                  <c:v>4.0720489040123216E-2</c:v>
                </c:pt>
                <c:pt idx="1838">
                  <c:v>3.9450788744500004E-2</c:v>
                </c:pt>
                <c:pt idx="1839">
                  <c:v>3.8100458919735611E-2</c:v>
                </c:pt>
                <c:pt idx="1840">
                  <c:v>5.3212353462234636E-2</c:v>
                </c:pt>
                <c:pt idx="1841">
                  <c:v>5.1496434816304386E-2</c:v>
                </c:pt>
                <c:pt idx="1842">
                  <c:v>5.0649229232111126E-2</c:v>
                </c:pt>
                <c:pt idx="1843">
                  <c:v>5.3128524248860137E-2</c:v>
                </c:pt>
                <c:pt idx="1844">
                  <c:v>5.1787472430368582E-2</c:v>
                </c:pt>
                <c:pt idx="1845">
                  <c:v>5.0901742352297108E-2</c:v>
                </c:pt>
                <c:pt idx="1846">
                  <c:v>4.940431758288797E-2</c:v>
                </c:pt>
                <c:pt idx="1847">
                  <c:v>4.7615941539488199E-2</c:v>
                </c:pt>
                <c:pt idx="1848">
                  <c:v>6.2382618714638252E-2</c:v>
                </c:pt>
                <c:pt idx="1849">
                  <c:v>6.011905142652986E-2</c:v>
                </c:pt>
                <c:pt idx="1850">
                  <c:v>6.0001466272255215E-2</c:v>
                </c:pt>
                <c:pt idx="1851">
                  <c:v>6.2540758457967124E-2</c:v>
                </c:pt>
                <c:pt idx="1852">
                  <c:v>6.2064329381757759E-2</c:v>
                </c:pt>
                <c:pt idx="1853">
                  <c:v>6.2722984184986397E-2</c:v>
                </c:pt>
                <c:pt idx="1854">
                  <c:v>6.0881254796140608E-2</c:v>
                </c:pt>
                <c:pt idx="1855">
                  <c:v>5.8669065576338858E-2</c:v>
                </c:pt>
                <c:pt idx="1856">
                  <c:v>6.1316563667344712E-2</c:v>
                </c:pt>
                <c:pt idx="1857">
                  <c:v>6.0096349258006582E-2</c:v>
                </c:pt>
                <c:pt idx="1858">
                  <c:v>5.7958840344334926E-2</c:v>
                </c:pt>
                <c:pt idx="1859">
                  <c:v>5.9810531173498667E-2</c:v>
                </c:pt>
                <c:pt idx="1860">
                  <c:v>6.0590387103262582E-2</c:v>
                </c:pt>
                <c:pt idx="1861">
                  <c:v>5.8472159387435226E-2</c:v>
                </c:pt>
                <c:pt idx="1862">
                  <c:v>5.9296549744450387E-2</c:v>
                </c:pt>
                <c:pt idx="1863">
                  <c:v>5.8308366451784797E-2</c:v>
                </c:pt>
                <c:pt idx="1864">
                  <c:v>5.6313384625051088E-2</c:v>
                </c:pt>
                <c:pt idx="1865">
                  <c:v>5.4323585981671668E-2</c:v>
                </c:pt>
                <c:pt idx="1866">
                  <c:v>5.3943208579551608E-2</c:v>
                </c:pt>
                <c:pt idx="1867">
                  <c:v>5.2181324849344686E-2</c:v>
                </c:pt>
                <c:pt idx="1868">
                  <c:v>5.1185194814216531E-2</c:v>
                </c:pt>
                <c:pt idx="1869">
                  <c:v>4.9643151024695506E-2</c:v>
                </c:pt>
                <c:pt idx="1870">
                  <c:v>4.8194146569534246E-2</c:v>
                </c:pt>
                <c:pt idx="1871">
                  <c:v>4.6465152649810923E-2</c:v>
                </c:pt>
                <c:pt idx="1872">
                  <c:v>4.7269483457983798E-2</c:v>
                </c:pt>
                <c:pt idx="1873">
                  <c:v>4.5558807076809114E-2</c:v>
                </c:pt>
                <c:pt idx="1874">
                  <c:v>4.4896284715565664E-2</c:v>
                </c:pt>
                <c:pt idx="1875">
                  <c:v>4.5134516804159024E-2</c:v>
                </c:pt>
                <c:pt idx="1876">
                  <c:v>4.5644916092368384E-2</c:v>
                </c:pt>
                <c:pt idx="1877">
                  <c:v>4.9616084092525166E-2</c:v>
                </c:pt>
                <c:pt idx="1878">
                  <c:v>4.838269991189266E-2</c:v>
                </c:pt>
                <c:pt idx="1879">
                  <c:v>5.2685595764648256E-2</c:v>
                </c:pt>
                <c:pt idx="1880">
                  <c:v>5.2334849864639855E-2</c:v>
                </c:pt>
                <c:pt idx="1881">
                  <c:v>5.1317822726891976E-2</c:v>
                </c:pt>
                <c:pt idx="1882">
                  <c:v>5.2108484575801757E-2</c:v>
                </c:pt>
                <c:pt idx="1883">
                  <c:v>5.2200668972150359E-2</c:v>
                </c:pt>
                <c:pt idx="1884">
                  <c:v>5.5388911059381749E-2</c:v>
                </c:pt>
                <c:pt idx="1885">
                  <c:v>5.3973233960133891E-2</c:v>
                </c:pt>
                <c:pt idx="1886">
                  <c:v>5.2266577957095585E-2</c:v>
                </c:pt>
                <c:pt idx="1887">
                  <c:v>5.044042102029412E-2</c:v>
                </c:pt>
                <c:pt idx="1888">
                  <c:v>4.8660098874629187E-2</c:v>
                </c:pt>
                <c:pt idx="1889">
                  <c:v>4.7108400336118614E-2</c:v>
                </c:pt>
                <c:pt idx="1890">
                  <c:v>4.5404632097404016E-2</c:v>
                </c:pt>
                <c:pt idx="1891">
                  <c:v>4.3792088677066916E-2</c:v>
                </c:pt>
                <c:pt idx="1892">
                  <c:v>4.3372525119343405E-2</c:v>
                </c:pt>
                <c:pt idx="1893">
                  <c:v>4.9076591063959354E-2</c:v>
                </c:pt>
                <c:pt idx="1894">
                  <c:v>4.730094606259861E-2</c:v>
                </c:pt>
                <c:pt idx="1895">
                  <c:v>4.5583827327240478E-2</c:v>
                </c:pt>
                <c:pt idx="1896">
                  <c:v>4.7414826726375564E-2</c:v>
                </c:pt>
                <c:pt idx="1897">
                  <c:v>4.989126221098214E-2</c:v>
                </c:pt>
                <c:pt idx="1898">
                  <c:v>4.9460959327127144E-2</c:v>
                </c:pt>
                <c:pt idx="1899">
                  <c:v>5.1670094717064893E-2</c:v>
                </c:pt>
                <c:pt idx="1900">
                  <c:v>6.0838612645655182E-2</c:v>
                </c:pt>
                <c:pt idx="1901">
                  <c:v>6.0342471688874542E-2</c:v>
                </c:pt>
                <c:pt idx="1902">
                  <c:v>6.0802999660864554E-2</c:v>
                </c:pt>
                <c:pt idx="1903">
                  <c:v>6.0998772445491518E-2</c:v>
                </c:pt>
                <c:pt idx="1904">
                  <c:v>5.886126516615018E-2</c:v>
                </c:pt>
                <c:pt idx="1905">
                  <c:v>5.8180944005735959E-2</c:v>
                </c:pt>
                <c:pt idx="1906">
                  <c:v>6.3470981474371871E-2</c:v>
                </c:pt>
                <c:pt idx="1907">
                  <c:v>6.1822863539035794E-2</c:v>
                </c:pt>
                <c:pt idx="1908">
                  <c:v>5.9935225980377572E-2</c:v>
                </c:pt>
                <c:pt idx="1909">
                  <c:v>6.6353748610365346E-2</c:v>
                </c:pt>
                <c:pt idx="1910">
                  <c:v>6.4438735664767127E-2</c:v>
                </c:pt>
                <c:pt idx="1911">
                  <c:v>6.2253093035971936E-2</c:v>
                </c:pt>
                <c:pt idx="1912">
                  <c:v>6.0576044626000379E-2</c:v>
                </c:pt>
                <c:pt idx="1913">
                  <c:v>6.0489202922384716E-2</c:v>
                </c:pt>
                <c:pt idx="1914">
                  <c:v>5.8847131643179028E-2</c:v>
                </c:pt>
                <c:pt idx="1915">
                  <c:v>5.8839594244923736E-2</c:v>
                </c:pt>
                <c:pt idx="1916">
                  <c:v>5.8108267179878235E-2</c:v>
                </c:pt>
                <c:pt idx="1917">
                  <c:v>5.6015915519760373E-2</c:v>
                </c:pt>
                <c:pt idx="1918">
                  <c:v>5.5494773929970521E-2</c:v>
                </c:pt>
                <c:pt idx="1919">
                  <c:v>5.5154828958318171E-2</c:v>
                </c:pt>
                <c:pt idx="1920">
                  <c:v>5.3249764627935681E-2</c:v>
                </c:pt>
                <c:pt idx="1921">
                  <c:v>5.2924021713542602E-2</c:v>
                </c:pt>
                <c:pt idx="1922">
                  <c:v>5.5604452533590476E-2</c:v>
                </c:pt>
                <c:pt idx="1923">
                  <c:v>5.360908671313136E-2</c:v>
                </c:pt>
                <c:pt idx="1924">
                  <c:v>5.1727632735380433E-2</c:v>
                </c:pt>
                <c:pt idx="1925">
                  <c:v>5.277672460453469E-2</c:v>
                </c:pt>
                <c:pt idx="1926">
                  <c:v>5.1041555947673331E-2</c:v>
                </c:pt>
                <c:pt idx="1927">
                  <c:v>4.9941930619881628E-2</c:v>
                </c:pt>
                <c:pt idx="1928">
                  <c:v>5.1061230084640835E-2</c:v>
                </c:pt>
                <c:pt idx="1929">
                  <c:v>6.1377750540154062E-2</c:v>
                </c:pt>
                <c:pt idx="1930">
                  <c:v>6.0736372497625014E-2</c:v>
                </c:pt>
                <c:pt idx="1931">
                  <c:v>5.8553440136007343E-2</c:v>
                </c:pt>
                <c:pt idx="1932">
                  <c:v>5.6427361529791317E-2</c:v>
                </c:pt>
                <c:pt idx="1933">
                  <c:v>5.4379339669552038E-2</c:v>
                </c:pt>
                <c:pt idx="1934">
                  <c:v>5.2404201572127364E-2</c:v>
                </c:pt>
                <c:pt idx="1935">
                  <c:v>5.0947881631228979E-2</c:v>
                </c:pt>
                <c:pt idx="1936">
                  <c:v>5.2646977044399294E-2</c:v>
                </c:pt>
                <c:pt idx="1937">
                  <c:v>5.0734918068262136E-2</c:v>
                </c:pt>
                <c:pt idx="1938">
                  <c:v>4.97329378801133E-2</c:v>
                </c:pt>
                <c:pt idx="1939">
                  <c:v>4.9324221191203631E-2</c:v>
                </c:pt>
                <c:pt idx="1940">
                  <c:v>4.8603236884708509E-2</c:v>
                </c:pt>
                <c:pt idx="1941">
                  <c:v>4.9827353977992213E-2</c:v>
                </c:pt>
                <c:pt idx="1942">
                  <c:v>5.2259297806729048E-2</c:v>
                </c:pt>
                <c:pt idx="1943">
                  <c:v>5.6426427657795319E-2</c:v>
                </c:pt>
                <c:pt idx="1944">
                  <c:v>6.2583568955131758E-2</c:v>
                </c:pt>
                <c:pt idx="1945">
                  <c:v>6.0505376079955958E-2</c:v>
                </c:pt>
                <c:pt idx="1946">
                  <c:v>5.8305905065219939E-2</c:v>
                </c:pt>
                <c:pt idx="1947">
                  <c:v>5.6228126467094255E-2</c:v>
                </c:pt>
                <c:pt idx="1948">
                  <c:v>5.5156635538196129E-2</c:v>
                </c:pt>
                <c:pt idx="1949">
                  <c:v>5.4550225973567998E-2</c:v>
                </c:pt>
                <c:pt idx="1950">
                  <c:v>5.4229939784648205E-2</c:v>
                </c:pt>
                <c:pt idx="1951">
                  <c:v>6.7088426265112452E-2</c:v>
                </c:pt>
                <c:pt idx="1952">
                  <c:v>7.0708103910603046E-2</c:v>
                </c:pt>
                <c:pt idx="1953">
                  <c:v>6.9687948008759729E-2</c:v>
                </c:pt>
                <c:pt idx="1954">
                  <c:v>6.7294849812698829E-2</c:v>
                </c:pt>
                <c:pt idx="1955">
                  <c:v>6.824046835726251E-2</c:v>
                </c:pt>
                <c:pt idx="1956">
                  <c:v>6.6391325764614456E-2</c:v>
                </c:pt>
                <c:pt idx="1957">
                  <c:v>7.9336648396487325E-2</c:v>
                </c:pt>
                <c:pt idx="1958">
                  <c:v>7.6952927541020621E-2</c:v>
                </c:pt>
                <c:pt idx="1959">
                  <c:v>7.5731303243129849E-2</c:v>
                </c:pt>
                <c:pt idx="1960">
                  <c:v>7.3537148514004572E-2</c:v>
                </c:pt>
                <c:pt idx="1961">
                  <c:v>7.2470567106515504E-2</c:v>
                </c:pt>
                <c:pt idx="1962">
                  <c:v>7.0047283538178004E-2</c:v>
                </c:pt>
                <c:pt idx="1963">
                  <c:v>6.9062558356426121E-2</c:v>
                </c:pt>
                <c:pt idx="1964">
                  <c:v>6.7413081585910875E-2</c:v>
                </c:pt>
                <c:pt idx="1965">
                  <c:v>6.6646916245375429E-2</c:v>
                </c:pt>
                <c:pt idx="1966">
                  <c:v>6.4370628940143726E-2</c:v>
                </c:pt>
                <c:pt idx="1967">
                  <c:v>6.4157247178335403E-2</c:v>
                </c:pt>
                <c:pt idx="1968">
                  <c:v>6.1882134005809351E-2</c:v>
                </c:pt>
                <c:pt idx="1969">
                  <c:v>6.2073928543580792E-2</c:v>
                </c:pt>
                <c:pt idx="1970">
                  <c:v>5.9860647622865595E-2</c:v>
                </c:pt>
                <c:pt idx="1971">
                  <c:v>5.8542519387943845E-2</c:v>
                </c:pt>
                <c:pt idx="1972">
                  <c:v>5.6515388974383032E-2</c:v>
                </c:pt>
                <c:pt idx="1973">
                  <c:v>5.4973803503433026E-2</c:v>
                </c:pt>
                <c:pt idx="1974">
                  <c:v>5.3435401686232752E-2</c:v>
                </c:pt>
                <c:pt idx="1975">
                  <c:v>5.1847256581071109E-2</c:v>
                </c:pt>
                <c:pt idx="1976">
                  <c:v>5.0578753403965448E-2</c:v>
                </c:pt>
                <c:pt idx="1977">
                  <c:v>7.0777365338560758E-2</c:v>
                </c:pt>
                <c:pt idx="1978">
                  <c:v>6.8337103746074365E-2</c:v>
                </c:pt>
                <c:pt idx="1979">
                  <c:v>6.5944050643791274E-2</c:v>
                </c:pt>
                <c:pt idx="1980">
                  <c:v>6.3631150345838119E-2</c:v>
                </c:pt>
                <c:pt idx="1981">
                  <c:v>6.1723087254317299E-2</c:v>
                </c:pt>
                <c:pt idx="1982">
                  <c:v>6.5585536843129372E-2</c:v>
                </c:pt>
                <c:pt idx="1983">
                  <c:v>6.3391086930247434E-2</c:v>
                </c:pt>
                <c:pt idx="1984">
                  <c:v>6.8824296107347707E-2</c:v>
                </c:pt>
                <c:pt idx="1985">
                  <c:v>6.6748797299967799E-2</c:v>
                </c:pt>
                <c:pt idx="1986">
                  <c:v>6.4323542486143581E-2</c:v>
                </c:pt>
                <c:pt idx="1987">
                  <c:v>7.1234505879515381E-2</c:v>
                </c:pt>
                <c:pt idx="1988">
                  <c:v>7.05535648848504E-2</c:v>
                </c:pt>
                <c:pt idx="1989">
                  <c:v>6.8142630711182373E-2</c:v>
                </c:pt>
                <c:pt idx="1990">
                  <c:v>6.6362761123913538E-2</c:v>
                </c:pt>
                <c:pt idx="1991">
                  <c:v>7.1374811091333507E-2</c:v>
                </c:pt>
                <c:pt idx="1992">
                  <c:v>6.8951160579688003E-2</c:v>
                </c:pt>
                <c:pt idx="1993">
                  <c:v>7.6687998087312387E-2</c:v>
                </c:pt>
                <c:pt idx="1994">
                  <c:v>7.3930694393383178E-2</c:v>
                </c:pt>
                <c:pt idx="1995">
                  <c:v>7.136317170181973E-2</c:v>
                </c:pt>
                <c:pt idx="1996">
                  <c:v>7.5600781854166549E-2</c:v>
                </c:pt>
                <c:pt idx="1997">
                  <c:v>7.626509421069734E-2</c:v>
                </c:pt>
                <c:pt idx="1998">
                  <c:v>7.3759638753006534E-2</c:v>
                </c:pt>
                <c:pt idx="1999">
                  <c:v>7.4230952353727758E-2</c:v>
                </c:pt>
                <c:pt idx="2000">
                  <c:v>8.5126104735530908E-2</c:v>
                </c:pt>
                <c:pt idx="2001">
                  <c:v>9.0826353546034092E-2</c:v>
                </c:pt>
                <c:pt idx="2002">
                  <c:v>8.7655152981834863E-2</c:v>
                </c:pt>
                <c:pt idx="2003">
                  <c:v>9.0990286440496185E-2</c:v>
                </c:pt>
                <c:pt idx="2004">
                  <c:v>0.10008536914257141</c:v>
                </c:pt>
                <c:pt idx="2005">
                  <c:v>0.10023375291838121</c:v>
                </c:pt>
                <c:pt idx="2006">
                  <c:v>9.6592673413672531E-2</c:v>
                </c:pt>
                <c:pt idx="2007">
                  <c:v>9.3567092304414318E-2</c:v>
                </c:pt>
                <c:pt idx="2008">
                  <c:v>9.2593954906600315E-2</c:v>
                </c:pt>
                <c:pt idx="2009">
                  <c:v>9.0344734515181491E-2</c:v>
                </c:pt>
                <c:pt idx="2010">
                  <c:v>8.894379070174023E-2</c:v>
                </c:pt>
                <c:pt idx="2011">
                  <c:v>8.925942358098761E-2</c:v>
                </c:pt>
                <c:pt idx="2012">
                  <c:v>8.6248336022857183E-2</c:v>
                </c:pt>
                <c:pt idx="2013">
                  <c:v>8.3197591726489536E-2</c:v>
                </c:pt>
                <c:pt idx="2014">
                  <c:v>9.0404902982618371E-2</c:v>
                </c:pt>
                <c:pt idx="2015">
                  <c:v>8.7687239756819871E-2</c:v>
                </c:pt>
                <c:pt idx="2016">
                  <c:v>8.4500588885294256E-2</c:v>
                </c:pt>
                <c:pt idx="2017">
                  <c:v>8.2053513983887841E-2</c:v>
                </c:pt>
                <c:pt idx="2018">
                  <c:v>7.9070657240075171E-2</c:v>
                </c:pt>
                <c:pt idx="2019">
                  <c:v>7.6401100497499277E-2</c:v>
                </c:pt>
                <c:pt idx="2020">
                  <c:v>7.3840714648273381E-2</c:v>
                </c:pt>
                <c:pt idx="2021">
                  <c:v>7.2774935951740019E-2</c:v>
                </c:pt>
                <c:pt idx="2022">
                  <c:v>7.093405056385621E-2</c:v>
                </c:pt>
                <c:pt idx="2023">
                  <c:v>7.0106061206637815E-2</c:v>
                </c:pt>
                <c:pt idx="2024">
                  <c:v>6.7857148772049972E-2</c:v>
                </c:pt>
                <c:pt idx="2025">
                  <c:v>7.2400055419424458E-2</c:v>
                </c:pt>
                <c:pt idx="2026">
                  <c:v>6.9787482747683371E-2</c:v>
                </c:pt>
                <c:pt idx="2027">
                  <c:v>7.0807038776524098E-2</c:v>
                </c:pt>
                <c:pt idx="2028">
                  <c:v>6.842522001945868E-2</c:v>
                </c:pt>
                <c:pt idx="2029">
                  <c:v>6.604199405083222E-2</c:v>
                </c:pt>
                <c:pt idx="2030">
                  <c:v>6.6047307286173126E-2</c:v>
                </c:pt>
                <c:pt idx="2031">
                  <c:v>6.6501941900201159E-2</c:v>
                </c:pt>
                <c:pt idx="2032">
                  <c:v>6.5421948173309721E-2</c:v>
                </c:pt>
                <c:pt idx="2033">
                  <c:v>6.4169370032561415E-2</c:v>
                </c:pt>
                <c:pt idx="2034">
                  <c:v>6.6134609728608129E-2</c:v>
                </c:pt>
                <c:pt idx="2035">
                  <c:v>6.6005739584827972E-2</c:v>
                </c:pt>
                <c:pt idx="2036">
                  <c:v>6.3657447168409501E-2</c:v>
                </c:pt>
                <c:pt idx="2037">
                  <c:v>6.291172486259422E-2</c:v>
                </c:pt>
                <c:pt idx="2038">
                  <c:v>6.1666138228988684E-2</c:v>
                </c:pt>
                <c:pt idx="2039">
                  <c:v>6.0648263084961858E-2</c:v>
                </c:pt>
                <c:pt idx="2040">
                  <c:v>5.8550326737733097E-2</c:v>
                </c:pt>
                <c:pt idx="2041">
                  <c:v>5.7816182641569201E-2</c:v>
                </c:pt>
                <c:pt idx="2042">
                  <c:v>6.0086163085958134E-2</c:v>
                </c:pt>
                <c:pt idx="2043">
                  <c:v>5.8928798734899923E-2</c:v>
                </c:pt>
                <c:pt idx="2044">
                  <c:v>5.8050029215117899E-2</c:v>
                </c:pt>
                <c:pt idx="2045">
                  <c:v>5.6134565426921634E-2</c:v>
                </c:pt>
                <c:pt idx="2046">
                  <c:v>5.4273371780738204E-2</c:v>
                </c:pt>
                <c:pt idx="2047">
                  <c:v>5.3671635748003786E-2</c:v>
                </c:pt>
                <c:pt idx="2048">
                  <c:v>5.1864976482472694E-2</c:v>
                </c:pt>
                <c:pt idx="2049">
                  <c:v>5.0012875018919337E-2</c:v>
                </c:pt>
                <c:pt idx="2050">
                  <c:v>4.9381827760917367E-2</c:v>
                </c:pt>
                <c:pt idx="2051">
                  <c:v>4.7865119351833116E-2</c:v>
                </c:pt>
                <c:pt idx="2052">
                  <c:v>4.6125094855769655E-2</c:v>
                </c:pt>
                <c:pt idx="2053">
                  <c:v>4.445020133327144E-2</c:v>
                </c:pt>
                <c:pt idx="2054">
                  <c:v>4.4136351211929013E-2</c:v>
                </c:pt>
                <c:pt idx="2055">
                  <c:v>4.5359066660034045E-2</c:v>
                </c:pt>
                <c:pt idx="2056">
                  <c:v>4.6013733669922167E-2</c:v>
                </c:pt>
                <c:pt idx="2057">
                  <c:v>4.5169603022353157E-2</c:v>
                </c:pt>
                <c:pt idx="2058">
                  <c:v>4.4173250057726987E-2</c:v>
                </c:pt>
                <c:pt idx="2059">
                  <c:v>4.4118478239568236E-2</c:v>
                </c:pt>
                <c:pt idx="2060">
                  <c:v>4.8063869482560397E-2</c:v>
                </c:pt>
                <c:pt idx="2061">
                  <c:v>4.6354767326391134E-2</c:v>
                </c:pt>
                <c:pt idx="2062">
                  <c:v>4.5206258125839033E-2</c:v>
                </c:pt>
                <c:pt idx="2063">
                  <c:v>5.0525952239576094E-2</c:v>
                </c:pt>
                <c:pt idx="2064">
                  <c:v>5.2470341457578493E-2</c:v>
                </c:pt>
                <c:pt idx="2065">
                  <c:v>5.20580695395658E-2</c:v>
                </c:pt>
                <c:pt idx="2066">
                  <c:v>5.131911626264013E-2</c:v>
                </c:pt>
                <c:pt idx="2067">
                  <c:v>4.9660995519411284E-2</c:v>
                </c:pt>
                <c:pt idx="2068">
                  <c:v>4.8342181542759502E-2</c:v>
                </c:pt>
                <c:pt idx="2069">
                  <c:v>4.9071457690133317E-2</c:v>
                </c:pt>
                <c:pt idx="2070">
                  <c:v>4.761039260655936E-2</c:v>
                </c:pt>
                <c:pt idx="2071">
                  <c:v>4.8585112028551355E-2</c:v>
                </c:pt>
                <c:pt idx="2072">
                  <c:v>5.2837821700488993E-2</c:v>
                </c:pt>
                <c:pt idx="2073">
                  <c:v>5.0933449918279562E-2</c:v>
                </c:pt>
                <c:pt idx="2074">
                  <c:v>5.1831125981955682E-2</c:v>
                </c:pt>
                <c:pt idx="2075">
                  <c:v>5.0004310932131063E-2</c:v>
                </c:pt>
                <c:pt idx="2076">
                  <c:v>4.9701950856977817E-2</c:v>
                </c:pt>
                <c:pt idx="2077">
                  <c:v>5.1239231948452986E-2</c:v>
                </c:pt>
                <c:pt idx="2078">
                  <c:v>4.9579949091203578E-2</c:v>
                </c:pt>
                <c:pt idx="2079">
                  <c:v>4.7786675066828113E-2</c:v>
                </c:pt>
                <c:pt idx="2080">
                  <c:v>4.787994988315946E-2</c:v>
                </c:pt>
                <c:pt idx="2081">
                  <c:v>6.9594924160247887E-2</c:v>
                </c:pt>
                <c:pt idx="2082">
                  <c:v>6.7136471497581868E-2</c:v>
                </c:pt>
                <c:pt idx="2083">
                  <c:v>6.569840514214785E-2</c:v>
                </c:pt>
                <c:pt idx="2084">
                  <c:v>6.3701382659741609E-2</c:v>
                </c:pt>
                <c:pt idx="2085">
                  <c:v>6.2044827826538564E-2</c:v>
                </c:pt>
                <c:pt idx="2086">
                  <c:v>6.0919439333313535E-2</c:v>
                </c:pt>
                <c:pt idx="2087">
                  <c:v>5.947805898487047E-2</c:v>
                </c:pt>
                <c:pt idx="2088">
                  <c:v>6.10815274743833E-2</c:v>
                </c:pt>
                <c:pt idx="2089">
                  <c:v>6.006177459311611E-2</c:v>
                </c:pt>
                <c:pt idx="2090">
                  <c:v>6.0031664159646274E-2</c:v>
                </c:pt>
                <c:pt idx="2091">
                  <c:v>5.7851370279750798E-2</c:v>
                </c:pt>
                <c:pt idx="2092">
                  <c:v>5.6162743450623387E-2</c:v>
                </c:pt>
                <c:pt idx="2093">
                  <c:v>5.9045772413624617E-2</c:v>
                </c:pt>
                <c:pt idx="2094">
                  <c:v>5.7513911582719755E-2</c:v>
                </c:pt>
                <c:pt idx="2095">
                  <c:v>5.5473397854615761E-2</c:v>
                </c:pt>
                <c:pt idx="2096">
                  <c:v>5.3471320827754146E-2</c:v>
                </c:pt>
                <c:pt idx="2097">
                  <c:v>5.1527679822354351E-2</c:v>
                </c:pt>
                <c:pt idx="2098">
                  <c:v>5.9730817939778635E-2</c:v>
                </c:pt>
                <c:pt idx="2099">
                  <c:v>5.772774945606423E-2</c:v>
                </c:pt>
                <c:pt idx="2100">
                  <c:v>5.5779163059421516E-2</c:v>
                </c:pt>
                <c:pt idx="2101">
                  <c:v>5.3816939537284968E-2</c:v>
                </c:pt>
                <c:pt idx="2102">
                  <c:v>5.4133750418504135E-2</c:v>
                </c:pt>
                <c:pt idx="2103">
                  <c:v>5.296231148267367E-2</c:v>
                </c:pt>
                <c:pt idx="2104">
                  <c:v>5.1603577215403144E-2</c:v>
                </c:pt>
                <c:pt idx="2105">
                  <c:v>5.0688072853496378E-2</c:v>
                </c:pt>
                <c:pt idx="2106">
                  <c:v>4.9322055215860798E-2</c:v>
                </c:pt>
                <c:pt idx="2107">
                  <c:v>4.7589805161694983E-2</c:v>
                </c:pt>
                <c:pt idx="2108">
                  <c:v>4.9661269505707387E-2</c:v>
                </c:pt>
                <c:pt idx="2109">
                  <c:v>4.8753809191139232E-2</c:v>
                </c:pt>
                <c:pt idx="2110">
                  <c:v>4.7948389088337921E-2</c:v>
                </c:pt>
                <c:pt idx="2111">
                  <c:v>4.838643027793605E-2</c:v>
                </c:pt>
                <c:pt idx="2112">
                  <c:v>5.1280976762447611E-2</c:v>
                </c:pt>
                <c:pt idx="2113">
                  <c:v>5.1418671101562681E-2</c:v>
                </c:pt>
                <c:pt idx="2114">
                  <c:v>4.9658238263997075E-2</c:v>
                </c:pt>
                <c:pt idx="2115">
                  <c:v>4.813036164013227E-2</c:v>
                </c:pt>
                <c:pt idx="2116">
                  <c:v>4.6577450041598453E-2</c:v>
                </c:pt>
                <c:pt idx="2117">
                  <c:v>4.9821887496043528E-2</c:v>
                </c:pt>
                <c:pt idx="2118">
                  <c:v>4.83431853804785E-2</c:v>
                </c:pt>
                <c:pt idx="2119">
                  <c:v>5.1869192308133395E-2</c:v>
                </c:pt>
                <c:pt idx="2120">
                  <c:v>5.8161578227152573E-2</c:v>
                </c:pt>
                <c:pt idx="2121">
                  <c:v>5.712491970849027E-2</c:v>
                </c:pt>
                <c:pt idx="2122">
                  <c:v>5.6565657494499398E-2</c:v>
                </c:pt>
                <c:pt idx="2123">
                  <c:v>5.7738481466292901E-2</c:v>
                </c:pt>
                <c:pt idx="2124">
                  <c:v>6.6706300924403703E-2</c:v>
                </c:pt>
                <c:pt idx="2125">
                  <c:v>6.4300201024184225E-2</c:v>
                </c:pt>
                <c:pt idx="2126">
                  <c:v>6.3150989194674392E-2</c:v>
                </c:pt>
                <c:pt idx="2127">
                  <c:v>6.1588324016041911E-2</c:v>
                </c:pt>
                <c:pt idx="2128">
                  <c:v>6.3747257240409749E-2</c:v>
                </c:pt>
                <c:pt idx="2129">
                  <c:v>6.3584542208687519E-2</c:v>
                </c:pt>
                <c:pt idx="2130">
                  <c:v>7.8108335120120442E-2</c:v>
                </c:pt>
                <c:pt idx="2131">
                  <c:v>8.8909396316547207E-2</c:v>
                </c:pt>
                <c:pt idx="2132">
                  <c:v>9.2917244340990759E-2</c:v>
                </c:pt>
                <c:pt idx="2133">
                  <c:v>8.9543239509356859E-2</c:v>
                </c:pt>
                <c:pt idx="2134">
                  <c:v>8.6495360678226135E-2</c:v>
                </c:pt>
                <c:pt idx="2135">
                  <c:v>8.9056429913664512E-2</c:v>
                </c:pt>
                <c:pt idx="2136">
                  <c:v>8.6887902582323651E-2</c:v>
                </c:pt>
                <c:pt idx="2137">
                  <c:v>8.6461401348322114E-2</c:v>
                </c:pt>
                <c:pt idx="2138">
                  <c:v>8.9149419136389491E-2</c:v>
                </c:pt>
                <c:pt idx="2139">
                  <c:v>8.7857946298252082E-2</c:v>
                </c:pt>
                <c:pt idx="2140">
                  <c:v>8.8535434577277361E-2</c:v>
                </c:pt>
                <c:pt idx="2141">
                  <c:v>8.5320756162383396E-2</c:v>
                </c:pt>
                <c:pt idx="2142">
                  <c:v>8.2666432650549446E-2</c:v>
                </c:pt>
                <c:pt idx="2143">
                  <c:v>8.2445994834279446E-2</c:v>
                </c:pt>
                <c:pt idx="2144">
                  <c:v>7.9456801541893218E-2</c:v>
                </c:pt>
                <c:pt idx="2145">
                  <c:v>7.7371734368345976E-2</c:v>
                </c:pt>
                <c:pt idx="2146">
                  <c:v>8.1445705465674492E-2</c:v>
                </c:pt>
                <c:pt idx="2147">
                  <c:v>7.8770842927646689E-2</c:v>
                </c:pt>
                <c:pt idx="2148">
                  <c:v>7.6460475658053612E-2</c:v>
                </c:pt>
                <c:pt idx="2149">
                  <c:v>7.4561238125790241E-2</c:v>
                </c:pt>
                <c:pt idx="2150">
                  <c:v>7.1860332012342223E-2</c:v>
                </c:pt>
                <c:pt idx="2151">
                  <c:v>6.9307510437997821E-2</c:v>
                </c:pt>
                <c:pt idx="2152">
                  <c:v>6.7267902292093784E-2</c:v>
                </c:pt>
                <c:pt idx="2153">
                  <c:v>6.4950288424537025E-2</c:v>
                </c:pt>
                <c:pt idx="2154">
                  <c:v>6.2589404440374224E-2</c:v>
                </c:pt>
                <c:pt idx="2155">
                  <c:v>6.1095584293415668E-2</c:v>
                </c:pt>
                <c:pt idx="2156">
                  <c:v>5.9117843995847047E-2</c:v>
                </c:pt>
                <c:pt idx="2157">
                  <c:v>5.7716409508556901E-2</c:v>
                </c:pt>
                <c:pt idx="2158">
                  <c:v>6.9772987680276982E-2</c:v>
                </c:pt>
                <c:pt idx="2159">
                  <c:v>6.8119466126266653E-2</c:v>
                </c:pt>
                <c:pt idx="2160">
                  <c:v>6.5979559820758843E-2</c:v>
                </c:pt>
                <c:pt idx="2161">
                  <c:v>6.358742084114577E-2</c:v>
                </c:pt>
                <c:pt idx="2162">
                  <c:v>6.4174450088225171E-2</c:v>
                </c:pt>
                <c:pt idx="2163">
                  <c:v>6.1848450869582711E-2</c:v>
                </c:pt>
                <c:pt idx="2164">
                  <c:v>6.178968215087953E-2</c:v>
                </c:pt>
                <c:pt idx="2165">
                  <c:v>6.1070558972220239E-2</c:v>
                </c:pt>
                <c:pt idx="2166">
                  <c:v>6.5665150243051557E-2</c:v>
                </c:pt>
                <c:pt idx="2167">
                  <c:v>6.5638466706819623E-2</c:v>
                </c:pt>
                <c:pt idx="2168">
                  <c:v>6.3413822459973235E-2</c:v>
                </c:pt>
                <c:pt idx="2169">
                  <c:v>6.1121785718932516E-2</c:v>
                </c:pt>
                <c:pt idx="2170">
                  <c:v>5.9520320303457129E-2</c:v>
                </c:pt>
                <c:pt idx="2171">
                  <c:v>6.4561786049391084E-2</c:v>
                </c:pt>
                <c:pt idx="2172">
                  <c:v>6.291468075029967E-2</c:v>
                </c:pt>
                <c:pt idx="2173">
                  <c:v>6.8904013235102909E-2</c:v>
                </c:pt>
                <c:pt idx="2174">
                  <c:v>6.6475142646810245E-2</c:v>
                </c:pt>
                <c:pt idx="2175">
                  <c:v>6.7674959942249605E-2</c:v>
                </c:pt>
                <c:pt idx="2176">
                  <c:v>6.6095118881008399E-2</c:v>
                </c:pt>
                <c:pt idx="2177">
                  <c:v>6.8869766375622657E-2</c:v>
                </c:pt>
                <c:pt idx="2178">
                  <c:v>7.6942385890905574E-2</c:v>
                </c:pt>
                <c:pt idx="2179">
                  <c:v>8.4776579871311084E-2</c:v>
                </c:pt>
                <c:pt idx="2180">
                  <c:v>8.2168203721086963E-2</c:v>
                </c:pt>
                <c:pt idx="2181">
                  <c:v>7.9197767954294965E-2</c:v>
                </c:pt>
                <c:pt idx="2182">
                  <c:v>7.7012947255172548E-2</c:v>
                </c:pt>
                <c:pt idx="2183">
                  <c:v>7.4944692620299888E-2</c:v>
                </c:pt>
                <c:pt idx="2184">
                  <c:v>7.3724834115276111E-2</c:v>
                </c:pt>
                <c:pt idx="2185">
                  <c:v>7.1364478089118763E-2</c:v>
                </c:pt>
                <c:pt idx="2186">
                  <c:v>6.9026732394353987E-2</c:v>
                </c:pt>
                <c:pt idx="2187">
                  <c:v>6.6748529954462094E-2</c:v>
                </c:pt>
                <c:pt idx="2188">
                  <c:v>6.4321609523010539E-2</c:v>
                </c:pt>
                <c:pt idx="2189">
                  <c:v>6.717151646830323E-2</c:v>
                </c:pt>
                <c:pt idx="2190">
                  <c:v>6.8067550451384809E-2</c:v>
                </c:pt>
                <c:pt idx="2191">
                  <c:v>6.7302947731331442E-2</c:v>
                </c:pt>
                <c:pt idx="2192">
                  <c:v>7.0422345144352944E-2</c:v>
                </c:pt>
                <c:pt idx="2193">
                  <c:v>6.7904495352496569E-2</c:v>
                </c:pt>
                <c:pt idx="2194">
                  <c:v>6.7209194717654491E-2</c:v>
                </c:pt>
                <c:pt idx="2195">
                  <c:v>6.4816177141689663E-2</c:v>
                </c:pt>
                <c:pt idx="2196">
                  <c:v>6.2459675055582156E-2</c:v>
                </c:pt>
                <c:pt idx="2197">
                  <c:v>7.0935026541103535E-2</c:v>
                </c:pt>
                <c:pt idx="2198">
                  <c:v>7.3959012792831666E-2</c:v>
                </c:pt>
                <c:pt idx="2199">
                  <c:v>7.2487462504985029E-2</c:v>
                </c:pt>
                <c:pt idx="2200">
                  <c:v>6.989598276467307E-2</c:v>
                </c:pt>
                <c:pt idx="2201">
                  <c:v>6.7862754696237676E-2</c:v>
                </c:pt>
                <c:pt idx="2202">
                  <c:v>6.734240946348545E-2</c:v>
                </c:pt>
                <c:pt idx="2203">
                  <c:v>6.4954078852211342E-2</c:v>
                </c:pt>
                <c:pt idx="2204">
                  <c:v>6.4203228677248869E-2</c:v>
                </c:pt>
                <c:pt idx="2205">
                  <c:v>6.2574848450874618E-2</c:v>
                </c:pt>
                <c:pt idx="2206">
                  <c:v>6.6460572659720191E-2</c:v>
                </c:pt>
                <c:pt idx="2207">
                  <c:v>7.0444013577406414E-2</c:v>
                </c:pt>
                <c:pt idx="2208">
                  <c:v>6.8528941781399774E-2</c:v>
                </c:pt>
                <c:pt idx="2209">
                  <c:v>6.6068441463872585E-2</c:v>
                </c:pt>
                <c:pt idx="2210">
                  <c:v>6.4189422344376024E-2</c:v>
                </c:pt>
                <c:pt idx="2211">
                  <c:v>6.8131345645065705E-2</c:v>
                </c:pt>
                <c:pt idx="2212">
                  <c:v>6.6276386413298735E-2</c:v>
                </c:pt>
                <c:pt idx="2213">
                  <c:v>6.7493441081609193E-2</c:v>
                </c:pt>
                <c:pt idx="2214">
                  <c:v>6.7847266980177165E-2</c:v>
                </c:pt>
                <c:pt idx="2215">
                  <c:v>6.5518429343265752E-2</c:v>
                </c:pt>
                <c:pt idx="2216">
                  <c:v>6.9413752174196361E-2</c:v>
                </c:pt>
                <c:pt idx="2217">
                  <c:v>6.7814239772027912E-2</c:v>
                </c:pt>
                <c:pt idx="2218">
                  <c:v>6.5538394349860446E-2</c:v>
                </c:pt>
                <c:pt idx="2219">
                  <c:v>6.3322866310069711E-2</c:v>
                </c:pt>
                <c:pt idx="2220">
                  <c:v>6.1439581738855893E-2</c:v>
                </c:pt>
                <c:pt idx="2221">
                  <c:v>6.1173236714403369E-2</c:v>
                </c:pt>
                <c:pt idx="2222">
                  <c:v>5.9882501760880287E-2</c:v>
                </c:pt>
                <c:pt idx="2223">
                  <c:v>5.7785854234335458E-2</c:v>
                </c:pt>
                <c:pt idx="2224">
                  <c:v>5.5853190692650663E-2</c:v>
                </c:pt>
                <c:pt idx="2225">
                  <c:v>5.4478303682986971E-2</c:v>
                </c:pt>
                <c:pt idx="2226">
                  <c:v>5.3890211080264469E-2</c:v>
                </c:pt>
                <c:pt idx="2227">
                  <c:v>5.8373491196922471E-2</c:v>
                </c:pt>
                <c:pt idx="2228">
                  <c:v>6.0480170497514377E-2</c:v>
                </c:pt>
                <c:pt idx="2229">
                  <c:v>5.855070914708272E-2</c:v>
                </c:pt>
                <c:pt idx="2230">
                  <c:v>5.906668871864041E-2</c:v>
                </c:pt>
                <c:pt idx="2231">
                  <c:v>5.7696174697828603E-2</c:v>
                </c:pt>
                <c:pt idx="2232">
                  <c:v>5.9142612615318259E-2</c:v>
                </c:pt>
                <c:pt idx="2233">
                  <c:v>6.342497387819053E-2</c:v>
                </c:pt>
                <c:pt idx="2234">
                  <c:v>6.3065991027086127E-2</c:v>
                </c:pt>
                <c:pt idx="2235">
                  <c:v>6.2854020940643518E-2</c:v>
                </c:pt>
                <c:pt idx="2236">
                  <c:v>6.0569261347056397E-2</c:v>
                </c:pt>
                <c:pt idx="2237">
                  <c:v>5.90880116863867E-2</c:v>
                </c:pt>
                <c:pt idx="2238">
                  <c:v>5.7928236977434336E-2</c:v>
                </c:pt>
                <c:pt idx="2239">
                  <c:v>5.712125866385586E-2</c:v>
                </c:pt>
                <c:pt idx="2240">
                  <c:v>5.6638807151032824E-2</c:v>
                </c:pt>
                <c:pt idx="2241">
                  <c:v>5.4597040709875262E-2</c:v>
                </c:pt>
                <c:pt idx="2242">
                  <c:v>5.6893671556942096E-2</c:v>
                </c:pt>
                <c:pt idx="2243">
                  <c:v>5.5374710913020382E-2</c:v>
                </c:pt>
                <c:pt idx="2244">
                  <c:v>8.1976893125791886E-2</c:v>
                </c:pt>
                <c:pt idx="2245">
                  <c:v>7.9137197914383783E-2</c:v>
                </c:pt>
                <c:pt idx="2246">
                  <c:v>8.0024729763547686E-2</c:v>
                </c:pt>
                <c:pt idx="2247">
                  <c:v>8.2656717571219215E-2</c:v>
                </c:pt>
                <c:pt idx="2248">
                  <c:v>8.172718217014581E-2</c:v>
                </c:pt>
                <c:pt idx="2249">
                  <c:v>7.8765157556090093E-2</c:v>
                </c:pt>
                <c:pt idx="2250">
                  <c:v>7.5951308093112666E-2</c:v>
                </c:pt>
                <c:pt idx="2251">
                  <c:v>7.3213299115643019E-2</c:v>
                </c:pt>
                <c:pt idx="2252">
                  <c:v>7.0666055269520592E-2</c:v>
                </c:pt>
                <c:pt idx="2253">
                  <c:v>8.0061815923459317E-2</c:v>
                </c:pt>
                <c:pt idx="2254">
                  <c:v>7.7238019643266154E-2</c:v>
                </c:pt>
                <c:pt idx="2255">
                  <c:v>7.5749405523507493E-2</c:v>
                </c:pt>
                <c:pt idx="2256">
                  <c:v>7.3083822622920361E-2</c:v>
                </c:pt>
                <c:pt idx="2257">
                  <c:v>7.1558765848546091E-2</c:v>
                </c:pt>
                <c:pt idx="2258">
                  <c:v>6.8975571770873809E-2</c:v>
                </c:pt>
                <c:pt idx="2259">
                  <c:v>6.7485161939260199E-2</c:v>
                </c:pt>
                <c:pt idx="2260">
                  <c:v>6.9408468325613745E-2</c:v>
                </c:pt>
                <c:pt idx="2261">
                  <c:v>6.7407455543985098E-2</c:v>
                </c:pt>
                <c:pt idx="2262">
                  <c:v>6.7524117397737962E-2</c:v>
                </c:pt>
                <c:pt idx="2263">
                  <c:v>6.5135906148435355E-2</c:v>
                </c:pt>
                <c:pt idx="2264">
                  <c:v>6.3265547838178865E-2</c:v>
                </c:pt>
                <c:pt idx="2265">
                  <c:v>6.1471076237553011E-2</c:v>
                </c:pt>
                <c:pt idx="2266">
                  <c:v>7.7739732974876033E-2</c:v>
                </c:pt>
                <c:pt idx="2267">
                  <c:v>7.5193700705031299E-2</c:v>
                </c:pt>
                <c:pt idx="2268">
                  <c:v>7.2832802325812365E-2</c:v>
                </c:pt>
                <c:pt idx="2269">
                  <c:v>7.9475203416253457E-2</c:v>
                </c:pt>
                <c:pt idx="2270">
                  <c:v>7.8555398095315782E-2</c:v>
                </c:pt>
                <c:pt idx="2271">
                  <c:v>7.5764619835833533E-2</c:v>
                </c:pt>
                <c:pt idx="2272">
                  <c:v>7.9271359339454839E-2</c:v>
                </c:pt>
                <c:pt idx="2273">
                  <c:v>7.6910036425251266E-2</c:v>
                </c:pt>
                <c:pt idx="2274">
                  <c:v>7.6072685387924749E-2</c:v>
                </c:pt>
                <c:pt idx="2275">
                  <c:v>7.9156503503776815E-2</c:v>
                </c:pt>
                <c:pt idx="2276">
                  <c:v>7.6305000821704591E-2</c:v>
                </c:pt>
                <c:pt idx="2277">
                  <c:v>7.3843768931991224E-2</c:v>
                </c:pt>
                <c:pt idx="2278">
                  <c:v>7.1167038120049209E-2</c:v>
                </c:pt>
                <c:pt idx="2279">
                  <c:v>7.2053449887577184E-2</c:v>
                </c:pt>
                <c:pt idx="2280">
                  <c:v>6.9436436933552184E-2</c:v>
                </c:pt>
                <c:pt idx="2281">
                  <c:v>6.9488468361476541E-2</c:v>
                </c:pt>
                <c:pt idx="2282">
                  <c:v>6.7040748648513226E-2</c:v>
                </c:pt>
                <c:pt idx="2283">
                  <c:v>6.4623753416614846E-2</c:v>
                </c:pt>
                <c:pt idx="2284">
                  <c:v>6.2281793745984075E-2</c:v>
                </c:pt>
                <c:pt idx="2285">
                  <c:v>6.0408548705587921E-2</c:v>
                </c:pt>
                <c:pt idx="2286">
                  <c:v>6.1531167693736885E-2</c:v>
                </c:pt>
                <c:pt idx="2287">
                  <c:v>7.2534833150929984E-2</c:v>
                </c:pt>
                <c:pt idx="2288">
                  <c:v>6.9900259498818951E-2</c:v>
                </c:pt>
                <c:pt idx="2289">
                  <c:v>6.7531257425611779E-2</c:v>
                </c:pt>
                <c:pt idx="2290">
                  <c:v>6.689042492901183E-2</c:v>
                </c:pt>
                <c:pt idx="2291">
                  <c:v>6.5972058484523144E-2</c:v>
                </c:pt>
                <c:pt idx="2292">
                  <c:v>6.463166329172472E-2</c:v>
                </c:pt>
                <c:pt idx="2293">
                  <c:v>6.5138041767639168E-2</c:v>
                </c:pt>
                <c:pt idx="2294">
                  <c:v>6.3195161550575668E-2</c:v>
                </c:pt>
                <c:pt idx="2295">
                  <c:v>6.5969685304102146E-2</c:v>
                </c:pt>
                <c:pt idx="2296">
                  <c:v>6.6483177402847954E-2</c:v>
                </c:pt>
                <c:pt idx="2297">
                  <c:v>6.9082923678688957E-2</c:v>
                </c:pt>
                <c:pt idx="2298">
                  <c:v>6.6583125340130875E-2</c:v>
                </c:pt>
                <c:pt idx="2299">
                  <c:v>6.5028253585486182E-2</c:v>
                </c:pt>
                <c:pt idx="2300">
                  <c:v>6.2915972536199863E-2</c:v>
                </c:pt>
                <c:pt idx="2301">
                  <c:v>6.2114219119362497E-2</c:v>
                </c:pt>
                <c:pt idx="2302">
                  <c:v>5.9878202367651956E-2</c:v>
                </c:pt>
                <c:pt idx="2303">
                  <c:v>6.5521391187731676E-2</c:v>
                </c:pt>
                <c:pt idx="2304">
                  <c:v>6.3654869888418245E-2</c:v>
                </c:pt>
                <c:pt idx="2305">
                  <c:v>6.2685646495815206E-2</c:v>
                </c:pt>
                <c:pt idx="2306">
                  <c:v>6.063348816714887E-2</c:v>
                </c:pt>
                <c:pt idx="2307">
                  <c:v>6.2067135806643539E-2</c:v>
                </c:pt>
                <c:pt idx="2308">
                  <c:v>6.2533687857038389E-2</c:v>
                </c:pt>
                <c:pt idx="2309">
                  <c:v>6.8256669785553031E-2</c:v>
                </c:pt>
                <c:pt idx="2310">
                  <c:v>7.9542583208167664E-2</c:v>
                </c:pt>
                <c:pt idx="2311">
                  <c:v>7.9014079603699827E-2</c:v>
                </c:pt>
                <c:pt idx="2312">
                  <c:v>7.7083291096870732E-2</c:v>
                </c:pt>
                <c:pt idx="2313">
                  <c:v>7.4808939698862972E-2</c:v>
                </c:pt>
                <c:pt idx="2314">
                  <c:v>7.2089557283405881E-2</c:v>
                </c:pt>
                <c:pt idx="2315">
                  <c:v>7.0340215611574677E-2</c:v>
                </c:pt>
                <c:pt idx="2316">
                  <c:v>7.8523711365526383E-2</c:v>
                </c:pt>
                <c:pt idx="2317">
                  <c:v>7.6069760639478484E-2</c:v>
                </c:pt>
                <c:pt idx="2318">
                  <c:v>8.2670420171613218E-2</c:v>
                </c:pt>
                <c:pt idx="2319">
                  <c:v>8.1576047230748336E-2</c:v>
                </c:pt>
                <c:pt idx="2320">
                  <c:v>8.0993319585360615E-2</c:v>
                </c:pt>
                <c:pt idx="2321">
                  <c:v>7.8059189948240043E-2</c:v>
                </c:pt>
                <c:pt idx="2322">
                  <c:v>7.6852170328134434E-2</c:v>
                </c:pt>
                <c:pt idx="2323">
                  <c:v>7.835785352000546E-2</c:v>
                </c:pt>
                <c:pt idx="2324">
                  <c:v>7.5530192383643308E-2</c:v>
                </c:pt>
                <c:pt idx="2325">
                  <c:v>7.3159496625270798E-2</c:v>
                </c:pt>
                <c:pt idx="2326">
                  <c:v>7.10919239987539E-2</c:v>
                </c:pt>
                <c:pt idx="2327">
                  <c:v>6.8797982601031704E-2</c:v>
                </c:pt>
                <c:pt idx="2328">
                  <c:v>7.2435001198619717E-2</c:v>
                </c:pt>
                <c:pt idx="2329">
                  <c:v>7.4137257394161687E-2</c:v>
                </c:pt>
                <c:pt idx="2330">
                  <c:v>7.2305220601595915E-2</c:v>
                </c:pt>
                <c:pt idx="2331">
                  <c:v>7.0455436893519588E-2</c:v>
                </c:pt>
                <c:pt idx="2332">
                  <c:v>6.8204310113743782E-2</c:v>
                </c:pt>
                <c:pt idx="2333">
                  <c:v>6.6230168693988373E-2</c:v>
                </c:pt>
                <c:pt idx="2334">
                  <c:v>6.4303480255026427E-2</c:v>
                </c:pt>
                <c:pt idx="2335">
                  <c:v>6.34183279093532E-2</c:v>
                </c:pt>
                <c:pt idx="2336">
                  <c:v>6.3501903027944423E-2</c:v>
                </c:pt>
                <c:pt idx="2337">
                  <c:v>8.7642891194467498E-2</c:v>
                </c:pt>
                <c:pt idx="2338">
                  <c:v>8.4469664755766227E-2</c:v>
                </c:pt>
                <c:pt idx="2339">
                  <c:v>8.230413412963053E-2</c:v>
                </c:pt>
                <c:pt idx="2340">
                  <c:v>8.2689410199822302E-2</c:v>
                </c:pt>
                <c:pt idx="2341">
                  <c:v>8.0416392224232511E-2</c:v>
                </c:pt>
                <c:pt idx="2342">
                  <c:v>7.9574555008830816E-2</c:v>
                </c:pt>
                <c:pt idx="2343">
                  <c:v>7.6972172129433733E-2</c:v>
                </c:pt>
                <c:pt idx="2344">
                  <c:v>7.7435143677607468E-2</c:v>
                </c:pt>
                <c:pt idx="2345">
                  <c:v>7.6621423253106058E-2</c:v>
                </c:pt>
                <c:pt idx="2346">
                  <c:v>7.6842180733494483E-2</c:v>
                </c:pt>
                <c:pt idx="2347">
                  <c:v>8.9135481432097638E-2</c:v>
                </c:pt>
                <c:pt idx="2348">
                  <c:v>9.4438194382870266E-2</c:v>
                </c:pt>
                <c:pt idx="2349">
                  <c:v>0.11735168183772073</c:v>
                </c:pt>
                <c:pt idx="2350">
                  <c:v>0.1131330846358285</c:v>
                </c:pt>
                <c:pt idx="2351">
                  <c:v>0.11935701134910144</c:v>
                </c:pt>
                <c:pt idx="2352">
                  <c:v>0.11796021486929439</c:v>
                </c:pt>
                <c:pt idx="2353">
                  <c:v>0.11391712428536752</c:v>
                </c:pt>
                <c:pt idx="2354">
                  <c:v>0.11401481537159552</c:v>
                </c:pt>
                <c:pt idx="2355">
                  <c:v>0.11759496195647259</c:v>
                </c:pt>
                <c:pt idx="2356">
                  <c:v>0.12058666110626418</c:v>
                </c:pt>
                <c:pt idx="2357">
                  <c:v>0.11621146350227848</c:v>
                </c:pt>
                <c:pt idx="2358">
                  <c:v>0.11346038312109641</c:v>
                </c:pt>
                <c:pt idx="2359">
                  <c:v>0.11681270245690079</c:v>
                </c:pt>
                <c:pt idx="2360">
                  <c:v>0.113580234477118</c:v>
                </c:pt>
                <c:pt idx="2361">
                  <c:v>0.11016201103699017</c:v>
                </c:pt>
                <c:pt idx="2362">
                  <c:v>0.10786621477560362</c:v>
                </c:pt>
                <c:pt idx="2363">
                  <c:v>0.10420099955166418</c:v>
                </c:pt>
                <c:pt idx="2364">
                  <c:v>0.10127462645030405</c:v>
                </c:pt>
                <c:pt idx="2365">
                  <c:v>9.7594571193368895E-2</c:v>
                </c:pt>
                <c:pt idx="2366">
                  <c:v>9.4908425196262677E-2</c:v>
                </c:pt>
                <c:pt idx="2367">
                  <c:v>9.2453186631178866E-2</c:v>
                </c:pt>
                <c:pt idx="2368">
                  <c:v>9.0915800440087152E-2</c:v>
                </c:pt>
                <c:pt idx="2369">
                  <c:v>9.1440884552221435E-2</c:v>
                </c:pt>
                <c:pt idx="2370">
                  <c:v>8.8354946894728406E-2</c:v>
                </c:pt>
                <c:pt idx="2371">
                  <c:v>8.5436981819535934E-2</c:v>
                </c:pt>
                <c:pt idx="2372">
                  <c:v>8.8184554822505409E-2</c:v>
                </c:pt>
                <c:pt idx="2373">
                  <c:v>0.10782561671657709</c:v>
                </c:pt>
                <c:pt idx="2374">
                  <c:v>0.1081771177819707</c:v>
                </c:pt>
                <c:pt idx="2375">
                  <c:v>0.10923344818822907</c:v>
                </c:pt>
                <c:pt idx="2376">
                  <c:v>0.10660771725585991</c:v>
                </c:pt>
                <c:pt idx="2377">
                  <c:v>0.10546997063217908</c:v>
                </c:pt>
                <c:pt idx="2378">
                  <c:v>0.10221761903012817</c:v>
                </c:pt>
                <c:pt idx="2379">
                  <c:v>0.10376566500804292</c:v>
                </c:pt>
                <c:pt idx="2380">
                  <c:v>0.10172901478395477</c:v>
                </c:pt>
                <c:pt idx="2381">
                  <c:v>0.10046402743833978</c:v>
                </c:pt>
                <c:pt idx="2382">
                  <c:v>9.6867074654104407E-2</c:v>
                </c:pt>
                <c:pt idx="2383">
                  <c:v>9.3361571200940532E-2</c:v>
                </c:pt>
                <c:pt idx="2384">
                  <c:v>9.4413358606678474E-2</c:v>
                </c:pt>
                <c:pt idx="2385">
                  <c:v>9.1002876061698615E-2</c:v>
                </c:pt>
                <c:pt idx="2386">
                  <c:v>9.9762995808739319E-2</c:v>
                </c:pt>
                <c:pt idx="2387">
                  <c:v>9.6825908502736466E-2</c:v>
                </c:pt>
                <c:pt idx="2388">
                  <c:v>9.3446451386883206E-2</c:v>
                </c:pt>
                <c:pt idx="2389">
                  <c:v>9.1306073343050353E-2</c:v>
                </c:pt>
                <c:pt idx="2390">
                  <c:v>9.3349484494607796E-2</c:v>
                </c:pt>
                <c:pt idx="2391">
                  <c:v>9.0364467124495487E-2</c:v>
                </c:pt>
                <c:pt idx="2392">
                  <c:v>9.497454780786474E-2</c:v>
                </c:pt>
                <c:pt idx="2393">
                  <c:v>9.1545987395858244E-2</c:v>
                </c:pt>
                <c:pt idx="2394">
                  <c:v>8.8911978375552397E-2</c:v>
                </c:pt>
                <c:pt idx="2395">
                  <c:v>8.9654230796860412E-2</c:v>
                </c:pt>
                <c:pt idx="2396">
                  <c:v>8.7734555772512962E-2</c:v>
                </c:pt>
                <c:pt idx="2397">
                  <c:v>8.6934582137259422E-2</c:v>
                </c:pt>
                <c:pt idx="2398">
                  <c:v>8.6370355412425812E-2</c:v>
                </c:pt>
                <c:pt idx="2399">
                  <c:v>8.3343272676913022E-2</c:v>
                </c:pt>
                <c:pt idx="2400">
                  <c:v>8.0751434113344941E-2</c:v>
                </c:pt>
                <c:pt idx="2401">
                  <c:v>7.9163001336429145E-2</c:v>
                </c:pt>
                <c:pt idx="2402">
                  <c:v>7.8137798173867318E-2</c:v>
                </c:pt>
                <c:pt idx="2403">
                  <c:v>7.6199681638884215E-2</c:v>
                </c:pt>
                <c:pt idx="2404">
                  <c:v>7.4578387978045058E-2</c:v>
                </c:pt>
                <c:pt idx="2405">
                  <c:v>7.2334862853940127E-2</c:v>
                </c:pt>
                <c:pt idx="2406">
                  <c:v>7.0142636874702818E-2</c:v>
                </c:pt>
                <c:pt idx="2407">
                  <c:v>6.880744595001026E-2</c:v>
                </c:pt>
                <c:pt idx="2408">
                  <c:v>6.6391011816866671E-2</c:v>
                </c:pt>
                <c:pt idx="2409">
                  <c:v>6.4577484154427697E-2</c:v>
                </c:pt>
                <c:pt idx="2410">
                  <c:v>6.5728186849492123E-2</c:v>
                </c:pt>
                <c:pt idx="2411">
                  <c:v>6.6240400691944742E-2</c:v>
                </c:pt>
                <c:pt idx="2412">
                  <c:v>6.5166346782301862E-2</c:v>
                </c:pt>
                <c:pt idx="2413">
                  <c:v>6.3111482308609468E-2</c:v>
                </c:pt>
                <c:pt idx="2414">
                  <c:v>6.0897657726594404E-2</c:v>
                </c:pt>
                <c:pt idx="2415">
                  <c:v>5.9055931918764175E-2</c:v>
                </c:pt>
                <c:pt idx="2416">
                  <c:v>5.8190997488234066E-2</c:v>
                </c:pt>
                <c:pt idx="2417">
                  <c:v>5.7520312611728415E-2</c:v>
                </c:pt>
                <c:pt idx="2418">
                  <c:v>5.8421131962460626E-2</c:v>
                </c:pt>
                <c:pt idx="2419">
                  <c:v>5.6756148064469311E-2</c:v>
                </c:pt>
                <c:pt idx="2420">
                  <c:v>6.0002283397377294E-2</c:v>
                </c:pt>
                <c:pt idx="2421">
                  <c:v>6.3623716062771729E-2</c:v>
                </c:pt>
                <c:pt idx="2422">
                  <c:v>6.8471692490096464E-2</c:v>
                </c:pt>
                <c:pt idx="2423">
                  <c:v>6.5982137917150491E-2</c:v>
                </c:pt>
                <c:pt idx="2424">
                  <c:v>6.6614530893318272E-2</c:v>
                </c:pt>
                <c:pt idx="2425">
                  <c:v>6.4423301013148276E-2</c:v>
                </c:pt>
                <c:pt idx="2426">
                  <c:v>7.4231678187420311E-2</c:v>
                </c:pt>
                <c:pt idx="2427">
                  <c:v>7.1985772020344355E-2</c:v>
                </c:pt>
                <c:pt idx="2428">
                  <c:v>7.153874976293699E-2</c:v>
                </c:pt>
                <c:pt idx="2429">
                  <c:v>8.2020136641750951E-2</c:v>
                </c:pt>
                <c:pt idx="2430">
                  <c:v>7.9979907296105074E-2</c:v>
                </c:pt>
                <c:pt idx="2431">
                  <c:v>7.8320085644590143E-2</c:v>
                </c:pt>
                <c:pt idx="2432">
                  <c:v>7.619390972910281E-2</c:v>
                </c:pt>
                <c:pt idx="2433">
                  <c:v>7.4007729869748767E-2</c:v>
                </c:pt>
                <c:pt idx="2434">
                  <c:v>7.2985080436927793E-2</c:v>
                </c:pt>
                <c:pt idx="2435">
                  <c:v>7.0755104486695683E-2</c:v>
                </c:pt>
                <c:pt idx="2436">
                  <c:v>6.8732120204661101E-2</c:v>
                </c:pt>
                <c:pt idx="2437">
                  <c:v>7.0565092810243119E-2</c:v>
                </c:pt>
                <c:pt idx="2438">
                  <c:v>6.9354292209519663E-2</c:v>
                </c:pt>
                <c:pt idx="2439">
                  <c:v>6.8018994834768254E-2</c:v>
                </c:pt>
                <c:pt idx="2440">
                  <c:v>7.9119848271150539E-2</c:v>
                </c:pt>
                <c:pt idx="2441">
                  <c:v>7.6316124966457302E-2</c:v>
                </c:pt>
                <c:pt idx="2442">
                  <c:v>8.8414371297656724E-2</c:v>
                </c:pt>
                <c:pt idx="2443">
                  <c:v>0.11832502133735334</c:v>
                </c:pt>
                <c:pt idx="2444">
                  <c:v>0.11663231268361603</c:v>
                </c:pt>
                <c:pt idx="2445">
                  <c:v>0.11670817362404336</c:v>
                </c:pt>
                <c:pt idx="2446">
                  <c:v>0.1127320634659733</c:v>
                </c:pt>
                <c:pt idx="2447">
                  <c:v>0.12489395587455807</c:v>
                </c:pt>
                <c:pt idx="2448">
                  <c:v>0.1232104148531612</c:v>
                </c:pt>
                <c:pt idx="2449">
                  <c:v>0.12582792536838247</c:v>
                </c:pt>
                <c:pt idx="2450">
                  <c:v>0.1213186882776906</c:v>
                </c:pt>
                <c:pt idx="2451">
                  <c:v>0.11764646341605389</c:v>
                </c:pt>
                <c:pt idx="2452">
                  <c:v>0.1136945430915185</c:v>
                </c:pt>
                <c:pt idx="2453">
                  <c:v>0.11510672994607878</c:v>
                </c:pt>
                <c:pt idx="2454">
                  <c:v>0.11210532309361342</c:v>
                </c:pt>
                <c:pt idx="2455">
                  <c:v>0.10806270141593981</c:v>
                </c:pt>
                <c:pt idx="2456">
                  <c:v>0.11878125108838683</c:v>
                </c:pt>
                <c:pt idx="2457">
                  <c:v>0.11574453608636834</c:v>
                </c:pt>
                <c:pt idx="2458">
                  <c:v>0.117738079333692</c:v>
                </c:pt>
                <c:pt idx="2459">
                  <c:v>0.11409769332066678</c:v>
                </c:pt>
                <c:pt idx="2460">
                  <c:v>0.11197462962799894</c:v>
                </c:pt>
                <c:pt idx="2461">
                  <c:v>0.1080339465097194</c:v>
                </c:pt>
                <c:pt idx="2462">
                  <c:v>0.10414165168889289</c:v>
                </c:pt>
                <c:pt idx="2463">
                  <c:v>0.15552659730297588</c:v>
                </c:pt>
                <c:pt idx="2464">
                  <c:v>0.16146759166215083</c:v>
                </c:pt>
                <c:pt idx="2465">
                  <c:v>0.15618026510794811</c:v>
                </c:pt>
                <c:pt idx="2466">
                  <c:v>0.1523735328999305</c:v>
                </c:pt>
                <c:pt idx="2467">
                  <c:v>0.14686274241661432</c:v>
                </c:pt>
                <c:pt idx="2468">
                  <c:v>0.14206585526849738</c:v>
                </c:pt>
                <c:pt idx="2469">
                  <c:v>0.13931552190400001</c:v>
                </c:pt>
                <c:pt idx="2470">
                  <c:v>0.13683970896657083</c:v>
                </c:pt>
                <c:pt idx="2471">
                  <c:v>0.13330445807647992</c:v>
                </c:pt>
                <c:pt idx="2472">
                  <c:v>0.13071735102491663</c:v>
                </c:pt>
                <c:pt idx="2473">
                  <c:v>0.12664317486607041</c:v>
                </c:pt>
                <c:pt idx="2474">
                  <c:v>0.12498963611761915</c:v>
                </c:pt>
                <c:pt idx="2475">
                  <c:v>0.12312999067031644</c:v>
                </c:pt>
                <c:pt idx="2476">
                  <c:v>0.11892481520193855</c:v>
                </c:pt>
                <c:pt idx="2477">
                  <c:v>0.11517600799489416</c:v>
                </c:pt>
                <c:pt idx="2478">
                  <c:v>0.11121935634381742</c:v>
                </c:pt>
                <c:pt idx="2479">
                  <c:v>0.11207544351382441</c:v>
                </c:pt>
                <c:pt idx="2480">
                  <c:v>0.10871981755958655</c:v>
                </c:pt>
                <c:pt idx="2481">
                  <c:v>0.10625765412689799</c:v>
                </c:pt>
                <c:pt idx="2482">
                  <c:v>0.10253255766217262</c:v>
                </c:pt>
                <c:pt idx="2483">
                  <c:v>9.9063847994829299E-2</c:v>
                </c:pt>
                <c:pt idx="2484">
                  <c:v>9.8740632996267202E-2</c:v>
                </c:pt>
                <c:pt idx="2485">
                  <c:v>9.5154451107292426E-2</c:v>
                </c:pt>
                <c:pt idx="2486">
                  <c:v>9.462993116132519E-2</c:v>
                </c:pt>
                <c:pt idx="2487">
                  <c:v>9.3922963361488768E-2</c:v>
                </c:pt>
                <c:pt idx="2488">
                  <c:v>9.050918482588477E-2</c:v>
                </c:pt>
                <c:pt idx="2489">
                  <c:v>9.062629814294329E-2</c:v>
                </c:pt>
                <c:pt idx="2490">
                  <c:v>8.8984287270838389E-2</c:v>
                </c:pt>
                <c:pt idx="2491">
                  <c:v>8.5849971435295935E-2</c:v>
                </c:pt>
                <c:pt idx="2492">
                  <c:v>8.2768404883755295E-2</c:v>
                </c:pt>
                <c:pt idx="2493">
                  <c:v>7.9937277819603511E-2</c:v>
                </c:pt>
                <c:pt idx="2494">
                  <c:v>7.806737994771358E-2</c:v>
                </c:pt>
                <c:pt idx="2495">
                  <c:v>7.6443575385069684E-2</c:v>
                </c:pt>
                <c:pt idx="2496">
                  <c:v>7.4053219535118772E-2</c:v>
                </c:pt>
                <c:pt idx="2497">
                  <c:v>7.1389845290789636E-2</c:v>
                </c:pt>
                <c:pt idx="2498">
                  <c:v>7.5083534891553436E-2</c:v>
                </c:pt>
                <c:pt idx="2499">
                  <c:v>7.2526981664807852E-2</c:v>
                </c:pt>
                <c:pt idx="2500">
                  <c:v>7.0177714611594028E-2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4-49B9-969F-3EF730B9F660}"/>
            </c:ext>
          </c:extLst>
        </c:ser>
        <c:ser>
          <c:idx val="1"/>
          <c:order val="1"/>
          <c:tx>
            <c:strRef>
              <c:f>EWMA!$C$1</c:f>
              <c:strCache>
                <c:ptCount val="1"/>
                <c:pt idx="0">
                  <c:v>Current allocation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EWMA!$A$2:$A$2502</c:f>
              <c:numCache>
                <c:formatCode>m/d/yyyy</c:formatCode>
                <c:ptCount val="2501"/>
                <c:pt idx="0">
                  <c:v>38839</c:v>
                </c:pt>
                <c:pt idx="1">
                  <c:v>38840</c:v>
                </c:pt>
                <c:pt idx="2">
                  <c:v>38841</c:v>
                </c:pt>
                <c:pt idx="3">
                  <c:v>38842</c:v>
                </c:pt>
                <c:pt idx="4">
                  <c:v>38845</c:v>
                </c:pt>
                <c:pt idx="5">
                  <c:v>38846</c:v>
                </c:pt>
                <c:pt idx="6">
                  <c:v>38847</c:v>
                </c:pt>
                <c:pt idx="7">
                  <c:v>38848</c:v>
                </c:pt>
                <c:pt idx="8">
                  <c:v>38849</c:v>
                </c:pt>
                <c:pt idx="9">
                  <c:v>38852</c:v>
                </c:pt>
                <c:pt idx="10">
                  <c:v>38853</c:v>
                </c:pt>
                <c:pt idx="11">
                  <c:v>38854</c:v>
                </c:pt>
                <c:pt idx="12">
                  <c:v>38855</c:v>
                </c:pt>
                <c:pt idx="13">
                  <c:v>38856</c:v>
                </c:pt>
                <c:pt idx="14">
                  <c:v>38859</c:v>
                </c:pt>
                <c:pt idx="15">
                  <c:v>38860</c:v>
                </c:pt>
                <c:pt idx="16">
                  <c:v>38861</c:v>
                </c:pt>
                <c:pt idx="17">
                  <c:v>38862</c:v>
                </c:pt>
                <c:pt idx="18">
                  <c:v>38863</c:v>
                </c:pt>
                <c:pt idx="19">
                  <c:v>38867</c:v>
                </c:pt>
                <c:pt idx="20">
                  <c:v>38868</c:v>
                </c:pt>
                <c:pt idx="21">
                  <c:v>38869</c:v>
                </c:pt>
                <c:pt idx="22">
                  <c:v>38870</c:v>
                </c:pt>
                <c:pt idx="23">
                  <c:v>38873</c:v>
                </c:pt>
                <c:pt idx="24">
                  <c:v>38874</c:v>
                </c:pt>
                <c:pt idx="25">
                  <c:v>38875</c:v>
                </c:pt>
                <c:pt idx="26">
                  <c:v>38876</c:v>
                </c:pt>
                <c:pt idx="27">
                  <c:v>38877</c:v>
                </c:pt>
                <c:pt idx="28">
                  <c:v>38880</c:v>
                </c:pt>
                <c:pt idx="29">
                  <c:v>38881</c:v>
                </c:pt>
                <c:pt idx="30">
                  <c:v>38882</c:v>
                </c:pt>
                <c:pt idx="31">
                  <c:v>38883</c:v>
                </c:pt>
                <c:pt idx="32">
                  <c:v>38884</c:v>
                </c:pt>
                <c:pt idx="33">
                  <c:v>38887</c:v>
                </c:pt>
                <c:pt idx="34">
                  <c:v>38888</c:v>
                </c:pt>
                <c:pt idx="35">
                  <c:v>38889</c:v>
                </c:pt>
                <c:pt idx="36">
                  <c:v>38890</c:v>
                </c:pt>
                <c:pt idx="37">
                  <c:v>38891</c:v>
                </c:pt>
                <c:pt idx="38">
                  <c:v>38894</c:v>
                </c:pt>
                <c:pt idx="39">
                  <c:v>38895</c:v>
                </c:pt>
                <c:pt idx="40">
                  <c:v>38896</c:v>
                </c:pt>
                <c:pt idx="41">
                  <c:v>38897</c:v>
                </c:pt>
                <c:pt idx="42">
                  <c:v>38898</c:v>
                </c:pt>
                <c:pt idx="43">
                  <c:v>38901</c:v>
                </c:pt>
                <c:pt idx="44">
                  <c:v>38903</c:v>
                </c:pt>
                <c:pt idx="45">
                  <c:v>38904</c:v>
                </c:pt>
                <c:pt idx="46">
                  <c:v>38905</c:v>
                </c:pt>
                <c:pt idx="47">
                  <c:v>38908</c:v>
                </c:pt>
                <c:pt idx="48">
                  <c:v>38909</c:v>
                </c:pt>
                <c:pt idx="49">
                  <c:v>38910</c:v>
                </c:pt>
                <c:pt idx="50">
                  <c:v>38911</c:v>
                </c:pt>
                <c:pt idx="51">
                  <c:v>38912</c:v>
                </c:pt>
                <c:pt idx="52">
                  <c:v>38915</c:v>
                </c:pt>
                <c:pt idx="53">
                  <c:v>38916</c:v>
                </c:pt>
                <c:pt idx="54">
                  <c:v>38917</c:v>
                </c:pt>
                <c:pt idx="55">
                  <c:v>38918</c:v>
                </c:pt>
                <c:pt idx="56">
                  <c:v>38919</c:v>
                </c:pt>
                <c:pt idx="57">
                  <c:v>38922</c:v>
                </c:pt>
                <c:pt idx="58">
                  <c:v>38923</c:v>
                </c:pt>
                <c:pt idx="59">
                  <c:v>38924</c:v>
                </c:pt>
                <c:pt idx="60">
                  <c:v>38925</c:v>
                </c:pt>
                <c:pt idx="61">
                  <c:v>38926</c:v>
                </c:pt>
                <c:pt idx="62">
                  <c:v>38929</c:v>
                </c:pt>
                <c:pt idx="63">
                  <c:v>38930</c:v>
                </c:pt>
                <c:pt idx="64">
                  <c:v>38931</c:v>
                </c:pt>
                <c:pt idx="65">
                  <c:v>38932</c:v>
                </c:pt>
                <c:pt idx="66">
                  <c:v>38933</c:v>
                </c:pt>
                <c:pt idx="67">
                  <c:v>38936</c:v>
                </c:pt>
                <c:pt idx="68">
                  <c:v>38937</c:v>
                </c:pt>
                <c:pt idx="69">
                  <c:v>38938</c:v>
                </c:pt>
                <c:pt idx="70">
                  <c:v>38939</c:v>
                </c:pt>
                <c:pt idx="71">
                  <c:v>38940</c:v>
                </c:pt>
                <c:pt idx="72">
                  <c:v>38943</c:v>
                </c:pt>
                <c:pt idx="73">
                  <c:v>38944</c:v>
                </c:pt>
                <c:pt idx="74">
                  <c:v>38945</c:v>
                </c:pt>
                <c:pt idx="75">
                  <c:v>38946</c:v>
                </c:pt>
                <c:pt idx="76">
                  <c:v>38947</c:v>
                </c:pt>
                <c:pt idx="77">
                  <c:v>38950</c:v>
                </c:pt>
                <c:pt idx="78">
                  <c:v>38951</c:v>
                </c:pt>
                <c:pt idx="79">
                  <c:v>38952</c:v>
                </c:pt>
                <c:pt idx="80">
                  <c:v>38953</c:v>
                </c:pt>
                <c:pt idx="81">
                  <c:v>38954</c:v>
                </c:pt>
                <c:pt idx="82">
                  <c:v>38957</c:v>
                </c:pt>
                <c:pt idx="83">
                  <c:v>38958</c:v>
                </c:pt>
                <c:pt idx="84">
                  <c:v>38959</c:v>
                </c:pt>
                <c:pt idx="85">
                  <c:v>38960</c:v>
                </c:pt>
                <c:pt idx="86">
                  <c:v>38961</c:v>
                </c:pt>
                <c:pt idx="87">
                  <c:v>38965</c:v>
                </c:pt>
                <c:pt idx="88">
                  <c:v>38966</c:v>
                </c:pt>
                <c:pt idx="89">
                  <c:v>38967</c:v>
                </c:pt>
                <c:pt idx="90">
                  <c:v>38968</c:v>
                </c:pt>
                <c:pt idx="91">
                  <c:v>38971</c:v>
                </c:pt>
                <c:pt idx="92">
                  <c:v>38972</c:v>
                </c:pt>
                <c:pt idx="93">
                  <c:v>38973</c:v>
                </c:pt>
                <c:pt idx="94">
                  <c:v>38974</c:v>
                </c:pt>
                <c:pt idx="95">
                  <c:v>38975</c:v>
                </c:pt>
                <c:pt idx="96">
                  <c:v>38978</c:v>
                </c:pt>
                <c:pt idx="97">
                  <c:v>38979</c:v>
                </c:pt>
                <c:pt idx="98">
                  <c:v>38980</c:v>
                </c:pt>
                <c:pt idx="99">
                  <c:v>38981</c:v>
                </c:pt>
                <c:pt idx="100">
                  <c:v>38982</c:v>
                </c:pt>
                <c:pt idx="101">
                  <c:v>38985</c:v>
                </c:pt>
                <c:pt idx="102">
                  <c:v>38986</c:v>
                </c:pt>
                <c:pt idx="103">
                  <c:v>38987</c:v>
                </c:pt>
                <c:pt idx="104">
                  <c:v>38988</c:v>
                </c:pt>
                <c:pt idx="105">
                  <c:v>38989</c:v>
                </c:pt>
                <c:pt idx="106">
                  <c:v>38992</c:v>
                </c:pt>
                <c:pt idx="107">
                  <c:v>38993</c:v>
                </c:pt>
                <c:pt idx="108">
                  <c:v>38994</c:v>
                </c:pt>
                <c:pt idx="109">
                  <c:v>38995</c:v>
                </c:pt>
                <c:pt idx="110">
                  <c:v>38996</c:v>
                </c:pt>
                <c:pt idx="111">
                  <c:v>38999</c:v>
                </c:pt>
                <c:pt idx="112">
                  <c:v>39000</c:v>
                </c:pt>
                <c:pt idx="113">
                  <c:v>39001</c:v>
                </c:pt>
                <c:pt idx="114">
                  <c:v>39002</c:v>
                </c:pt>
                <c:pt idx="115">
                  <c:v>39003</c:v>
                </c:pt>
                <c:pt idx="116">
                  <c:v>39006</c:v>
                </c:pt>
                <c:pt idx="117">
                  <c:v>39007</c:v>
                </c:pt>
                <c:pt idx="118">
                  <c:v>39008</c:v>
                </c:pt>
                <c:pt idx="119">
                  <c:v>39009</c:v>
                </c:pt>
                <c:pt idx="120">
                  <c:v>39010</c:v>
                </c:pt>
                <c:pt idx="121">
                  <c:v>39013</c:v>
                </c:pt>
                <c:pt idx="122">
                  <c:v>39014</c:v>
                </c:pt>
                <c:pt idx="123">
                  <c:v>39015</c:v>
                </c:pt>
                <c:pt idx="124">
                  <c:v>39016</c:v>
                </c:pt>
                <c:pt idx="125">
                  <c:v>39017</c:v>
                </c:pt>
                <c:pt idx="126">
                  <c:v>39020</c:v>
                </c:pt>
                <c:pt idx="127">
                  <c:v>39021</c:v>
                </c:pt>
                <c:pt idx="128">
                  <c:v>39022</c:v>
                </c:pt>
                <c:pt idx="129">
                  <c:v>39023</c:v>
                </c:pt>
                <c:pt idx="130">
                  <c:v>39024</c:v>
                </c:pt>
                <c:pt idx="131">
                  <c:v>39027</c:v>
                </c:pt>
                <c:pt idx="132">
                  <c:v>39028</c:v>
                </c:pt>
                <c:pt idx="133">
                  <c:v>39029</c:v>
                </c:pt>
                <c:pt idx="134">
                  <c:v>39030</c:v>
                </c:pt>
                <c:pt idx="135">
                  <c:v>39031</c:v>
                </c:pt>
                <c:pt idx="136">
                  <c:v>39034</c:v>
                </c:pt>
                <c:pt idx="137">
                  <c:v>39035</c:v>
                </c:pt>
                <c:pt idx="138">
                  <c:v>39036</c:v>
                </c:pt>
                <c:pt idx="139">
                  <c:v>39037</c:v>
                </c:pt>
                <c:pt idx="140">
                  <c:v>39038</c:v>
                </c:pt>
                <c:pt idx="141">
                  <c:v>39041</c:v>
                </c:pt>
                <c:pt idx="142">
                  <c:v>39042</c:v>
                </c:pt>
                <c:pt idx="143">
                  <c:v>39043</c:v>
                </c:pt>
                <c:pt idx="144">
                  <c:v>39045</c:v>
                </c:pt>
                <c:pt idx="145">
                  <c:v>39048</c:v>
                </c:pt>
                <c:pt idx="146">
                  <c:v>39049</c:v>
                </c:pt>
                <c:pt idx="147">
                  <c:v>39050</c:v>
                </c:pt>
                <c:pt idx="148">
                  <c:v>39051</c:v>
                </c:pt>
                <c:pt idx="149">
                  <c:v>39052</c:v>
                </c:pt>
                <c:pt idx="150">
                  <c:v>39055</c:v>
                </c:pt>
                <c:pt idx="151">
                  <c:v>39056</c:v>
                </c:pt>
                <c:pt idx="152">
                  <c:v>39057</c:v>
                </c:pt>
                <c:pt idx="153">
                  <c:v>39058</c:v>
                </c:pt>
                <c:pt idx="154">
                  <c:v>39059</c:v>
                </c:pt>
                <c:pt idx="155">
                  <c:v>39062</c:v>
                </c:pt>
                <c:pt idx="156">
                  <c:v>39063</c:v>
                </c:pt>
                <c:pt idx="157">
                  <c:v>39064</c:v>
                </c:pt>
                <c:pt idx="158">
                  <c:v>39065</c:v>
                </c:pt>
                <c:pt idx="159">
                  <c:v>39066</c:v>
                </c:pt>
                <c:pt idx="160">
                  <c:v>39069</c:v>
                </c:pt>
                <c:pt idx="161">
                  <c:v>39070</c:v>
                </c:pt>
                <c:pt idx="162">
                  <c:v>39071</c:v>
                </c:pt>
                <c:pt idx="163">
                  <c:v>39072</c:v>
                </c:pt>
                <c:pt idx="164">
                  <c:v>39073</c:v>
                </c:pt>
                <c:pt idx="165">
                  <c:v>39077</c:v>
                </c:pt>
                <c:pt idx="166">
                  <c:v>39078</c:v>
                </c:pt>
                <c:pt idx="167">
                  <c:v>39079</c:v>
                </c:pt>
                <c:pt idx="168">
                  <c:v>39080</c:v>
                </c:pt>
                <c:pt idx="169">
                  <c:v>39084</c:v>
                </c:pt>
                <c:pt idx="170">
                  <c:v>39085</c:v>
                </c:pt>
                <c:pt idx="171">
                  <c:v>39086</c:v>
                </c:pt>
                <c:pt idx="172">
                  <c:v>39087</c:v>
                </c:pt>
                <c:pt idx="173">
                  <c:v>39090</c:v>
                </c:pt>
                <c:pt idx="174">
                  <c:v>39091</c:v>
                </c:pt>
                <c:pt idx="175">
                  <c:v>39092</c:v>
                </c:pt>
                <c:pt idx="176">
                  <c:v>39093</c:v>
                </c:pt>
                <c:pt idx="177">
                  <c:v>39094</c:v>
                </c:pt>
                <c:pt idx="178">
                  <c:v>39098</c:v>
                </c:pt>
                <c:pt idx="179">
                  <c:v>39099</c:v>
                </c:pt>
                <c:pt idx="180">
                  <c:v>39100</c:v>
                </c:pt>
                <c:pt idx="181">
                  <c:v>39101</c:v>
                </c:pt>
                <c:pt idx="182">
                  <c:v>39104</c:v>
                </c:pt>
                <c:pt idx="183">
                  <c:v>39105</c:v>
                </c:pt>
                <c:pt idx="184">
                  <c:v>39106</c:v>
                </c:pt>
                <c:pt idx="185">
                  <c:v>39107</c:v>
                </c:pt>
                <c:pt idx="186">
                  <c:v>39108</c:v>
                </c:pt>
                <c:pt idx="187">
                  <c:v>39111</c:v>
                </c:pt>
                <c:pt idx="188">
                  <c:v>39112</c:v>
                </c:pt>
                <c:pt idx="189">
                  <c:v>39113</c:v>
                </c:pt>
                <c:pt idx="190">
                  <c:v>39114</c:v>
                </c:pt>
                <c:pt idx="191">
                  <c:v>39115</c:v>
                </c:pt>
                <c:pt idx="192">
                  <c:v>39118</c:v>
                </c:pt>
                <c:pt idx="193">
                  <c:v>39119</c:v>
                </c:pt>
                <c:pt idx="194">
                  <c:v>39120</c:v>
                </c:pt>
                <c:pt idx="195">
                  <c:v>39121</c:v>
                </c:pt>
                <c:pt idx="196">
                  <c:v>39122</c:v>
                </c:pt>
                <c:pt idx="197">
                  <c:v>39125</c:v>
                </c:pt>
                <c:pt idx="198">
                  <c:v>39126</c:v>
                </c:pt>
                <c:pt idx="199">
                  <c:v>39127</c:v>
                </c:pt>
                <c:pt idx="200">
                  <c:v>39128</c:v>
                </c:pt>
                <c:pt idx="201">
                  <c:v>39129</c:v>
                </c:pt>
                <c:pt idx="202">
                  <c:v>39133</c:v>
                </c:pt>
                <c:pt idx="203">
                  <c:v>39134</c:v>
                </c:pt>
                <c:pt idx="204">
                  <c:v>39135</c:v>
                </c:pt>
                <c:pt idx="205">
                  <c:v>39136</c:v>
                </c:pt>
                <c:pt idx="206">
                  <c:v>39139</c:v>
                </c:pt>
                <c:pt idx="207">
                  <c:v>39140</c:v>
                </c:pt>
                <c:pt idx="208">
                  <c:v>39141</c:v>
                </c:pt>
                <c:pt idx="209">
                  <c:v>39142</c:v>
                </c:pt>
                <c:pt idx="210">
                  <c:v>39143</c:v>
                </c:pt>
                <c:pt idx="211">
                  <c:v>39146</c:v>
                </c:pt>
                <c:pt idx="212">
                  <c:v>39147</c:v>
                </c:pt>
                <c:pt idx="213">
                  <c:v>39148</c:v>
                </c:pt>
                <c:pt idx="214">
                  <c:v>39149</c:v>
                </c:pt>
                <c:pt idx="215">
                  <c:v>39150</c:v>
                </c:pt>
                <c:pt idx="216">
                  <c:v>39153</c:v>
                </c:pt>
                <c:pt idx="217">
                  <c:v>39154</c:v>
                </c:pt>
                <c:pt idx="218">
                  <c:v>39155</c:v>
                </c:pt>
                <c:pt idx="219">
                  <c:v>39156</c:v>
                </c:pt>
                <c:pt idx="220">
                  <c:v>39157</c:v>
                </c:pt>
                <c:pt idx="221">
                  <c:v>39160</c:v>
                </c:pt>
                <c:pt idx="222">
                  <c:v>39161</c:v>
                </c:pt>
                <c:pt idx="223">
                  <c:v>39162</c:v>
                </c:pt>
                <c:pt idx="224">
                  <c:v>39163</c:v>
                </c:pt>
                <c:pt idx="225">
                  <c:v>39164</c:v>
                </c:pt>
                <c:pt idx="226">
                  <c:v>39167</c:v>
                </c:pt>
                <c:pt idx="227">
                  <c:v>39168</c:v>
                </c:pt>
                <c:pt idx="228">
                  <c:v>39169</c:v>
                </c:pt>
                <c:pt idx="229">
                  <c:v>39170</c:v>
                </c:pt>
                <c:pt idx="230">
                  <c:v>39171</c:v>
                </c:pt>
                <c:pt idx="231">
                  <c:v>39174</c:v>
                </c:pt>
                <c:pt idx="232">
                  <c:v>39175</c:v>
                </c:pt>
                <c:pt idx="233">
                  <c:v>39176</c:v>
                </c:pt>
                <c:pt idx="234">
                  <c:v>39177</c:v>
                </c:pt>
                <c:pt idx="235">
                  <c:v>39178</c:v>
                </c:pt>
                <c:pt idx="236">
                  <c:v>39181</c:v>
                </c:pt>
                <c:pt idx="237">
                  <c:v>39182</c:v>
                </c:pt>
                <c:pt idx="238">
                  <c:v>39183</c:v>
                </c:pt>
                <c:pt idx="239">
                  <c:v>39184</c:v>
                </c:pt>
                <c:pt idx="240">
                  <c:v>39185</c:v>
                </c:pt>
                <c:pt idx="241">
                  <c:v>39188</c:v>
                </c:pt>
                <c:pt idx="242">
                  <c:v>39189</c:v>
                </c:pt>
                <c:pt idx="243">
                  <c:v>39190</c:v>
                </c:pt>
                <c:pt idx="244">
                  <c:v>39191</c:v>
                </c:pt>
                <c:pt idx="245">
                  <c:v>39192</c:v>
                </c:pt>
                <c:pt idx="246">
                  <c:v>39195</c:v>
                </c:pt>
                <c:pt idx="247">
                  <c:v>39196</c:v>
                </c:pt>
                <c:pt idx="248">
                  <c:v>39197</c:v>
                </c:pt>
                <c:pt idx="249">
                  <c:v>39198</c:v>
                </c:pt>
                <c:pt idx="250">
                  <c:v>39199</c:v>
                </c:pt>
                <c:pt idx="251">
                  <c:v>39202</c:v>
                </c:pt>
                <c:pt idx="252">
                  <c:v>39203</c:v>
                </c:pt>
                <c:pt idx="253">
                  <c:v>39204</c:v>
                </c:pt>
                <c:pt idx="254">
                  <c:v>39205</c:v>
                </c:pt>
                <c:pt idx="255">
                  <c:v>39206</c:v>
                </c:pt>
                <c:pt idx="256">
                  <c:v>39209</c:v>
                </c:pt>
                <c:pt idx="257">
                  <c:v>39210</c:v>
                </c:pt>
                <c:pt idx="258">
                  <c:v>39211</c:v>
                </c:pt>
                <c:pt idx="259">
                  <c:v>39212</c:v>
                </c:pt>
                <c:pt idx="260">
                  <c:v>39213</c:v>
                </c:pt>
                <c:pt idx="261">
                  <c:v>39216</c:v>
                </c:pt>
                <c:pt idx="262">
                  <c:v>39217</c:v>
                </c:pt>
                <c:pt idx="263">
                  <c:v>39218</c:v>
                </c:pt>
                <c:pt idx="264">
                  <c:v>39219</c:v>
                </c:pt>
                <c:pt idx="265">
                  <c:v>39220</c:v>
                </c:pt>
                <c:pt idx="266">
                  <c:v>39223</c:v>
                </c:pt>
                <c:pt idx="267">
                  <c:v>39224</c:v>
                </c:pt>
                <c:pt idx="268">
                  <c:v>39225</c:v>
                </c:pt>
                <c:pt idx="269">
                  <c:v>39226</c:v>
                </c:pt>
                <c:pt idx="270">
                  <c:v>39227</c:v>
                </c:pt>
                <c:pt idx="271">
                  <c:v>39231</c:v>
                </c:pt>
                <c:pt idx="272">
                  <c:v>39232</c:v>
                </c:pt>
                <c:pt idx="273">
                  <c:v>39233</c:v>
                </c:pt>
                <c:pt idx="274">
                  <c:v>39234</c:v>
                </c:pt>
                <c:pt idx="275">
                  <c:v>39237</c:v>
                </c:pt>
                <c:pt idx="276">
                  <c:v>39238</c:v>
                </c:pt>
                <c:pt idx="277">
                  <c:v>39239</c:v>
                </c:pt>
                <c:pt idx="278">
                  <c:v>39240</c:v>
                </c:pt>
                <c:pt idx="279">
                  <c:v>39241</c:v>
                </c:pt>
                <c:pt idx="280">
                  <c:v>39244</c:v>
                </c:pt>
                <c:pt idx="281">
                  <c:v>39245</c:v>
                </c:pt>
                <c:pt idx="282">
                  <c:v>39246</c:v>
                </c:pt>
                <c:pt idx="283">
                  <c:v>39247</c:v>
                </c:pt>
                <c:pt idx="284">
                  <c:v>39248</c:v>
                </c:pt>
                <c:pt idx="285">
                  <c:v>39251</c:v>
                </c:pt>
                <c:pt idx="286">
                  <c:v>39252</c:v>
                </c:pt>
                <c:pt idx="287">
                  <c:v>39253</c:v>
                </c:pt>
                <c:pt idx="288">
                  <c:v>39254</c:v>
                </c:pt>
                <c:pt idx="289">
                  <c:v>39255</c:v>
                </c:pt>
                <c:pt idx="290">
                  <c:v>39258</c:v>
                </c:pt>
                <c:pt idx="291">
                  <c:v>39259</c:v>
                </c:pt>
                <c:pt idx="292">
                  <c:v>39260</c:v>
                </c:pt>
                <c:pt idx="293">
                  <c:v>39261</c:v>
                </c:pt>
                <c:pt idx="294">
                  <c:v>39262</c:v>
                </c:pt>
                <c:pt idx="295">
                  <c:v>39265</c:v>
                </c:pt>
                <c:pt idx="296">
                  <c:v>39266</c:v>
                </c:pt>
                <c:pt idx="297">
                  <c:v>39268</c:v>
                </c:pt>
                <c:pt idx="298">
                  <c:v>39269</c:v>
                </c:pt>
                <c:pt idx="299">
                  <c:v>39272</c:v>
                </c:pt>
                <c:pt idx="300">
                  <c:v>39273</c:v>
                </c:pt>
                <c:pt idx="301">
                  <c:v>39274</c:v>
                </c:pt>
                <c:pt idx="302">
                  <c:v>39275</c:v>
                </c:pt>
                <c:pt idx="303">
                  <c:v>39276</c:v>
                </c:pt>
                <c:pt idx="304">
                  <c:v>39279</c:v>
                </c:pt>
                <c:pt idx="305">
                  <c:v>39280</c:v>
                </c:pt>
                <c:pt idx="306">
                  <c:v>39281</c:v>
                </c:pt>
                <c:pt idx="307">
                  <c:v>39282</c:v>
                </c:pt>
                <c:pt idx="308">
                  <c:v>39283</c:v>
                </c:pt>
                <c:pt idx="309">
                  <c:v>39286</c:v>
                </c:pt>
                <c:pt idx="310">
                  <c:v>39287</c:v>
                </c:pt>
                <c:pt idx="311">
                  <c:v>39288</c:v>
                </c:pt>
                <c:pt idx="312">
                  <c:v>39289</c:v>
                </c:pt>
                <c:pt idx="313">
                  <c:v>39290</c:v>
                </c:pt>
                <c:pt idx="314">
                  <c:v>39293</c:v>
                </c:pt>
                <c:pt idx="315">
                  <c:v>39294</c:v>
                </c:pt>
                <c:pt idx="316">
                  <c:v>39295</c:v>
                </c:pt>
                <c:pt idx="317">
                  <c:v>39296</c:v>
                </c:pt>
                <c:pt idx="318">
                  <c:v>39297</c:v>
                </c:pt>
                <c:pt idx="319">
                  <c:v>39300</c:v>
                </c:pt>
                <c:pt idx="320">
                  <c:v>39301</c:v>
                </c:pt>
                <c:pt idx="321">
                  <c:v>39302</c:v>
                </c:pt>
                <c:pt idx="322">
                  <c:v>39303</c:v>
                </c:pt>
                <c:pt idx="323">
                  <c:v>39304</c:v>
                </c:pt>
                <c:pt idx="324">
                  <c:v>39307</c:v>
                </c:pt>
                <c:pt idx="325">
                  <c:v>39308</c:v>
                </c:pt>
                <c:pt idx="326">
                  <c:v>39309</c:v>
                </c:pt>
                <c:pt idx="327">
                  <c:v>39310</c:v>
                </c:pt>
                <c:pt idx="328">
                  <c:v>39311</c:v>
                </c:pt>
                <c:pt idx="329">
                  <c:v>39314</c:v>
                </c:pt>
                <c:pt idx="330">
                  <c:v>39315</c:v>
                </c:pt>
                <c:pt idx="331">
                  <c:v>39316</c:v>
                </c:pt>
                <c:pt idx="332">
                  <c:v>39317</c:v>
                </c:pt>
                <c:pt idx="333">
                  <c:v>39318</c:v>
                </c:pt>
                <c:pt idx="334">
                  <c:v>39321</c:v>
                </c:pt>
                <c:pt idx="335">
                  <c:v>39322</c:v>
                </c:pt>
                <c:pt idx="336">
                  <c:v>39323</c:v>
                </c:pt>
                <c:pt idx="337">
                  <c:v>39324</c:v>
                </c:pt>
                <c:pt idx="338">
                  <c:v>39325</c:v>
                </c:pt>
                <c:pt idx="339">
                  <c:v>39329</c:v>
                </c:pt>
                <c:pt idx="340">
                  <c:v>39330</c:v>
                </c:pt>
                <c:pt idx="341">
                  <c:v>39331</c:v>
                </c:pt>
                <c:pt idx="342">
                  <c:v>39332</c:v>
                </c:pt>
                <c:pt idx="343">
                  <c:v>39335</c:v>
                </c:pt>
                <c:pt idx="344">
                  <c:v>39336</c:v>
                </c:pt>
                <c:pt idx="345">
                  <c:v>39337</c:v>
                </c:pt>
                <c:pt idx="346">
                  <c:v>39338</c:v>
                </c:pt>
                <c:pt idx="347">
                  <c:v>39339</c:v>
                </c:pt>
                <c:pt idx="348">
                  <c:v>39342</c:v>
                </c:pt>
                <c:pt idx="349">
                  <c:v>39343</c:v>
                </c:pt>
                <c:pt idx="350">
                  <c:v>39344</c:v>
                </c:pt>
                <c:pt idx="351">
                  <c:v>39345</c:v>
                </c:pt>
                <c:pt idx="352">
                  <c:v>39346</c:v>
                </c:pt>
                <c:pt idx="353">
                  <c:v>39349</c:v>
                </c:pt>
                <c:pt idx="354">
                  <c:v>39350</c:v>
                </c:pt>
                <c:pt idx="355">
                  <c:v>39351</c:v>
                </c:pt>
                <c:pt idx="356">
                  <c:v>39352</c:v>
                </c:pt>
                <c:pt idx="357">
                  <c:v>39353</c:v>
                </c:pt>
                <c:pt idx="358">
                  <c:v>39356</c:v>
                </c:pt>
                <c:pt idx="359">
                  <c:v>39357</c:v>
                </c:pt>
                <c:pt idx="360">
                  <c:v>39358</c:v>
                </c:pt>
                <c:pt idx="361">
                  <c:v>39359</c:v>
                </c:pt>
                <c:pt idx="362">
                  <c:v>39360</c:v>
                </c:pt>
                <c:pt idx="363">
                  <c:v>39363</c:v>
                </c:pt>
                <c:pt idx="364">
                  <c:v>39364</c:v>
                </c:pt>
                <c:pt idx="365">
                  <c:v>39365</c:v>
                </c:pt>
                <c:pt idx="366">
                  <c:v>39366</c:v>
                </c:pt>
                <c:pt idx="367">
                  <c:v>39367</c:v>
                </c:pt>
                <c:pt idx="368">
                  <c:v>39370</c:v>
                </c:pt>
                <c:pt idx="369">
                  <c:v>39371</c:v>
                </c:pt>
                <c:pt idx="370">
                  <c:v>39372</c:v>
                </c:pt>
                <c:pt idx="371">
                  <c:v>39373</c:v>
                </c:pt>
                <c:pt idx="372">
                  <c:v>39374</c:v>
                </c:pt>
                <c:pt idx="373">
                  <c:v>39377</c:v>
                </c:pt>
                <c:pt idx="374">
                  <c:v>39378</c:v>
                </c:pt>
                <c:pt idx="375">
                  <c:v>39379</c:v>
                </c:pt>
                <c:pt idx="376">
                  <c:v>39380</c:v>
                </c:pt>
                <c:pt idx="377">
                  <c:v>39381</c:v>
                </c:pt>
                <c:pt idx="378">
                  <c:v>39384</c:v>
                </c:pt>
                <c:pt idx="379">
                  <c:v>39385</c:v>
                </c:pt>
                <c:pt idx="380">
                  <c:v>39386</c:v>
                </c:pt>
                <c:pt idx="381">
                  <c:v>39387</c:v>
                </c:pt>
                <c:pt idx="382">
                  <c:v>39388</c:v>
                </c:pt>
                <c:pt idx="383">
                  <c:v>39391</c:v>
                </c:pt>
                <c:pt idx="384">
                  <c:v>39392</c:v>
                </c:pt>
                <c:pt idx="385">
                  <c:v>39393</c:v>
                </c:pt>
                <c:pt idx="386">
                  <c:v>39394</c:v>
                </c:pt>
                <c:pt idx="387">
                  <c:v>39395</c:v>
                </c:pt>
                <c:pt idx="388">
                  <c:v>39398</c:v>
                </c:pt>
                <c:pt idx="389">
                  <c:v>39399</c:v>
                </c:pt>
                <c:pt idx="390">
                  <c:v>39400</c:v>
                </c:pt>
                <c:pt idx="391">
                  <c:v>39401</c:v>
                </c:pt>
                <c:pt idx="392">
                  <c:v>39402</c:v>
                </c:pt>
                <c:pt idx="393">
                  <c:v>39405</c:v>
                </c:pt>
                <c:pt idx="394">
                  <c:v>39406</c:v>
                </c:pt>
                <c:pt idx="395">
                  <c:v>39407</c:v>
                </c:pt>
                <c:pt idx="396">
                  <c:v>39409</c:v>
                </c:pt>
                <c:pt idx="397">
                  <c:v>39412</c:v>
                </c:pt>
                <c:pt idx="398">
                  <c:v>39413</c:v>
                </c:pt>
                <c:pt idx="399">
                  <c:v>39414</c:v>
                </c:pt>
                <c:pt idx="400">
                  <c:v>39415</c:v>
                </c:pt>
                <c:pt idx="401">
                  <c:v>39416</c:v>
                </c:pt>
                <c:pt idx="402">
                  <c:v>39419</c:v>
                </c:pt>
                <c:pt idx="403">
                  <c:v>39420</c:v>
                </c:pt>
                <c:pt idx="404">
                  <c:v>39421</c:v>
                </c:pt>
                <c:pt idx="405">
                  <c:v>39422</c:v>
                </c:pt>
                <c:pt idx="406">
                  <c:v>39423</c:v>
                </c:pt>
                <c:pt idx="407">
                  <c:v>39426</c:v>
                </c:pt>
                <c:pt idx="408">
                  <c:v>39427</c:v>
                </c:pt>
                <c:pt idx="409">
                  <c:v>39428</c:v>
                </c:pt>
                <c:pt idx="410">
                  <c:v>39429</c:v>
                </c:pt>
                <c:pt idx="411">
                  <c:v>39430</c:v>
                </c:pt>
                <c:pt idx="412">
                  <c:v>39433</c:v>
                </c:pt>
                <c:pt idx="413">
                  <c:v>39434</c:v>
                </c:pt>
                <c:pt idx="414">
                  <c:v>39435</c:v>
                </c:pt>
                <c:pt idx="415">
                  <c:v>39436</c:v>
                </c:pt>
                <c:pt idx="416">
                  <c:v>39437</c:v>
                </c:pt>
                <c:pt idx="417">
                  <c:v>39440</c:v>
                </c:pt>
                <c:pt idx="418">
                  <c:v>39442</c:v>
                </c:pt>
                <c:pt idx="419">
                  <c:v>39443</c:v>
                </c:pt>
                <c:pt idx="420">
                  <c:v>39444</c:v>
                </c:pt>
                <c:pt idx="421">
                  <c:v>39447</c:v>
                </c:pt>
                <c:pt idx="422">
                  <c:v>39449</c:v>
                </c:pt>
                <c:pt idx="423">
                  <c:v>39450</c:v>
                </c:pt>
                <c:pt idx="424">
                  <c:v>39451</c:v>
                </c:pt>
                <c:pt idx="425">
                  <c:v>39454</c:v>
                </c:pt>
                <c:pt idx="426">
                  <c:v>39455</c:v>
                </c:pt>
                <c:pt idx="427">
                  <c:v>39456</c:v>
                </c:pt>
                <c:pt idx="428">
                  <c:v>39457</c:v>
                </c:pt>
                <c:pt idx="429">
                  <c:v>39458</c:v>
                </c:pt>
                <c:pt idx="430">
                  <c:v>39461</c:v>
                </c:pt>
                <c:pt idx="431">
                  <c:v>39462</c:v>
                </c:pt>
                <c:pt idx="432">
                  <c:v>39463</c:v>
                </c:pt>
                <c:pt idx="433">
                  <c:v>39464</c:v>
                </c:pt>
                <c:pt idx="434">
                  <c:v>39465</c:v>
                </c:pt>
                <c:pt idx="435">
                  <c:v>39469</c:v>
                </c:pt>
                <c:pt idx="436">
                  <c:v>39470</c:v>
                </c:pt>
                <c:pt idx="437">
                  <c:v>39471</c:v>
                </c:pt>
                <c:pt idx="438">
                  <c:v>39472</c:v>
                </c:pt>
                <c:pt idx="439">
                  <c:v>39475</c:v>
                </c:pt>
                <c:pt idx="440">
                  <c:v>39476</c:v>
                </c:pt>
                <c:pt idx="441">
                  <c:v>39477</c:v>
                </c:pt>
                <c:pt idx="442">
                  <c:v>39478</c:v>
                </c:pt>
                <c:pt idx="443">
                  <c:v>39479</c:v>
                </c:pt>
                <c:pt idx="444">
                  <c:v>39482</c:v>
                </c:pt>
                <c:pt idx="445">
                  <c:v>39483</c:v>
                </c:pt>
                <c:pt idx="446">
                  <c:v>39484</c:v>
                </c:pt>
                <c:pt idx="447">
                  <c:v>39485</c:v>
                </c:pt>
                <c:pt idx="448">
                  <c:v>39486</c:v>
                </c:pt>
                <c:pt idx="449">
                  <c:v>39489</c:v>
                </c:pt>
                <c:pt idx="450">
                  <c:v>39490</c:v>
                </c:pt>
                <c:pt idx="451">
                  <c:v>39491</c:v>
                </c:pt>
                <c:pt idx="452">
                  <c:v>39492</c:v>
                </c:pt>
                <c:pt idx="453">
                  <c:v>39493</c:v>
                </c:pt>
                <c:pt idx="454">
                  <c:v>39497</c:v>
                </c:pt>
                <c:pt idx="455">
                  <c:v>39498</c:v>
                </c:pt>
                <c:pt idx="456">
                  <c:v>39499</c:v>
                </c:pt>
                <c:pt idx="457">
                  <c:v>39500</c:v>
                </c:pt>
                <c:pt idx="458">
                  <c:v>39503</c:v>
                </c:pt>
                <c:pt idx="459">
                  <c:v>39504</c:v>
                </c:pt>
                <c:pt idx="460">
                  <c:v>39505</c:v>
                </c:pt>
                <c:pt idx="461">
                  <c:v>39506</c:v>
                </c:pt>
                <c:pt idx="462">
                  <c:v>39507</c:v>
                </c:pt>
                <c:pt idx="463">
                  <c:v>39510</c:v>
                </c:pt>
                <c:pt idx="464">
                  <c:v>39511</c:v>
                </c:pt>
                <c:pt idx="465">
                  <c:v>39512</c:v>
                </c:pt>
                <c:pt idx="466">
                  <c:v>39513</c:v>
                </c:pt>
                <c:pt idx="467">
                  <c:v>39514</c:v>
                </c:pt>
                <c:pt idx="468">
                  <c:v>39517</c:v>
                </c:pt>
                <c:pt idx="469">
                  <c:v>39518</c:v>
                </c:pt>
                <c:pt idx="470">
                  <c:v>39519</c:v>
                </c:pt>
                <c:pt idx="471">
                  <c:v>39520</c:v>
                </c:pt>
                <c:pt idx="472">
                  <c:v>39521</c:v>
                </c:pt>
                <c:pt idx="473">
                  <c:v>39524</c:v>
                </c:pt>
                <c:pt idx="474">
                  <c:v>39525</c:v>
                </c:pt>
                <c:pt idx="475">
                  <c:v>39526</c:v>
                </c:pt>
                <c:pt idx="476">
                  <c:v>39527</c:v>
                </c:pt>
                <c:pt idx="477">
                  <c:v>39531</c:v>
                </c:pt>
                <c:pt idx="478">
                  <c:v>39532</c:v>
                </c:pt>
                <c:pt idx="479">
                  <c:v>39533</c:v>
                </c:pt>
                <c:pt idx="480">
                  <c:v>39534</c:v>
                </c:pt>
                <c:pt idx="481">
                  <c:v>39535</c:v>
                </c:pt>
                <c:pt idx="482">
                  <c:v>39538</c:v>
                </c:pt>
                <c:pt idx="483">
                  <c:v>39539</c:v>
                </c:pt>
                <c:pt idx="484">
                  <c:v>39540</c:v>
                </c:pt>
                <c:pt idx="485">
                  <c:v>39541</c:v>
                </c:pt>
                <c:pt idx="486">
                  <c:v>39542</c:v>
                </c:pt>
                <c:pt idx="487">
                  <c:v>39545</c:v>
                </c:pt>
                <c:pt idx="488">
                  <c:v>39546</c:v>
                </c:pt>
                <c:pt idx="489">
                  <c:v>39547</c:v>
                </c:pt>
                <c:pt idx="490">
                  <c:v>39548</c:v>
                </c:pt>
                <c:pt idx="491">
                  <c:v>39549</c:v>
                </c:pt>
                <c:pt idx="492">
                  <c:v>39552</c:v>
                </c:pt>
                <c:pt idx="493">
                  <c:v>39553</c:v>
                </c:pt>
                <c:pt idx="494">
                  <c:v>39554</c:v>
                </c:pt>
                <c:pt idx="495">
                  <c:v>39555</c:v>
                </c:pt>
                <c:pt idx="496">
                  <c:v>39556</c:v>
                </c:pt>
                <c:pt idx="497">
                  <c:v>39559</c:v>
                </c:pt>
                <c:pt idx="498">
                  <c:v>39560</c:v>
                </c:pt>
                <c:pt idx="499">
                  <c:v>39561</c:v>
                </c:pt>
                <c:pt idx="500">
                  <c:v>39562</c:v>
                </c:pt>
                <c:pt idx="501">
                  <c:v>39563</c:v>
                </c:pt>
                <c:pt idx="502">
                  <c:v>39566</c:v>
                </c:pt>
                <c:pt idx="503">
                  <c:v>39567</c:v>
                </c:pt>
                <c:pt idx="504">
                  <c:v>39568</c:v>
                </c:pt>
                <c:pt idx="505">
                  <c:v>39569</c:v>
                </c:pt>
                <c:pt idx="506">
                  <c:v>39570</c:v>
                </c:pt>
                <c:pt idx="507">
                  <c:v>39573</c:v>
                </c:pt>
                <c:pt idx="508">
                  <c:v>39574</c:v>
                </c:pt>
                <c:pt idx="509">
                  <c:v>39575</c:v>
                </c:pt>
                <c:pt idx="510">
                  <c:v>39576</c:v>
                </c:pt>
                <c:pt idx="511">
                  <c:v>39577</c:v>
                </c:pt>
                <c:pt idx="512">
                  <c:v>39580</c:v>
                </c:pt>
                <c:pt idx="513">
                  <c:v>39581</c:v>
                </c:pt>
                <c:pt idx="514">
                  <c:v>39582</c:v>
                </c:pt>
                <c:pt idx="515">
                  <c:v>39583</c:v>
                </c:pt>
                <c:pt idx="516">
                  <c:v>39584</c:v>
                </c:pt>
                <c:pt idx="517">
                  <c:v>39587</c:v>
                </c:pt>
                <c:pt idx="518">
                  <c:v>39588</c:v>
                </c:pt>
                <c:pt idx="519">
                  <c:v>39589</c:v>
                </c:pt>
                <c:pt idx="520">
                  <c:v>39590</c:v>
                </c:pt>
                <c:pt idx="521">
                  <c:v>39591</c:v>
                </c:pt>
                <c:pt idx="522">
                  <c:v>39595</c:v>
                </c:pt>
                <c:pt idx="523">
                  <c:v>39596</c:v>
                </c:pt>
                <c:pt idx="524">
                  <c:v>39597</c:v>
                </c:pt>
                <c:pt idx="525">
                  <c:v>39598</c:v>
                </c:pt>
                <c:pt idx="526">
                  <c:v>39601</c:v>
                </c:pt>
                <c:pt idx="527">
                  <c:v>39602</c:v>
                </c:pt>
                <c:pt idx="528">
                  <c:v>39603</c:v>
                </c:pt>
                <c:pt idx="529">
                  <c:v>39604</c:v>
                </c:pt>
                <c:pt idx="530">
                  <c:v>39605</c:v>
                </c:pt>
                <c:pt idx="531">
                  <c:v>39608</c:v>
                </c:pt>
                <c:pt idx="532">
                  <c:v>39609</c:v>
                </c:pt>
                <c:pt idx="533">
                  <c:v>39610</c:v>
                </c:pt>
                <c:pt idx="534">
                  <c:v>39611</c:v>
                </c:pt>
                <c:pt idx="535">
                  <c:v>39612</c:v>
                </c:pt>
                <c:pt idx="536">
                  <c:v>39615</c:v>
                </c:pt>
                <c:pt idx="537">
                  <c:v>39616</c:v>
                </c:pt>
                <c:pt idx="538">
                  <c:v>39617</c:v>
                </c:pt>
                <c:pt idx="539">
                  <c:v>39618</c:v>
                </c:pt>
                <c:pt idx="540">
                  <c:v>39619</c:v>
                </c:pt>
                <c:pt idx="541">
                  <c:v>39622</c:v>
                </c:pt>
                <c:pt idx="542">
                  <c:v>39623</c:v>
                </c:pt>
                <c:pt idx="543">
                  <c:v>39624</c:v>
                </c:pt>
                <c:pt idx="544">
                  <c:v>39625</c:v>
                </c:pt>
                <c:pt idx="545">
                  <c:v>39626</c:v>
                </c:pt>
                <c:pt idx="546">
                  <c:v>39629</c:v>
                </c:pt>
                <c:pt idx="547">
                  <c:v>39630</c:v>
                </c:pt>
                <c:pt idx="548">
                  <c:v>39631</c:v>
                </c:pt>
                <c:pt idx="549">
                  <c:v>39632</c:v>
                </c:pt>
                <c:pt idx="550">
                  <c:v>39636</c:v>
                </c:pt>
                <c:pt idx="551">
                  <c:v>39637</c:v>
                </c:pt>
                <c:pt idx="552">
                  <c:v>39638</c:v>
                </c:pt>
                <c:pt idx="553">
                  <c:v>39639</c:v>
                </c:pt>
                <c:pt idx="554">
                  <c:v>39640</c:v>
                </c:pt>
                <c:pt idx="555">
                  <c:v>39643</c:v>
                </c:pt>
                <c:pt idx="556">
                  <c:v>39644</c:v>
                </c:pt>
                <c:pt idx="557">
                  <c:v>39645</c:v>
                </c:pt>
                <c:pt idx="558">
                  <c:v>39646</c:v>
                </c:pt>
                <c:pt idx="559">
                  <c:v>39647</c:v>
                </c:pt>
                <c:pt idx="560">
                  <c:v>39650</c:v>
                </c:pt>
                <c:pt idx="561">
                  <c:v>39651</c:v>
                </c:pt>
                <c:pt idx="562">
                  <c:v>39652</c:v>
                </c:pt>
                <c:pt idx="563">
                  <c:v>39653</c:v>
                </c:pt>
                <c:pt idx="564">
                  <c:v>39654</c:v>
                </c:pt>
                <c:pt idx="565">
                  <c:v>39657</c:v>
                </c:pt>
                <c:pt idx="566">
                  <c:v>39658</c:v>
                </c:pt>
                <c:pt idx="567">
                  <c:v>39659</c:v>
                </c:pt>
                <c:pt idx="568">
                  <c:v>39660</c:v>
                </c:pt>
                <c:pt idx="569">
                  <c:v>39661</c:v>
                </c:pt>
                <c:pt idx="570">
                  <c:v>39664</c:v>
                </c:pt>
                <c:pt idx="571">
                  <c:v>39665</c:v>
                </c:pt>
                <c:pt idx="572">
                  <c:v>39666</c:v>
                </c:pt>
                <c:pt idx="573">
                  <c:v>39667</c:v>
                </c:pt>
                <c:pt idx="574">
                  <c:v>39668</c:v>
                </c:pt>
                <c:pt idx="575">
                  <c:v>39671</c:v>
                </c:pt>
                <c:pt idx="576">
                  <c:v>39672</c:v>
                </c:pt>
                <c:pt idx="577">
                  <c:v>39673</c:v>
                </c:pt>
                <c:pt idx="578">
                  <c:v>39674</c:v>
                </c:pt>
                <c:pt idx="579">
                  <c:v>39675</c:v>
                </c:pt>
                <c:pt idx="580">
                  <c:v>39678</c:v>
                </c:pt>
                <c:pt idx="581">
                  <c:v>39679</c:v>
                </c:pt>
                <c:pt idx="582">
                  <c:v>39680</c:v>
                </c:pt>
                <c:pt idx="583">
                  <c:v>39681</c:v>
                </c:pt>
                <c:pt idx="584">
                  <c:v>39682</c:v>
                </c:pt>
                <c:pt idx="585">
                  <c:v>39685</c:v>
                </c:pt>
                <c:pt idx="586">
                  <c:v>39686</c:v>
                </c:pt>
                <c:pt idx="587">
                  <c:v>39687</c:v>
                </c:pt>
                <c:pt idx="588">
                  <c:v>39688</c:v>
                </c:pt>
                <c:pt idx="589">
                  <c:v>39689</c:v>
                </c:pt>
                <c:pt idx="590">
                  <c:v>39693</c:v>
                </c:pt>
                <c:pt idx="591">
                  <c:v>39694</c:v>
                </c:pt>
                <c:pt idx="592">
                  <c:v>39695</c:v>
                </c:pt>
                <c:pt idx="593">
                  <c:v>39696</c:v>
                </c:pt>
                <c:pt idx="594">
                  <c:v>39699</c:v>
                </c:pt>
                <c:pt idx="595">
                  <c:v>39700</c:v>
                </c:pt>
                <c:pt idx="596">
                  <c:v>39701</c:v>
                </c:pt>
                <c:pt idx="597">
                  <c:v>39702</c:v>
                </c:pt>
                <c:pt idx="598">
                  <c:v>39703</c:v>
                </c:pt>
                <c:pt idx="599">
                  <c:v>39706</c:v>
                </c:pt>
                <c:pt idx="600">
                  <c:v>39707</c:v>
                </c:pt>
                <c:pt idx="601">
                  <c:v>39708</c:v>
                </c:pt>
                <c:pt idx="602">
                  <c:v>39709</c:v>
                </c:pt>
                <c:pt idx="603">
                  <c:v>39710</c:v>
                </c:pt>
                <c:pt idx="604">
                  <c:v>39713</c:v>
                </c:pt>
                <c:pt idx="605">
                  <c:v>39714</c:v>
                </c:pt>
                <c:pt idx="606">
                  <c:v>39715</c:v>
                </c:pt>
                <c:pt idx="607">
                  <c:v>39716</c:v>
                </c:pt>
                <c:pt idx="608">
                  <c:v>39717</c:v>
                </c:pt>
                <c:pt idx="609">
                  <c:v>39720</c:v>
                </c:pt>
                <c:pt idx="610">
                  <c:v>39721</c:v>
                </c:pt>
                <c:pt idx="611">
                  <c:v>39722</c:v>
                </c:pt>
                <c:pt idx="612">
                  <c:v>39723</c:v>
                </c:pt>
                <c:pt idx="613">
                  <c:v>39724</c:v>
                </c:pt>
                <c:pt idx="614">
                  <c:v>39727</c:v>
                </c:pt>
                <c:pt idx="615">
                  <c:v>39728</c:v>
                </c:pt>
                <c:pt idx="616">
                  <c:v>39729</c:v>
                </c:pt>
                <c:pt idx="617">
                  <c:v>39730</c:v>
                </c:pt>
                <c:pt idx="618">
                  <c:v>39731</c:v>
                </c:pt>
                <c:pt idx="619">
                  <c:v>39734</c:v>
                </c:pt>
                <c:pt idx="620">
                  <c:v>39735</c:v>
                </c:pt>
                <c:pt idx="621">
                  <c:v>39736</c:v>
                </c:pt>
                <c:pt idx="622">
                  <c:v>39737</c:v>
                </c:pt>
                <c:pt idx="623">
                  <c:v>39738</c:v>
                </c:pt>
                <c:pt idx="624">
                  <c:v>39741</c:v>
                </c:pt>
                <c:pt idx="625">
                  <c:v>39742</c:v>
                </c:pt>
                <c:pt idx="626">
                  <c:v>39743</c:v>
                </c:pt>
                <c:pt idx="627">
                  <c:v>39744</c:v>
                </c:pt>
                <c:pt idx="628">
                  <c:v>39745</c:v>
                </c:pt>
                <c:pt idx="629">
                  <c:v>39748</c:v>
                </c:pt>
                <c:pt idx="630">
                  <c:v>39749</c:v>
                </c:pt>
                <c:pt idx="631">
                  <c:v>39750</c:v>
                </c:pt>
                <c:pt idx="632">
                  <c:v>39751</c:v>
                </c:pt>
                <c:pt idx="633">
                  <c:v>39752</c:v>
                </c:pt>
                <c:pt idx="634">
                  <c:v>39755</c:v>
                </c:pt>
                <c:pt idx="635">
                  <c:v>39756</c:v>
                </c:pt>
                <c:pt idx="636">
                  <c:v>39757</c:v>
                </c:pt>
                <c:pt idx="637">
                  <c:v>39758</c:v>
                </c:pt>
                <c:pt idx="638">
                  <c:v>39759</c:v>
                </c:pt>
                <c:pt idx="639">
                  <c:v>39762</c:v>
                </c:pt>
                <c:pt idx="640">
                  <c:v>39763</c:v>
                </c:pt>
                <c:pt idx="641">
                  <c:v>39764</c:v>
                </c:pt>
                <c:pt idx="642">
                  <c:v>39765</c:v>
                </c:pt>
                <c:pt idx="643">
                  <c:v>39766</c:v>
                </c:pt>
                <c:pt idx="644">
                  <c:v>39769</c:v>
                </c:pt>
                <c:pt idx="645">
                  <c:v>39770</c:v>
                </c:pt>
                <c:pt idx="646">
                  <c:v>39771</c:v>
                </c:pt>
                <c:pt idx="647">
                  <c:v>39772</c:v>
                </c:pt>
                <c:pt idx="648">
                  <c:v>39773</c:v>
                </c:pt>
                <c:pt idx="649">
                  <c:v>39776</c:v>
                </c:pt>
                <c:pt idx="650">
                  <c:v>39777</c:v>
                </c:pt>
                <c:pt idx="651">
                  <c:v>39778</c:v>
                </c:pt>
                <c:pt idx="652">
                  <c:v>39780</c:v>
                </c:pt>
                <c:pt idx="653">
                  <c:v>39783</c:v>
                </c:pt>
                <c:pt idx="654">
                  <c:v>39784</c:v>
                </c:pt>
                <c:pt idx="655">
                  <c:v>39785</c:v>
                </c:pt>
                <c:pt idx="656">
                  <c:v>39786</c:v>
                </c:pt>
                <c:pt idx="657">
                  <c:v>39787</c:v>
                </c:pt>
                <c:pt idx="658">
                  <c:v>39790</c:v>
                </c:pt>
                <c:pt idx="659">
                  <c:v>39791</c:v>
                </c:pt>
                <c:pt idx="660">
                  <c:v>39792</c:v>
                </c:pt>
                <c:pt idx="661">
                  <c:v>39793</c:v>
                </c:pt>
                <c:pt idx="662">
                  <c:v>39794</c:v>
                </c:pt>
                <c:pt idx="663">
                  <c:v>39797</c:v>
                </c:pt>
                <c:pt idx="664">
                  <c:v>39798</c:v>
                </c:pt>
                <c:pt idx="665">
                  <c:v>39799</c:v>
                </c:pt>
                <c:pt idx="666">
                  <c:v>39800</c:v>
                </c:pt>
                <c:pt idx="667">
                  <c:v>39801</c:v>
                </c:pt>
                <c:pt idx="668">
                  <c:v>39804</c:v>
                </c:pt>
                <c:pt idx="669">
                  <c:v>39805</c:v>
                </c:pt>
                <c:pt idx="670">
                  <c:v>39806</c:v>
                </c:pt>
                <c:pt idx="671">
                  <c:v>39808</c:v>
                </c:pt>
                <c:pt idx="672">
                  <c:v>39811</c:v>
                </c:pt>
                <c:pt idx="673">
                  <c:v>39812</c:v>
                </c:pt>
                <c:pt idx="674">
                  <c:v>39813</c:v>
                </c:pt>
                <c:pt idx="675">
                  <c:v>39815</c:v>
                </c:pt>
                <c:pt idx="676">
                  <c:v>39818</c:v>
                </c:pt>
                <c:pt idx="677">
                  <c:v>39819</c:v>
                </c:pt>
                <c:pt idx="678">
                  <c:v>39820</c:v>
                </c:pt>
                <c:pt idx="679">
                  <c:v>39821</c:v>
                </c:pt>
                <c:pt idx="680">
                  <c:v>39822</c:v>
                </c:pt>
                <c:pt idx="681">
                  <c:v>39825</c:v>
                </c:pt>
                <c:pt idx="682">
                  <c:v>39826</c:v>
                </c:pt>
                <c:pt idx="683">
                  <c:v>39827</c:v>
                </c:pt>
                <c:pt idx="684">
                  <c:v>39828</c:v>
                </c:pt>
                <c:pt idx="685">
                  <c:v>39829</c:v>
                </c:pt>
                <c:pt idx="686">
                  <c:v>39833</c:v>
                </c:pt>
                <c:pt idx="687">
                  <c:v>39834</c:v>
                </c:pt>
                <c:pt idx="688">
                  <c:v>39835</c:v>
                </c:pt>
                <c:pt idx="689">
                  <c:v>39836</c:v>
                </c:pt>
                <c:pt idx="690">
                  <c:v>39839</c:v>
                </c:pt>
                <c:pt idx="691">
                  <c:v>39840</c:v>
                </c:pt>
                <c:pt idx="692">
                  <c:v>39841</c:v>
                </c:pt>
                <c:pt idx="693">
                  <c:v>39842</c:v>
                </c:pt>
                <c:pt idx="694">
                  <c:v>39843</c:v>
                </c:pt>
                <c:pt idx="695">
                  <c:v>39846</c:v>
                </c:pt>
                <c:pt idx="696">
                  <c:v>39847</c:v>
                </c:pt>
                <c:pt idx="697">
                  <c:v>39848</c:v>
                </c:pt>
                <c:pt idx="698">
                  <c:v>39849</c:v>
                </c:pt>
                <c:pt idx="699">
                  <c:v>39850</c:v>
                </c:pt>
                <c:pt idx="700">
                  <c:v>39853</c:v>
                </c:pt>
                <c:pt idx="701">
                  <c:v>39854</c:v>
                </c:pt>
                <c:pt idx="702">
                  <c:v>39855</c:v>
                </c:pt>
                <c:pt idx="703">
                  <c:v>39856</c:v>
                </c:pt>
                <c:pt idx="704">
                  <c:v>39857</c:v>
                </c:pt>
                <c:pt idx="705">
                  <c:v>39861</c:v>
                </c:pt>
                <c:pt idx="706">
                  <c:v>39862</c:v>
                </c:pt>
                <c:pt idx="707">
                  <c:v>39863</c:v>
                </c:pt>
                <c:pt idx="708">
                  <c:v>39864</c:v>
                </c:pt>
                <c:pt idx="709">
                  <c:v>39867</c:v>
                </c:pt>
                <c:pt idx="710">
                  <c:v>39868</c:v>
                </c:pt>
                <c:pt idx="711">
                  <c:v>39869</c:v>
                </c:pt>
                <c:pt idx="712">
                  <c:v>39870</c:v>
                </c:pt>
                <c:pt idx="713">
                  <c:v>39871</c:v>
                </c:pt>
                <c:pt idx="714">
                  <c:v>39874</c:v>
                </c:pt>
                <c:pt idx="715">
                  <c:v>39875</c:v>
                </c:pt>
                <c:pt idx="716">
                  <c:v>39876</c:v>
                </c:pt>
                <c:pt idx="717">
                  <c:v>39877</c:v>
                </c:pt>
                <c:pt idx="718">
                  <c:v>39878</c:v>
                </c:pt>
                <c:pt idx="719">
                  <c:v>39881</c:v>
                </c:pt>
                <c:pt idx="720">
                  <c:v>39882</c:v>
                </c:pt>
                <c:pt idx="721">
                  <c:v>39883</c:v>
                </c:pt>
                <c:pt idx="722">
                  <c:v>39884</c:v>
                </c:pt>
                <c:pt idx="723">
                  <c:v>39885</c:v>
                </c:pt>
                <c:pt idx="724">
                  <c:v>39888</c:v>
                </c:pt>
                <c:pt idx="725">
                  <c:v>39889</c:v>
                </c:pt>
                <c:pt idx="726">
                  <c:v>39890</c:v>
                </c:pt>
                <c:pt idx="727">
                  <c:v>39891</c:v>
                </c:pt>
                <c:pt idx="728">
                  <c:v>39892</c:v>
                </c:pt>
                <c:pt idx="729">
                  <c:v>39895</c:v>
                </c:pt>
                <c:pt idx="730">
                  <c:v>39896</c:v>
                </c:pt>
                <c:pt idx="731">
                  <c:v>39897</c:v>
                </c:pt>
                <c:pt idx="732">
                  <c:v>39898</c:v>
                </c:pt>
                <c:pt idx="733">
                  <c:v>39899</c:v>
                </c:pt>
                <c:pt idx="734">
                  <c:v>39902</c:v>
                </c:pt>
                <c:pt idx="735">
                  <c:v>39903</c:v>
                </c:pt>
                <c:pt idx="736">
                  <c:v>39904</c:v>
                </c:pt>
                <c:pt idx="737">
                  <c:v>39905</c:v>
                </c:pt>
                <c:pt idx="738">
                  <c:v>39906</c:v>
                </c:pt>
                <c:pt idx="739">
                  <c:v>39909</c:v>
                </c:pt>
                <c:pt idx="740">
                  <c:v>39910</c:v>
                </c:pt>
                <c:pt idx="741">
                  <c:v>39911</c:v>
                </c:pt>
                <c:pt idx="742">
                  <c:v>39912</c:v>
                </c:pt>
                <c:pt idx="743">
                  <c:v>39913</c:v>
                </c:pt>
                <c:pt idx="744">
                  <c:v>39916</c:v>
                </c:pt>
                <c:pt idx="745">
                  <c:v>39917</c:v>
                </c:pt>
                <c:pt idx="746">
                  <c:v>39918</c:v>
                </c:pt>
                <c:pt idx="747">
                  <c:v>39919</c:v>
                </c:pt>
                <c:pt idx="748">
                  <c:v>39920</c:v>
                </c:pt>
                <c:pt idx="749">
                  <c:v>39923</c:v>
                </c:pt>
                <c:pt idx="750">
                  <c:v>39924</c:v>
                </c:pt>
                <c:pt idx="751">
                  <c:v>39925</c:v>
                </c:pt>
                <c:pt idx="752">
                  <c:v>39926</c:v>
                </c:pt>
                <c:pt idx="753">
                  <c:v>39927</c:v>
                </c:pt>
                <c:pt idx="754">
                  <c:v>39930</c:v>
                </c:pt>
                <c:pt idx="755">
                  <c:v>39931</c:v>
                </c:pt>
                <c:pt idx="756">
                  <c:v>39932</c:v>
                </c:pt>
                <c:pt idx="757">
                  <c:v>39933</c:v>
                </c:pt>
                <c:pt idx="758">
                  <c:v>39934</c:v>
                </c:pt>
                <c:pt idx="759">
                  <c:v>39937</c:v>
                </c:pt>
                <c:pt idx="760">
                  <c:v>39938</c:v>
                </c:pt>
                <c:pt idx="761">
                  <c:v>39939</c:v>
                </c:pt>
                <c:pt idx="762">
                  <c:v>39940</c:v>
                </c:pt>
                <c:pt idx="763">
                  <c:v>39941</c:v>
                </c:pt>
                <c:pt idx="764">
                  <c:v>39944</c:v>
                </c:pt>
                <c:pt idx="765">
                  <c:v>39945</c:v>
                </c:pt>
                <c:pt idx="766">
                  <c:v>39946</c:v>
                </c:pt>
                <c:pt idx="767">
                  <c:v>39947</c:v>
                </c:pt>
                <c:pt idx="768">
                  <c:v>39948</c:v>
                </c:pt>
                <c:pt idx="769">
                  <c:v>39951</c:v>
                </c:pt>
                <c:pt idx="770">
                  <c:v>39952</c:v>
                </c:pt>
                <c:pt idx="771">
                  <c:v>39953</c:v>
                </c:pt>
                <c:pt idx="772">
                  <c:v>39954</c:v>
                </c:pt>
                <c:pt idx="773">
                  <c:v>39955</c:v>
                </c:pt>
                <c:pt idx="774">
                  <c:v>39959</c:v>
                </c:pt>
                <c:pt idx="775">
                  <c:v>39960</c:v>
                </c:pt>
                <c:pt idx="776">
                  <c:v>39961</c:v>
                </c:pt>
                <c:pt idx="777">
                  <c:v>39962</c:v>
                </c:pt>
                <c:pt idx="778">
                  <c:v>39965</c:v>
                </c:pt>
                <c:pt idx="779">
                  <c:v>39966</c:v>
                </c:pt>
                <c:pt idx="780">
                  <c:v>39967</c:v>
                </c:pt>
                <c:pt idx="781">
                  <c:v>39968</c:v>
                </c:pt>
                <c:pt idx="782">
                  <c:v>39969</c:v>
                </c:pt>
                <c:pt idx="783">
                  <c:v>39972</c:v>
                </c:pt>
                <c:pt idx="784">
                  <c:v>39973</c:v>
                </c:pt>
                <c:pt idx="785">
                  <c:v>39974</c:v>
                </c:pt>
                <c:pt idx="786">
                  <c:v>39975</c:v>
                </c:pt>
                <c:pt idx="787">
                  <c:v>39976</c:v>
                </c:pt>
                <c:pt idx="788">
                  <c:v>39979</c:v>
                </c:pt>
                <c:pt idx="789">
                  <c:v>39980</c:v>
                </c:pt>
                <c:pt idx="790">
                  <c:v>39981</c:v>
                </c:pt>
                <c:pt idx="791">
                  <c:v>39982</c:v>
                </c:pt>
                <c:pt idx="792">
                  <c:v>39983</c:v>
                </c:pt>
                <c:pt idx="793">
                  <c:v>39986</c:v>
                </c:pt>
                <c:pt idx="794">
                  <c:v>39987</c:v>
                </c:pt>
                <c:pt idx="795">
                  <c:v>39988</c:v>
                </c:pt>
                <c:pt idx="796">
                  <c:v>39989</c:v>
                </c:pt>
                <c:pt idx="797">
                  <c:v>39990</c:v>
                </c:pt>
                <c:pt idx="798">
                  <c:v>39993</c:v>
                </c:pt>
                <c:pt idx="799">
                  <c:v>39994</c:v>
                </c:pt>
                <c:pt idx="800">
                  <c:v>39995</c:v>
                </c:pt>
                <c:pt idx="801">
                  <c:v>39996</c:v>
                </c:pt>
                <c:pt idx="802">
                  <c:v>40000</c:v>
                </c:pt>
                <c:pt idx="803">
                  <c:v>40001</c:v>
                </c:pt>
                <c:pt idx="804">
                  <c:v>40002</c:v>
                </c:pt>
                <c:pt idx="805">
                  <c:v>40003</c:v>
                </c:pt>
                <c:pt idx="806">
                  <c:v>40004</c:v>
                </c:pt>
                <c:pt idx="807">
                  <c:v>40007</c:v>
                </c:pt>
                <c:pt idx="808">
                  <c:v>40008</c:v>
                </c:pt>
                <c:pt idx="809">
                  <c:v>40009</c:v>
                </c:pt>
                <c:pt idx="810">
                  <c:v>40010</c:v>
                </c:pt>
                <c:pt idx="811">
                  <c:v>40011</c:v>
                </c:pt>
                <c:pt idx="812">
                  <c:v>40014</c:v>
                </c:pt>
                <c:pt idx="813">
                  <c:v>40015</c:v>
                </c:pt>
                <c:pt idx="814">
                  <c:v>40016</c:v>
                </c:pt>
                <c:pt idx="815">
                  <c:v>40017</c:v>
                </c:pt>
                <c:pt idx="816">
                  <c:v>40018</c:v>
                </c:pt>
                <c:pt idx="817">
                  <c:v>40021</c:v>
                </c:pt>
                <c:pt idx="818">
                  <c:v>40022</c:v>
                </c:pt>
                <c:pt idx="819">
                  <c:v>40023</c:v>
                </c:pt>
                <c:pt idx="820">
                  <c:v>40024</c:v>
                </c:pt>
                <c:pt idx="821">
                  <c:v>40025</c:v>
                </c:pt>
                <c:pt idx="822">
                  <c:v>40028</c:v>
                </c:pt>
                <c:pt idx="823">
                  <c:v>40029</c:v>
                </c:pt>
                <c:pt idx="824">
                  <c:v>40030</c:v>
                </c:pt>
                <c:pt idx="825">
                  <c:v>40031</c:v>
                </c:pt>
                <c:pt idx="826">
                  <c:v>40032</c:v>
                </c:pt>
                <c:pt idx="827">
                  <c:v>40035</c:v>
                </c:pt>
                <c:pt idx="828">
                  <c:v>40036</c:v>
                </c:pt>
                <c:pt idx="829">
                  <c:v>40037</c:v>
                </c:pt>
                <c:pt idx="830">
                  <c:v>40038</c:v>
                </c:pt>
                <c:pt idx="831">
                  <c:v>40039</c:v>
                </c:pt>
                <c:pt idx="832">
                  <c:v>40042</c:v>
                </c:pt>
                <c:pt idx="833">
                  <c:v>40043</c:v>
                </c:pt>
                <c:pt idx="834">
                  <c:v>40044</c:v>
                </c:pt>
                <c:pt idx="835">
                  <c:v>40045</c:v>
                </c:pt>
                <c:pt idx="836">
                  <c:v>40046</c:v>
                </c:pt>
                <c:pt idx="837">
                  <c:v>40049</c:v>
                </c:pt>
                <c:pt idx="838">
                  <c:v>40050</c:v>
                </c:pt>
                <c:pt idx="839">
                  <c:v>40051</c:v>
                </c:pt>
                <c:pt idx="840">
                  <c:v>40052</c:v>
                </c:pt>
                <c:pt idx="841">
                  <c:v>40053</c:v>
                </c:pt>
                <c:pt idx="842">
                  <c:v>40056</c:v>
                </c:pt>
                <c:pt idx="843">
                  <c:v>40057</c:v>
                </c:pt>
                <c:pt idx="844">
                  <c:v>40058</c:v>
                </c:pt>
                <c:pt idx="845">
                  <c:v>40059</c:v>
                </c:pt>
                <c:pt idx="846">
                  <c:v>40060</c:v>
                </c:pt>
                <c:pt idx="847">
                  <c:v>40064</c:v>
                </c:pt>
                <c:pt idx="848">
                  <c:v>40065</c:v>
                </c:pt>
                <c:pt idx="849">
                  <c:v>40066</c:v>
                </c:pt>
                <c:pt idx="850">
                  <c:v>40067</c:v>
                </c:pt>
                <c:pt idx="851">
                  <c:v>40070</c:v>
                </c:pt>
                <c:pt idx="852">
                  <c:v>40071</c:v>
                </c:pt>
                <c:pt idx="853">
                  <c:v>40072</c:v>
                </c:pt>
                <c:pt idx="854">
                  <c:v>40073</c:v>
                </c:pt>
                <c:pt idx="855">
                  <c:v>40074</c:v>
                </c:pt>
                <c:pt idx="856">
                  <c:v>40077</c:v>
                </c:pt>
                <c:pt idx="857">
                  <c:v>40078</c:v>
                </c:pt>
                <c:pt idx="858">
                  <c:v>40079</c:v>
                </c:pt>
                <c:pt idx="859">
                  <c:v>40080</c:v>
                </c:pt>
                <c:pt idx="860">
                  <c:v>40081</c:v>
                </c:pt>
                <c:pt idx="861">
                  <c:v>40084</c:v>
                </c:pt>
                <c:pt idx="862">
                  <c:v>40085</c:v>
                </c:pt>
                <c:pt idx="863">
                  <c:v>40086</c:v>
                </c:pt>
                <c:pt idx="864">
                  <c:v>40087</c:v>
                </c:pt>
                <c:pt idx="865">
                  <c:v>40088</c:v>
                </c:pt>
                <c:pt idx="866">
                  <c:v>40091</c:v>
                </c:pt>
                <c:pt idx="867">
                  <c:v>40092</c:v>
                </c:pt>
                <c:pt idx="868">
                  <c:v>40093</c:v>
                </c:pt>
                <c:pt idx="869">
                  <c:v>40094</c:v>
                </c:pt>
                <c:pt idx="870">
                  <c:v>40095</c:v>
                </c:pt>
                <c:pt idx="871">
                  <c:v>40098</c:v>
                </c:pt>
                <c:pt idx="872">
                  <c:v>40099</c:v>
                </c:pt>
                <c:pt idx="873">
                  <c:v>40100</c:v>
                </c:pt>
                <c:pt idx="874">
                  <c:v>40101</c:v>
                </c:pt>
                <c:pt idx="875">
                  <c:v>40102</c:v>
                </c:pt>
                <c:pt idx="876">
                  <c:v>40105</c:v>
                </c:pt>
                <c:pt idx="877">
                  <c:v>40106</c:v>
                </c:pt>
                <c:pt idx="878">
                  <c:v>40107</c:v>
                </c:pt>
                <c:pt idx="879">
                  <c:v>40108</c:v>
                </c:pt>
                <c:pt idx="880">
                  <c:v>40109</c:v>
                </c:pt>
                <c:pt idx="881">
                  <c:v>40112</c:v>
                </c:pt>
                <c:pt idx="882">
                  <c:v>40113</c:v>
                </c:pt>
                <c:pt idx="883">
                  <c:v>40114</c:v>
                </c:pt>
                <c:pt idx="884">
                  <c:v>40115</c:v>
                </c:pt>
                <c:pt idx="885">
                  <c:v>40116</c:v>
                </c:pt>
                <c:pt idx="886">
                  <c:v>40119</c:v>
                </c:pt>
                <c:pt idx="887">
                  <c:v>40120</c:v>
                </c:pt>
                <c:pt idx="888">
                  <c:v>40121</c:v>
                </c:pt>
                <c:pt idx="889">
                  <c:v>40122</c:v>
                </c:pt>
                <c:pt idx="890">
                  <c:v>40123</c:v>
                </c:pt>
                <c:pt idx="891">
                  <c:v>40126</c:v>
                </c:pt>
                <c:pt idx="892">
                  <c:v>40127</c:v>
                </c:pt>
                <c:pt idx="893">
                  <c:v>40128</c:v>
                </c:pt>
                <c:pt idx="894">
                  <c:v>40129</c:v>
                </c:pt>
                <c:pt idx="895">
                  <c:v>40130</c:v>
                </c:pt>
                <c:pt idx="896">
                  <c:v>40133</c:v>
                </c:pt>
                <c:pt idx="897">
                  <c:v>40134</c:v>
                </c:pt>
                <c:pt idx="898">
                  <c:v>40135</c:v>
                </c:pt>
                <c:pt idx="899">
                  <c:v>40136</c:v>
                </c:pt>
                <c:pt idx="900">
                  <c:v>40137</c:v>
                </c:pt>
                <c:pt idx="901">
                  <c:v>40140</c:v>
                </c:pt>
                <c:pt idx="902">
                  <c:v>40141</c:v>
                </c:pt>
                <c:pt idx="903">
                  <c:v>40142</c:v>
                </c:pt>
                <c:pt idx="904">
                  <c:v>40144</c:v>
                </c:pt>
                <c:pt idx="905">
                  <c:v>40147</c:v>
                </c:pt>
                <c:pt idx="906">
                  <c:v>40148</c:v>
                </c:pt>
                <c:pt idx="907">
                  <c:v>40149</c:v>
                </c:pt>
                <c:pt idx="908">
                  <c:v>40150</c:v>
                </c:pt>
                <c:pt idx="909">
                  <c:v>40151</c:v>
                </c:pt>
                <c:pt idx="910">
                  <c:v>40154</c:v>
                </c:pt>
                <c:pt idx="911">
                  <c:v>40155</c:v>
                </c:pt>
                <c:pt idx="912">
                  <c:v>40156</c:v>
                </c:pt>
                <c:pt idx="913">
                  <c:v>40157</c:v>
                </c:pt>
                <c:pt idx="914">
                  <c:v>40158</c:v>
                </c:pt>
                <c:pt idx="915">
                  <c:v>40161</c:v>
                </c:pt>
                <c:pt idx="916">
                  <c:v>40162</c:v>
                </c:pt>
                <c:pt idx="917">
                  <c:v>40163</c:v>
                </c:pt>
                <c:pt idx="918">
                  <c:v>40164</c:v>
                </c:pt>
                <c:pt idx="919">
                  <c:v>40165</c:v>
                </c:pt>
                <c:pt idx="920">
                  <c:v>40168</c:v>
                </c:pt>
                <c:pt idx="921">
                  <c:v>40169</c:v>
                </c:pt>
                <c:pt idx="922">
                  <c:v>40170</c:v>
                </c:pt>
                <c:pt idx="923">
                  <c:v>40171</c:v>
                </c:pt>
                <c:pt idx="924">
                  <c:v>40175</c:v>
                </c:pt>
                <c:pt idx="925">
                  <c:v>40176</c:v>
                </c:pt>
                <c:pt idx="926">
                  <c:v>40177</c:v>
                </c:pt>
                <c:pt idx="927">
                  <c:v>40178</c:v>
                </c:pt>
                <c:pt idx="928">
                  <c:v>40182</c:v>
                </c:pt>
                <c:pt idx="929">
                  <c:v>40183</c:v>
                </c:pt>
                <c:pt idx="930">
                  <c:v>40184</c:v>
                </c:pt>
                <c:pt idx="931">
                  <c:v>40185</c:v>
                </c:pt>
                <c:pt idx="932">
                  <c:v>40186</c:v>
                </c:pt>
                <c:pt idx="933">
                  <c:v>40189</c:v>
                </c:pt>
                <c:pt idx="934">
                  <c:v>40190</c:v>
                </c:pt>
                <c:pt idx="935">
                  <c:v>40191</c:v>
                </c:pt>
                <c:pt idx="936">
                  <c:v>40192</c:v>
                </c:pt>
                <c:pt idx="937">
                  <c:v>40193</c:v>
                </c:pt>
                <c:pt idx="938">
                  <c:v>40197</c:v>
                </c:pt>
                <c:pt idx="939">
                  <c:v>40198</c:v>
                </c:pt>
                <c:pt idx="940">
                  <c:v>40199</c:v>
                </c:pt>
                <c:pt idx="941">
                  <c:v>40200</c:v>
                </c:pt>
                <c:pt idx="942">
                  <c:v>40203</c:v>
                </c:pt>
                <c:pt idx="943">
                  <c:v>40204</c:v>
                </c:pt>
                <c:pt idx="944">
                  <c:v>40205</c:v>
                </c:pt>
                <c:pt idx="945">
                  <c:v>40206</c:v>
                </c:pt>
                <c:pt idx="946">
                  <c:v>40207</c:v>
                </c:pt>
                <c:pt idx="947">
                  <c:v>40210</c:v>
                </c:pt>
                <c:pt idx="948">
                  <c:v>40211</c:v>
                </c:pt>
                <c:pt idx="949">
                  <c:v>40212</c:v>
                </c:pt>
                <c:pt idx="950">
                  <c:v>40213</c:v>
                </c:pt>
                <c:pt idx="951">
                  <c:v>40214</c:v>
                </c:pt>
                <c:pt idx="952">
                  <c:v>40217</c:v>
                </c:pt>
                <c:pt idx="953">
                  <c:v>40218</c:v>
                </c:pt>
                <c:pt idx="954">
                  <c:v>40219</c:v>
                </c:pt>
                <c:pt idx="955">
                  <c:v>40220</c:v>
                </c:pt>
                <c:pt idx="956">
                  <c:v>40221</c:v>
                </c:pt>
                <c:pt idx="957">
                  <c:v>40225</c:v>
                </c:pt>
                <c:pt idx="958">
                  <c:v>40226</c:v>
                </c:pt>
                <c:pt idx="959">
                  <c:v>40227</c:v>
                </c:pt>
                <c:pt idx="960">
                  <c:v>40228</c:v>
                </c:pt>
                <c:pt idx="961">
                  <c:v>40231</c:v>
                </c:pt>
                <c:pt idx="962">
                  <c:v>40232</c:v>
                </c:pt>
                <c:pt idx="963">
                  <c:v>40233</c:v>
                </c:pt>
                <c:pt idx="964">
                  <c:v>40234</c:v>
                </c:pt>
                <c:pt idx="965">
                  <c:v>40235</c:v>
                </c:pt>
                <c:pt idx="966">
                  <c:v>40238</c:v>
                </c:pt>
                <c:pt idx="967">
                  <c:v>40239</c:v>
                </c:pt>
                <c:pt idx="968">
                  <c:v>40240</c:v>
                </c:pt>
                <c:pt idx="969">
                  <c:v>40241</c:v>
                </c:pt>
                <c:pt idx="970">
                  <c:v>40242</c:v>
                </c:pt>
                <c:pt idx="971">
                  <c:v>40245</c:v>
                </c:pt>
                <c:pt idx="972">
                  <c:v>40246</c:v>
                </c:pt>
                <c:pt idx="973">
                  <c:v>40247</c:v>
                </c:pt>
                <c:pt idx="974">
                  <c:v>40248</c:v>
                </c:pt>
                <c:pt idx="975">
                  <c:v>40249</c:v>
                </c:pt>
                <c:pt idx="976">
                  <c:v>40252</c:v>
                </c:pt>
                <c:pt idx="977">
                  <c:v>40253</c:v>
                </c:pt>
                <c:pt idx="978">
                  <c:v>40254</c:v>
                </c:pt>
                <c:pt idx="979">
                  <c:v>40255</c:v>
                </c:pt>
                <c:pt idx="980">
                  <c:v>40256</c:v>
                </c:pt>
                <c:pt idx="981">
                  <c:v>40259</c:v>
                </c:pt>
                <c:pt idx="982">
                  <c:v>40260</c:v>
                </c:pt>
                <c:pt idx="983">
                  <c:v>40261</c:v>
                </c:pt>
                <c:pt idx="984">
                  <c:v>40262</c:v>
                </c:pt>
                <c:pt idx="985">
                  <c:v>40263</c:v>
                </c:pt>
                <c:pt idx="986">
                  <c:v>40266</c:v>
                </c:pt>
                <c:pt idx="987">
                  <c:v>40267</c:v>
                </c:pt>
                <c:pt idx="988">
                  <c:v>40268</c:v>
                </c:pt>
                <c:pt idx="989">
                  <c:v>40269</c:v>
                </c:pt>
                <c:pt idx="990">
                  <c:v>40270</c:v>
                </c:pt>
                <c:pt idx="991">
                  <c:v>40273</c:v>
                </c:pt>
                <c:pt idx="992">
                  <c:v>40274</c:v>
                </c:pt>
                <c:pt idx="993">
                  <c:v>40275</c:v>
                </c:pt>
                <c:pt idx="994">
                  <c:v>40276</c:v>
                </c:pt>
                <c:pt idx="995">
                  <c:v>40277</c:v>
                </c:pt>
                <c:pt idx="996">
                  <c:v>40280</c:v>
                </c:pt>
                <c:pt idx="997">
                  <c:v>40281</c:v>
                </c:pt>
                <c:pt idx="998">
                  <c:v>40282</c:v>
                </c:pt>
                <c:pt idx="999">
                  <c:v>40283</c:v>
                </c:pt>
                <c:pt idx="1000">
                  <c:v>40284</c:v>
                </c:pt>
                <c:pt idx="1001">
                  <c:v>40287</c:v>
                </c:pt>
                <c:pt idx="1002">
                  <c:v>40288</c:v>
                </c:pt>
                <c:pt idx="1003">
                  <c:v>40289</c:v>
                </c:pt>
                <c:pt idx="1004">
                  <c:v>40290</c:v>
                </c:pt>
                <c:pt idx="1005">
                  <c:v>40291</c:v>
                </c:pt>
                <c:pt idx="1006">
                  <c:v>40294</c:v>
                </c:pt>
                <c:pt idx="1007">
                  <c:v>40295</c:v>
                </c:pt>
                <c:pt idx="1008">
                  <c:v>40296</c:v>
                </c:pt>
                <c:pt idx="1009">
                  <c:v>40297</c:v>
                </c:pt>
                <c:pt idx="1010">
                  <c:v>40298</c:v>
                </c:pt>
                <c:pt idx="1011">
                  <c:v>40301</c:v>
                </c:pt>
                <c:pt idx="1012">
                  <c:v>40302</c:v>
                </c:pt>
                <c:pt idx="1013">
                  <c:v>40303</c:v>
                </c:pt>
                <c:pt idx="1014">
                  <c:v>40304</c:v>
                </c:pt>
                <c:pt idx="1015">
                  <c:v>40305</c:v>
                </c:pt>
                <c:pt idx="1016">
                  <c:v>40308</c:v>
                </c:pt>
                <c:pt idx="1017">
                  <c:v>40309</c:v>
                </c:pt>
                <c:pt idx="1018">
                  <c:v>40310</c:v>
                </c:pt>
                <c:pt idx="1019">
                  <c:v>40311</c:v>
                </c:pt>
                <c:pt idx="1020">
                  <c:v>40312</c:v>
                </c:pt>
                <c:pt idx="1021">
                  <c:v>40315</c:v>
                </c:pt>
                <c:pt idx="1022">
                  <c:v>40316</c:v>
                </c:pt>
                <c:pt idx="1023">
                  <c:v>40317</c:v>
                </c:pt>
                <c:pt idx="1024">
                  <c:v>40318</c:v>
                </c:pt>
                <c:pt idx="1025">
                  <c:v>40319</c:v>
                </c:pt>
                <c:pt idx="1026">
                  <c:v>40322</c:v>
                </c:pt>
                <c:pt idx="1027">
                  <c:v>40323</c:v>
                </c:pt>
                <c:pt idx="1028">
                  <c:v>40324</c:v>
                </c:pt>
                <c:pt idx="1029">
                  <c:v>40325</c:v>
                </c:pt>
                <c:pt idx="1030">
                  <c:v>40326</c:v>
                </c:pt>
                <c:pt idx="1031">
                  <c:v>40330</c:v>
                </c:pt>
                <c:pt idx="1032">
                  <c:v>40331</c:v>
                </c:pt>
                <c:pt idx="1033">
                  <c:v>40332</c:v>
                </c:pt>
                <c:pt idx="1034">
                  <c:v>40333</c:v>
                </c:pt>
                <c:pt idx="1035">
                  <c:v>40336</c:v>
                </c:pt>
                <c:pt idx="1036">
                  <c:v>40337</c:v>
                </c:pt>
                <c:pt idx="1037">
                  <c:v>40338</c:v>
                </c:pt>
                <c:pt idx="1038">
                  <c:v>40339</c:v>
                </c:pt>
                <c:pt idx="1039">
                  <c:v>40340</c:v>
                </c:pt>
                <c:pt idx="1040">
                  <c:v>40343</c:v>
                </c:pt>
                <c:pt idx="1041">
                  <c:v>40344</c:v>
                </c:pt>
                <c:pt idx="1042">
                  <c:v>40345</c:v>
                </c:pt>
                <c:pt idx="1043">
                  <c:v>40346</c:v>
                </c:pt>
                <c:pt idx="1044">
                  <c:v>40347</c:v>
                </c:pt>
                <c:pt idx="1045">
                  <c:v>40350</c:v>
                </c:pt>
                <c:pt idx="1046">
                  <c:v>40351</c:v>
                </c:pt>
                <c:pt idx="1047">
                  <c:v>40352</c:v>
                </c:pt>
                <c:pt idx="1048">
                  <c:v>40353</c:v>
                </c:pt>
                <c:pt idx="1049">
                  <c:v>40354</c:v>
                </c:pt>
                <c:pt idx="1050">
                  <c:v>40357</c:v>
                </c:pt>
                <c:pt idx="1051">
                  <c:v>40358</c:v>
                </c:pt>
                <c:pt idx="1052">
                  <c:v>40359</c:v>
                </c:pt>
                <c:pt idx="1053">
                  <c:v>40360</c:v>
                </c:pt>
                <c:pt idx="1054">
                  <c:v>40361</c:v>
                </c:pt>
                <c:pt idx="1055">
                  <c:v>40365</c:v>
                </c:pt>
                <c:pt idx="1056">
                  <c:v>40366</c:v>
                </c:pt>
                <c:pt idx="1057">
                  <c:v>40367</c:v>
                </c:pt>
                <c:pt idx="1058">
                  <c:v>40368</c:v>
                </c:pt>
                <c:pt idx="1059">
                  <c:v>40371</c:v>
                </c:pt>
                <c:pt idx="1060">
                  <c:v>40372</c:v>
                </c:pt>
                <c:pt idx="1061">
                  <c:v>40373</c:v>
                </c:pt>
                <c:pt idx="1062">
                  <c:v>40374</c:v>
                </c:pt>
                <c:pt idx="1063">
                  <c:v>40375</c:v>
                </c:pt>
                <c:pt idx="1064">
                  <c:v>40378</c:v>
                </c:pt>
                <c:pt idx="1065">
                  <c:v>40379</c:v>
                </c:pt>
                <c:pt idx="1066">
                  <c:v>40380</c:v>
                </c:pt>
                <c:pt idx="1067">
                  <c:v>40381</c:v>
                </c:pt>
                <c:pt idx="1068">
                  <c:v>40382</c:v>
                </c:pt>
                <c:pt idx="1069">
                  <c:v>40385</c:v>
                </c:pt>
                <c:pt idx="1070">
                  <c:v>40386</c:v>
                </c:pt>
                <c:pt idx="1071">
                  <c:v>40387</c:v>
                </c:pt>
                <c:pt idx="1072">
                  <c:v>40388</c:v>
                </c:pt>
                <c:pt idx="1073">
                  <c:v>40389</c:v>
                </c:pt>
                <c:pt idx="1074">
                  <c:v>40392</c:v>
                </c:pt>
                <c:pt idx="1075">
                  <c:v>40393</c:v>
                </c:pt>
                <c:pt idx="1076">
                  <c:v>40394</c:v>
                </c:pt>
                <c:pt idx="1077">
                  <c:v>40395</c:v>
                </c:pt>
                <c:pt idx="1078">
                  <c:v>40396</c:v>
                </c:pt>
                <c:pt idx="1079">
                  <c:v>40399</c:v>
                </c:pt>
                <c:pt idx="1080">
                  <c:v>40400</c:v>
                </c:pt>
                <c:pt idx="1081">
                  <c:v>40401</c:v>
                </c:pt>
                <c:pt idx="1082">
                  <c:v>40402</c:v>
                </c:pt>
                <c:pt idx="1083">
                  <c:v>40403</c:v>
                </c:pt>
                <c:pt idx="1084">
                  <c:v>40406</c:v>
                </c:pt>
                <c:pt idx="1085">
                  <c:v>40407</c:v>
                </c:pt>
                <c:pt idx="1086">
                  <c:v>40408</c:v>
                </c:pt>
                <c:pt idx="1087">
                  <c:v>40409</c:v>
                </c:pt>
                <c:pt idx="1088">
                  <c:v>40410</c:v>
                </c:pt>
                <c:pt idx="1089">
                  <c:v>40413</c:v>
                </c:pt>
                <c:pt idx="1090">
                  <c:v>40414</c:v>
                </c:pt>
                <c:pt idx="1091">
                  <c:v>40415</c:v>
                </c:pt>
                <c:pt idx="1092">
                  <c:v>40416</c:v>
                </c:pt>
                <c:pt idx="1093">
                  <c:v>40417</c:v>
                </c:pt>
                <c:pt idx="1094">
                  <c:v>40420</c:v>
                </c:pt>
                <c:pt idx="1095">
                  <c:v>40421</c:v>
                </c:pt>
                <c:pt idx="1096">
                  <c:v>40422</c:v>
                </c:pt>
                <c:pt idx="1097">
                  <c:v>40423</c:v>
                </c:pt>
                <c:pt idx="1098">
                  <c:v>40424</c:v>
                </c:pt>
                <c:pt idx="1099">
                  <c:v>40428</c:v>
                </c:pt>
                <c:pt idx="1100">
                  <c:v>40429</c:v>
                </c:pt>
                <c:pt idx="1101">
                  <c:v>40430</c:v>
                </c:pt>
                <c:pt idx="1102">
                  <c:v>40431</c:v>
                </c:pt>
                <c:pt idx="1103">
                  <c:v>40434</c:v>
                </c:pt>
                <c:pt idx="1104">
                  <c:v>40435</c:v>
                </c:pt>
                <c:pt idx="1105">
                  <c:v>40436</c:v>
                </c:pt>
                <c:pt idx="1106">
                  <c:v>40437</c:v>
                </c:pt>
                <c:pt idx="1107">
                  <c:v>40438</c:v>
                </c:pt>
                <c:pt idx="1108">
                  <c:v>40441</c:v>
                </c:pt>
                <c:pt idx="1109">
                  <c:v>40442</c:v>
                </c:pt>
                <c:pt idx="1110">
                  <c:v>40443</c:v>
                </c:pt>
                <c:pt idx="1111">
                  <c:v>40444</c:v>
                </c:pt>
                <c:pt idx="1112">
                  <c:v>40445</c:v>
                </c:pt>
                <c:pt idx="1113">
                  <c:v>40448</c:v>
                </c:pt>
                <c:pt idx="1114">
                  <c:v>40449</c:v>
                </c:pt>
                <c:pt idx="1115">
                  <c:v>40450</c:v>
                </c:pt>
                <c:pt idx="1116">
                  <c:v>40451</c:v>
                </c:pt>
                <c:pt idx="1117">
                  <c:v>40452</c:v>
                </c:pt>
                <c:pt idx="1118">
                  <c:v>40455</c:v>
                </c:pt>
                <c:pt idx="1119">
                  <c:v>40456</c:v>
                </c:pt>
                <c:pt idx="1120">
                  <c:v>40457</c:v>
                </c:pt>
                <c:pt idx="1121">
                  <c:v>40458</c:v>
                </c:pt>
                <c:pt idx="1122">
                  <c:v>40459</c:v>
                </c:pt>
                <c:pt idx="1123">
                  <c:v>40462</c:v>
                </c:pt>
                <c:pt idx="1124">
                  <c:v>40463</c:v>
                </c:pt>
                <c:pt idx="1125">
                  <c:v>40464</c:v>
                </c:pt>
                <c:pt idx="1126">
                  <c:v>40465</c:v>
                </c:pt>
                <c:pt idx="1127">
                  <c:v>40466</c:v>
                </c:pt>
                <c:pt idx="1128">
                  <c:v>40469</c:v>
                </c:pt>
                <c:pt idx="1129">
                  <c:v>40470</c:v>
                </c:pt>
                <c:pt idx="1130">
                  <c:v>40471</c:v>
                </c:pt>
                <c:pt idx="1131">
                  <c:v>40472</c:v>
                </c:pt>
                <c:pt idx="1132">
                  <c:v>40473</c:v>
                </c:pt>
                <c:pt idx="1133">
                  <c:v>40476</c:v>
                </c:pt>
                <c:pt idx="1134">
                  <c:v>40477</c:v>
                </c:pt>
                <c:pt idx="1135">
                  <c:v>40478</c:v>
                </c:pt>
                <c:pt idx="1136">
                  <c:v>40479</c:v>
                </c:pt>
                <c:pt idx="1137">
                  <c:v>40480</c:v>
                </c:pt>
                <c:pt idx="1138">
                  <c:v>40483</c:v>
                </c:pt>
                <c:pt idx="1139">
                  <c:v>40484</c:v>
                </c:pt>
                <c:pt idx="1140">
                  <c:v>40485</c:v>
                </c:pt>
                <c:pt idx="1141">
                  <c:v>40486</c:v>
                </c:pt>
                <c:pt idx="1142">
                  <c:v>40487</c:v>
                </c:pt>
                <c:pt idx="1143">
                  <c:v>40490</c:v>
                </c:pt>
                <c:pt idx="1144">
                  <c:v>40491</c:v>
                </c:pt>
                <c:pt idx="1145">
                  <c:v>40492</c:v>
                </c:pt>
                <c:pt idx="1146">
                  <c:v>40493</c:v>
                </c:pt>
                <c:pt idx="1147">
                  <c:v>40494</c:v>
                </c:pt>
                <c:pt idx="1148">
                  <c:v>40497</c:v>
                </c:pt>
                <c:pt idx="1149">
                  <c:v>40498</c:v>
                </c:pt>
                <c:pt idx="1150">
                  <c:v>40499</c:v>
                </c:pt>
                <c:pt idx="1151">
                  <c:v>40500</c:v>
                </c:pt>
                <c:pt idx="1152">
                  <c:v>40501</c:v>
                </c:pt>
                <c:pt idx="1153">
                  <c:v>40504</c:v>
                </c:pt>
                <c:pt idx="1154">
                  <c:v>40505</c:v>
                </c:pt>
                <c:pt idx="1155">
                  <c:v>40506</c:v>
                </c:pt>
                <c:pt idx="1156">
                  <c:v>40508</c:v>
                </c:pt>
                <c:pt idx="1157">
                  <c:v>40511</c:v>
                </c:pt>
                <c:pt idx="1158">
                  <c:v>40512</c:v>
                </c:pt>
                <c:pt idx="1159">
                  <c:v>40513</c:v>
                </c:pt>
                <c:pt idx="1160">
                  <c:v>40514</c:v>
                </c:pt>
                <c:pt idx="1161">
                  <c:v>40515</c:v>
                </c:pt>
                <c:pt idx="1162">
                  <c:v>40518</c:v>
                </c:pt>
                <c:pt idx="1163">
                  <c:v>40519</c:v>
                </c:pt>
                <c:pt idx="1164">
                  <c:v>40520</c:v>
                </c:pt>
                <c:pt idx="1165">
                  <c:v>40521</c:v>
                </c:pt>
                <c:pt idx="1166">
                  <c:v>40522</c:v>
                </c:pt>
                <c:pt idx="1167">
                  <c:v>40525</c:v>
                </c:pt>
                <c:pt idx="1168">
                  <c:v>40526</c:v>
                </c:pt>
                <c:pt idx="1169">
                  <c:v>40527</c:v>
                </c:pt>
                <c:pt idx="1170">
                  <c:v>40528</c:v>
                </c:pt>
                <c:pt idx="1171">
                  <c:v>40529</c:v>
                </c:pt>
                <c:pt idx="1172">
                  <c:v>40532</c:v>
                </c:pt>
                <c:pt idx="1173">
                  <c:v>40533</c:v>
                </c:pt>
                <c:pt idx="1174">
                  <c:v>40534</c:v>
                </c:pt>
                <c:pt idx="1175">
                  <c:v>40535</c:v>
                </c:pt>
                <c:pt idx="1176">
                  <c:v>40539</c:v>
                </c:pt>
                <c:pt idx="1177">
                  <c:v>40540</c:v>
                </c:pt>
                <c:pt idx="1178">
                  <c:v>40541</c:v>
                </c:pt>
                <c:pt idx="1179">
                  <c:v>40542</c:v>
                </c:pt>
                <c:pt idx="1180">
                  <c:v>40543</c:v>
                </c:pt>
                <c:pt idx="1181">
                  <c:v>40546</c:v>
                </c:pt>
                <c:pt idx="1182">
                  <c:v>40547</c:v>
                </c:pt>
                <c:pt idx="1183">
                  <c:v>40548</c:v>
                </c:pt>
                <c:pt idx="1184">
                  <c:v>40549</c:v>
                </c:pt>
                <c:pt idx="1185">
                  <c:v>40550</c:v>
                </c:pt>
                <c:pt idx="1186">
                  <c:v>40553</c:v>
                </c:pt>
                <c:pt idx="1187">
                  <c:v>40554</c:v>
                </c:pt>
                <c:pt idx="1188">
                  <c:v>40555</c:v>
                </c:pt>
                <c:pt idx="1189">
                  <c:v>40556</c:v>
                </c:pt>
                <c:pt idx="1190">
                  <c:v>40557</c:v>
                </c:pt>
                <c:pt idx="1191">
                  <c:v>40561</c:v>
                </c:pt>
                <c:pt idx="1192">
                  <c:v>40562</c:v>
                </c:pt>
                <c:pt idx="1193">
                  <c:v>40563</c:v>
                </c:pt>
                <c:pt idx="1194">
                  <c:v>40564</c:v>
                </c:pt>
                <c:pt idx="1195">
                  <c:v>40567</c:v>
                </c:pt>
                <c:pt idx="1196">
                  <c:v>40568</c:v>
                </c:pt>
                <c:pt idx="1197">
                  <c:v>40569</c:v>
                </c:pt>
                <c:pt idx="1198">
                  <c:v>40570</c:v>
                </c:pt>
                <c:pt idx="1199">
                  <c:v>40571</c:v>
                </c:pt>
                <c:pt idx="1200">
                  <c:v>40574</c:v>
                </c:pt>
                <c:pt idx="1201">
                  <c:v>40575</c:v>
                </c:pt>
                <c:pt idx="1202">
                  <c:v>40576</c:v>
                </c:pt>
                <c:pt idx="1203">
                  <c:v>40577</c:v>
                </c:pt>
                <c:pt idx="1204">
                  <c:v>40578</c:v>
                </c:pt>
                <c:pt idx="1205">
                  <c:v>40581</c:v>
                </c:pt>
                <c:pt idx="1206">
                  <c:v>40582</c:v>
                </c:pt>
                <c:pt idx="1207">
                  <c:v>40583</c:v>
                </c:pt>
                <c:pt idx="1208">
                  <c:v>40584</c:v>
                </c:pt>
                <c:pt idx="1209">
                  <c:v>40585</c:v>
                </c:pt>
                <c:pt idx="1210">
                  <c:v>40588</c:v>
                </c:pt>
                <c:pt idx="1211">
                  <c:v>40589</c:v>
                </c:pt>
                <c:pt idx="1212">
                  <c:v>40590</c:v>
                </c:pt>
                <c:pt idx="1213">
                  <c:v>40591</c:v>
                </c:pt>
                <c:pt idx="1214">
                  <c:v>40592</c:v>
                </c:pt>
                <c:pt idx="1215">
                  <c:v>40596</c:v>
                </c:pt>
                <c:pt idx="1216">
                  <c:v>40597</c:v>
                </c:pt>
                <c:pt idx="1217">
                  <c:v>40598</c:v>
                </c:pt>
                <c:pt idx="1218">
                  <c:v>40599</c:v>
                </c:pt>
                <c:pt idx="1219">
                  <c:v>40602</c:v>
                </c:pt>
                <c:pt idx="1220">
                  <c:v>40603</c:v>
                </c:pt>
                <c:pt idx="1221">
                  <c:v>40604</c:v>
                </c:pt>
                <c:pt idx="1222">
                  <c:v>40605</c:v>
                </c:pt>
                <c:pt idx="1223">
                  <c:v>40606</c:v>
                </c:pt>
                <c:pt idx="1224">
                  <c:v>40609</c:v>
                </c:pt>
                <c:pt idx="1225">
                  <c:v>40610</c:v>
                </c:pt>
                <c:pt idx="1226">
                  <c:v>40611</c:v>
                </c:pt>
                <c:pt idx="1227">
                  <c:v>40612</c:v>
                </c:pt>
                <c:pt idx="1228">
                  <c:v>40613</c:v>
                </c:pt>
                <c:pt idx="1229">
                  <c:v>40616</c:v>
                </c:pt>
                <c:pt idx="1230">
                  <c:v>40617</c:v>
                </c:pt>
                <c:pt idx="1231">
                  <c:v>40618</c:v>
                </c:pt>
                <c:pt idx="1232">
                  <c:v>40619</c:v>
                </c:pt>
                <c:pt idx="1233">
                  <c:v>40620</c:v>
                </c:pt>
                <c:pt idx="1234">
                  <c:v>40623</c:v>
                </c:pt>
                <c:pt idx="1235">
                  <c:v>40624</c:v>
                </c:pt>
                <c:pt idx="1236">
                  <c:v>40625</c:v>
                </c:pt>
                <c:pt idx="1237">
                  <c:v>40626</c:v>
                </c:pt>
                <c:pt idx="1238">
                  <c:v>40627</c:v>
                </c:pt>
                <c:pt idx="1239">
                  <c:v>40630</c:v>
                </c:pt>
                <c:pt idx="1240">
                  <c:v>40631</c:v>
                </c:pt>
                <c:pt idx="1241">
                  <c:v>40632</c:v>
                </c:pt>
                <c:pt idx="1242">
                  <c:v>40633</c:v>
                </c:pt>
                <c:pt idx="1243">
                  <c:v>40634</c:v>
                </c:pt>
                <c:pt idx="1244">
                  <c:v>40637</c:v>
                </c:pt>
                <c:pt idx="1245">
                  <c:v>40638</c:v>
                </c:pt>
                <c:pt idx="1246">
                  <c:v>40639</c:v>
                </c:pt>
                <c:pt idx="1247">
                  <c:v>40640</c:v>
                </c:pt>
                <c:pt idx="1248">
                  <c:v>40641</c:v>
                </c:pt>
                <c:pt idx="1249">
                  <c:v>40644</c:v>
                </c:pt>
                <c:pt idx="1250">
                  <c:v>40645</c:v>
                </c:pt>
                <c:pt idx="1251">
                  <c:v>40646</c:v>
                </c:pt>
                <c:pt idx="1252">
                  <c:v>40647</c:v>
                </c:pt>
                <c:pt idx="1253">
                  <c:v>40648</c:v>
                </c:pt>
                <c:pt idx="1254">
                  <c:v>40651</c:v>
                </c:pt>
                <c:pt idx="1255">
                  <c:v>40652</c:v>
                </c:pt>
                <c:pt idx="1256">
                  <c:v>40653</c:v>
                </c:pt>
                <c:pt idx="1257">
                  <c:v>40654</c:v>
                </c:pt>
                <c:pt idx="1258">
                  <c:v>40658</c:v>
                </c:pt>
                <c:pt idx="1259">
                  <c:v>40659</c:v>
                </c:pt>
                <c:pt idx="1260">
                  <c:v>40660</c:v>
                </c:pt>
                <c:pt idx="1261">
                  <c:v>40661</c:v>
                </c:pt>
                <c:pt idx="1262">
                  <c:v>40662</c:v>
                </c:pt>
                <c:pt idx="1263">
                  <c:v>40665</c:v>
                </c:pt>
                <c:pt idx="1264">
                  <c:v>40666</c:v>
                </c:pt>
                <c:pt idx="1265">
                  <c:v>40667</c:v>
                </c:pt>
                <c:pt idx="1266">
                  <c:v>40668</c:v>
                </c:pt>
                <c:pt idx="1267">
                  <c:v>40669</c:v>
                </c:pt>
                <c:pt idx="1268">
                  <c:v>40672</c:v>
                </c:pt>
                <c:pt idx="1269">
                  <c:v>40673</c:v>
                </c:pt>
                <c:pt idx="1270">
                  <c:v>40674</c:v>
                </c:pt>
                <c:pt idx="1271">
                  <c:v>40675</c:v>
                </c:pt>
                <c:pt idx="1272">
                  <c:v>40676</c:v>
                </c:pt>
                <c:pt idx="1273">
                  <c:v>40679</c:v>
                </c:pt>
                <c:pt idx="1274">
                  <c:v>40680</c:v>
                </c:pt>
                <c:pt idx="1275">
                  <c:v>40681</c:v>
                </c:pt>
                <c:pt idx="1276">
                  <c:v>40682</c:v>
                </c:pt>
                <c:pt idx="1277">
                  <c:v>40683</c:v>
                </c:pt>
                <c:pt idx="1278">
                  <c:v>40686</c:v>
                </c:pt>
                <c:pt idx="1279">
                  <c:v>40687</c:v>
                </c:pt>
                <c:pt idx="1280">
                  <c:v>40688</c:v>
                </c:pt>
                <c:pt idx="1281">
                  <c:v>40689</c:v>
                </c:pt>
                <c:pt idx="1282">
                  <c:v>40690</c:v>
                </c:pt>
                <c:pt idx="1283">
                  <c:v>40694</c:v>
                </c:pt>
                <c:pt idx="1284">
                  <c:v>40695</c:v>
                </c:pt>
                <c:pt idx="1285">
                  <c:v>40696</c:v>
                </c:pt>
                <c:pt idx="1286">
                  <c:v>40697</c:v>
                </c:pt>
                <c:pt idx="1287">
                  <c:v>40700</c:v>
                </c:pt>
                <c:pt idx="1288">
                  <c:v>40701</c:v>
                </c:pt>
                <c:pt idx="1289">
                  <c:v>40702</c:v>
                </c:pt>
                <c:pt idx="1290">
                  <c:v>40703</c:v>
                </c:pt>
                <c:pt idx="1291">
                  <c:v>40704</c:v>
                </c:pt>
                <c:pt idx="1292">
                  <c:v>40707</c:v>
                </c:pt>
                <c:pt idx="1293">
                  <c:v>40708</c:v>
                </c:pt>
                <c:pt idx="1294">
                  <c:v>40709</c:v>
                </c:pt>
                <c:pt idx="1295">
                  <c:v>40710</c:v>
                </c:pt>
                <c:pt idx="1296">
                  <c:v>40711</c:v>
                </c:pt>
                <c:pt idx="1297">
                  <c:v>40714</c:v>
                </c:pt>
                <c:pt idx="1298">
                  <c:v>40715</c:v>
                </c:pt>
                <c:pt idx="1299">
                  <c:v>40716</c:v>
                </c:pt>
                <c:pt idx="1300">
                  <c:v>40717</c:v>
                </c:pt>
                <c:pt idx="1301">
                  <c:v>40718</c:v>
                </c:pt>
                <c:pt idx="1302">
                  <c:v>40721</c:v>
                </c:pt>
                <c:pt idx="1303">
                  <c:v>40722</c:v>
                </c:pt>
                <c:pt idx="1304">
                  <c:v>40723</c:v>
                </c:pt>
                <c:pt idx="1305">
                  <c:v>40724</c:v>
                </c:pt>
                <c:pt idx="1306">
                  <c:v>40725</c:v>
                </c:pt>
                <c:pt idx="1307">
                  <c:v>40729</c:v>
                </c:pt>
                <c:pt idx="1308">
                  <c:v>40730</c:v>
                </c:pt>
                <c:pt idx="1309">
                  <c:v>40731</c:v>
                </c:pt>
                <c:pt idx="1310">
                  <c:v>40732</c:v>
                </c:pt>
                <c:pt idx="1311">
                  <c:v>40735</c:v>
                </c:pt>
                <c:pt idx="1312">
                  <c:v>40736</c:v>
                </c:pt>
                <c:pt idx="1313">
                  <c:v>40737</c:v>
                </c:pt>
                <c:pt idx="1314">
                  <c:v>40738</c:v>
                </c:pt>
                <c:pt idx="1315">
                  <c:v>40739</c:v>
                </c:pt>
                <c:pt idx="1316">
                  <c:v>40742</c:v>
                </c:pt>
                <c:pt idx="1317">
                  <c:v>40743</c:v>
                </c:pt>
                <c:pt idx="1318">
                  <c:v>40744</c:v>
                </c:pt>
                <c:pt idx="1319">
                  <c:v>40745</c:v>
                </c:pt>
                <c:pt idx="1320">
                  <c:v>40746</c:v>
                </c:pt>
                <c:pt idx="1321">
                  <c:v>40749</c:v>
                </c:pt>
                <c:pt idx="1322">
                  <c:v>40750</c:v>
                </c:pt>
                <c:pt idx="1323">
                  <c:v>40751</c:v>
                </c:pt>
                <c:pt idx="1324">
                  <c:v>40752</c:v>
                </c:pt>
                <c:pt idx="1325">
                  <c:v>40753</c:v>
                </c:pt>
                <c:pt idx="1326">
                  <c:v>40756</c:v>
                </c:pt>
                <c:pt idx="1327">
                  <c:v>40757</c:v>
                </c:pt>
                <c:pt idx="1328">
                  <c:v>40758</c:v>
                </c:pt>
                <c:pt idx="1329">
                  <c:v>40759</c:v>
                </c:pt>
                <c:pt idx="1330">
                  <c:v>40760</c:v>
                </c:pt>
                <c:pt idx="1331">
                  <c:v>40763</c:v>
                </c:pt>
                <c:pt idx="1332">
                  <c:v>40764</c:v>
                </c:pt>
                <c:pt idx="1333">
                  <c:v>40765</c:v>
                </c:pt>
                <c:pt idx="1334">
                  <c:v>40766</c:v>
                </c:pt>
                <c:pt idx="1335">
                  <c:v>40767</c:v>
                </c:pt>
                <c:pt idx="1336">
                  <c:v>40770</c:v>
                </c:pt>
                <c:pt idx="1337">
                  <c:v>40771</c:v>
                </c:pt>
                <c:pt idx="1338">
                  <c:v>40772</c:v>
                </c:pt>
                <c:pt idx="1339">
                  <c:v>40773</c:v>
                </c:pt>
                <c:pt idx="1340">
                  <c:v>40774</c:v>
                </c:pt>
                <c:pt idx="1341">
                  <c:v>40777</c:v>
                </c:pt>
                <c:pt idx="1342">
                  <c:v>40778</c:v>
                </c:pt>
                <c:pt idx="1343">
                  <c:v>40779</c:v>
                </c:pt>
                <c:pt idx="1344">
                  <c:v>40780</c:v>
                </c:pt>
                <c:pt idx="1345">
                  <c:v>40781</c:v>
                </c:pt>
                <c:pt idx="1346">
                  <c:v>40784</c:v>
                </c:pt>
                <c:pt idx="1347">
                  <c:v>40785</c:v>
                </c:pt>
                <c:pt idx="1348">
                  <c:v>40786</c:v>
                </c:pt>
                <c:pt idx="1349">
                  <c:v>40787</c:v>
                </c:pt>
                <c:pt idx="1350">
                  <c:v>40788</c:v>
                </c:pt>
                <c:pt idx="1351">
                  <c:v>40792</c:v>
                </c:pt>
                <c:pt idx="1352">
                  <c:v>40793</c:v>
                </c:pt>
                <c:pt idx="1353">
                  <c:v>40794</c:v>
                </c:pt>
                <c:pt idx="1354">
                  <c:v>40795</c:v>
                </c:pt>
                <c:pt idx="1355">
                  <c:v>40798</c:v>
                </c:pt>
                <c:pt idx="1356">
                  <c:v>40799</c:v>
                </c:pt>
                <c:pt idx="1357">
                  <c:v>40800</c:v>
                </c:pt>
                <c:pt idx="1358">
                  <c:v>40801</c:v>
                </c:pt>
                <c:pt idx="1359">
                  <c:v>40802</c:v>
                </c:pt>
                <c:pt idx="1360">
                  <c:v>40805</c:v>
                </c:pt>
                <c:pt idx="1361">
                  <c:v>40806</c:v>
                </c:pt>
                <c:pt idx="1362">
                  <c:v>40807</c:v>
                </c:pt>
                <c:pt idx="1363">
                  <c:v>40808</c:v>
                </c:pt>
                <c:pt idx="1364">
                  <c:v>40809</c:v>
                </c:pt>
                <c:pt idx="1365">
                  <c:v>40812</c:v>
                </c:pt>
                <c:pt idx="1366">
                  <c:v>40813</c:v>
                </c:pt>
                <c:pt idx="1367">
                  <c:v>40814</c:v>
                </c:pt>
                <c:pt idx="1368">
                  <c:v>40815</c:v>
                </c:pt>
                <c:pt idx="1369">
                  <c:v>40816</c:v>
                </c:pt>
                <c:pt idx="1370">
                  <c:v>40819</c:v>
                </c:pt>
                <c:pt idx="1371">
                  <c:v>40820</c:v>
                </c:pt>
                <c:pt idx="1372">
                  <c:v>40821</c:v>
                </c:pt>
                <c:pt idx="1373">
                  <c:v>40822</c:v>
                </c:pt>
                <c:pt idx="1374">
                  <c:v>40823</c:v>
                </c:pt>
                <c:pt idx="1375">
                  <c:v>40826</c:v>
                </c:pt>
                <c:pt idx="1376">
                  <c:v>40827</c:v>
                </c:pt>
                <c:pt idx="1377">
                  <c:v>40828</c:v>
                </c:pt>
                <c:pt idx="1378">
                  <c:v>40829</c:v>
                </c:pt>
                <c:pt idx="1379">
                  <c:v>40830</c:v>
                </c:pt>
                <c:pt idx="1380">
                  <c:v>40833</c:v>
                </c:pt>
                <c:pt idx="1381">
                  <c:v>40834</c:v>
                </c:pt>
                <c:pt idx="1382">
                  <c:v>40835</c:v>
                </c:pt>
                <c:pt idx="1383">
                  <c:v>40836</c:v>
                </c:pt>
                <c:pt idx="1384">
                  <c:v>40837</c:v>
                </c:pt>
                <c:pt idx="1385">
                  <c:v>40840</c:v>
                </c:pt>
                <c:pt idx="1386">
                  <c:v>40841</c:v>
                </c:pt>
                <c:pt idx="1387">
                  <c:v>40842</c:v>
                </c:pt>
                <c:pt idx="1388">
                  <c:v>40843</c:v>
                </c:pt>
                <c:pt idx="1389">
                  <c:v>40844</c:v>
                </c:pt>
                <c:pt idx="1390">
                  <c:v>40847</c:v>
                </c:pt>
                <c:pt idx="1391">
                  <c:v>40848</c:v>
                </c:pt>
                <c:pt idx="1392">
                  <c:v>40849</c:v>
                </c:pt>
                <c:pt idx="1393">
                  <c:v>40850</c:v>
                </c:pt>
                <c:pt idx="1394">
                  <c:v>40851</c:v>
                </c:pt>
                <c:pt idx="1395">
                  <c:v>40854</c:v>
                </c:pt>
                <c:pt idx="1396">
                  <c:v>40855</c:v>
                </c:pt>
                <c:pt idx="1397">
                  <c:v>40856</c:v>
                </c:pt>
                <c:pt idx="1398">
                  <c:v>40857</c:v>
                </c:pt>
                <c:pt idx="1399">
                  <c:v>40858</c:v>
                </c:pt>
                <c:pt idx="1400">
                  <c:v>40861</c:v>
                </c:pt>
                <c:pt idx="1401">
                  <c:v>40862</c:v>
                </c:pt>
                <c:pt idx="1402">
                  <c:v>40863</c:v>
                </c:pt>
                <c:pt idx="1403">
                  <c:v>40864</c:v>
                </c:pt>
                <c:pt idx="1404">
                  <c:v>40865</c:v>
                </c:pt>
                <c:pt idx="1405">
                  <c:v>40868</c:v>
                </c:pt>
                <c:pt idx="1406">
                  <c:v>40869</c:v>
                </c:pt>
                <c:pt idx="1407">
                  <c:v>40870</c:v>
                </c:pt>
                <c:pt idx="1408">
                  <c:v>40872</c:v>
                </c:pt>
                <c:pt idx="1409">
                  <c:v>40875</c:v>
                </c:pt>
                <c:pt idx="1410">
                  <c:v>40876</c:v>
                </c:pt>
                <c:pt idx="1411">
                  <c:v>40877</c:v>
                </c:pt>
                <c:pt idx="1412">
                  <c:v>40878</c:v>
                </c:pt>
                <c:pt idx="1413">
                  <c:v>40879</c:v>
                </c:pt>
                <c:pt idx="1414">
                  <c:v>40882</c:v>
                </c:pt>
                <c:pt idx="1415">
                  <c:v>40883</c:v>
                </c:pt>
                <c:pt idx="1416">
                  <c:v>40884</c:v>
                </c:pt>
                <c:pt idx="1417">
                  <c:v>40885</c:v>
                </c:pt>
                <c:pt idx="1418">
                  <c:v>40886</c:v>
                </c:pt>
                <c:pt idx="1419">
                  <c:v>40889</c:v>
                </c:pt>
                <c:pt idx="1420">
                  <c:v>40890</c:v>
                </c:pt>
                <c:pt idx="1421">
                  <c:v>40891</c:v>
                </c:pt>
                <c:pt idx="1422">
                  <c:v>40892</c:v>
                </c:pt>
                <c:pt idx="1423">
                  <c:v>40893</c:v>
                </c:pt>
                <c:pt idx="1424">
                  <c:v>40896</c:v>
                </c:pt>
                <c:pt idx="1425">
                  <c:v>40897</c:v>
                </c:pt>
                <c:pt idx="1426">
                  <c:v>40898</c:v>
                </c:pt>
                <c:pt idx="1427">
                  <c:v>40899</c:v>
                </c:pt>
                <c:pt idx="1428">
                  <c:v>40900</c:v>
                </c:pt>
                <c:pt idx="1429">
                  <c:v>40904</c:v>
                </c:pt>
                <c:pt idx="1430">
                  <c:v>40905</c:v>
                </c:pt>
                <c:pt idx="1431">
                  <c:v>40906</c:v>
                </c:pt>
                <c:pt idx="1432">
                  <c:v>40907</c:v>
                </c:pt>
                <c:pt idx="1433">
                  <c:v>40911</c:v>
                </c:pt>
                <c:pt idx="1434">
                  <c:v>40912</c:v>
                </c:pt>
                <c:pt idx="1435">
                  <c:v>40913</c:v>
                </c:pt>
                <c:pt idx="1436">
                  <c:v>40914</c:v>
                </c:pt>
                <c:pt idx="1437">
                  <c:v>40917</c:v>
                </c:pt>
                <c:pt idx="1438">
                  <c:v>40918</c:v>
                </c:pt>
                <c:pt idx="1439">
                  <c:v>40919</c:v>
                </c:pt>
                <c:pt idx="1440">
                  <c:v>40920</c:v>
                </c:pt>
                <c:pt idx="1441">
                  <c:v>40921</c:v>
                </c:pt>
                <c:pt idx="1442">
                  <c:v>40925</c:v>
                </c:pt>
                <c:pt idx="1443">
                  <c:v>40926</c:v>
                </c:pt>
                <c:pt idx="1444">
                  <c:v>40927</c:v>
                </c:pt>
                <c:pt idx="1445">
                  <c:v>40928</c:v>
                </c:pt>
                <c:pt idx="1446">
                  <c:v>40931</c:v>
                </c:pt>
                <c:pt idx="1447">
                  <c:v>40932</c:v>
                </c:pt>
                <c:pt idx="1448">
                  <c:v>40933</c:v>
                </c:pt>
                <c:pt idx="1449">
                  <c:v>40934</c:v>
                </c:pt>
                <c:pt idx="1450">
                  <c:v>40935</c:v>
                </c:pt>
                <c:pt idx="1451">
                  <c:v>40938</c:v>
                </c:pt>
                <c:pt idx="1452">
                  <c:v>40939</c:v>
                </c:pt>
                <c:pt idx="1453">
                  <c:v>40940</c:v>
                </c:pt>
                <c:pt idx="1454">
                  <c:v>40941</c:v>
                </c:pt>
                <c:pt idx="1455">
                  <c:v>40942</c:v>
                </c:pt>
                <c:pt idx="1456">
                  <c:v>40945</c:v>
                </c:pt>
                <c:pt idx="1457">
                  <c:v>40946</c:v>
                </c:pt>
                <c:pt idx="1458">
                  <c:v>40947</c:v>
                </c:pt>
                <c:pt idx="1459">
                  <c:v>40948</c:v>
                </c:pt>
                <c:pt idx="1460">
                  <c:v>40949</c:v>
                </c:pt>
                <c:pt idx="1461">
                  <c:v>40952</c:v>
                </c:pt>
                <c:pt idx="1462">
                  <c:v>40953</c:v>
                </c:pt>
                <c:pt idx="1463">
                  <c:v>40954</c:v>
                </c:pt>
                <c:pt idx="1464">
                  <c:v>40955</c:v>
                </c:pt>
                <c:pt idx="1465">
                  <c:v>40956</c:v>
                </c:pt>
                <c:pt idx="1466">
                  <c:v>40960</c:v>
                </c:pt>
                <c:pt idx="1467">
                  <c:v>40961</c:v>
                </c:pt>
                <c:pt idx="1468">
                  <c:v>40962</c:v>
                </c:pt>
                <c:pt idx="1469">
                  <c:v>40963</c:v>
                </c:pt>
                <c:pt idx="1470">
                  <c:v>40966</c:v>
                </c:pt>
                <c:pt idx="1471">
                  <c:v>40967</c:v>
                </c:pt>
                <c:pt idx="1472">
                  <c:v>40968</c:v>
                </c:pt>
                <c:pt idx="1473">
                  <c:v>40969</c:v>
                </c:pt>
                <c:pt idx="1474">
                  <c:v>40970</c:v>
                </c:pt>
                <c:pt idx="1475">
                  <c:v>40973</c:v>
                </c:pt>
                <c:pt idx="1476">
                  <c:v>40974</c:v>
                </c:pt>
                <c:pt idx="1477">
                  <c:v>40975</c:v>
                </c:pt>
                <c:pt idx="1478">
                  <c:v>40976</c:v>
                </c:pt>
                <c:pt idx="1479">
                  <c:v>40977</c:v>
                </c:pt>
                <c:pt idx="1480">
                  <c:v>40980</c:v>
                </c:pt>
                <c:pt idx="1481">
                  <c:v>40981</c:v>
                </c:pt>
                <c:pt idx="1482">
                  <c:v>40982</c:v>
                </c:pt>
                <c:pt idx="1483">
                  <c:v>40983</c:v>
                </c:pt>
                <c:pt idx="1484">
                  <c:v>40984</c:v>
                </c:pt>
                <c:pt idx="1485">
                  <c:v>40987</c:v>
                </c:pt>
                <c:pt idx="1486">
                  <c:v>40988</c:v>
                </c:pt>
                <c:pt idx="1487">
                  <c:v>40989</c:v>
                </c:pt>
                <c:pt idx="1488">
                  <c:v>40990</c:v>
                </c:pt>
                <c:pt idx="1489">
                  <c:v>40991</c:v>
                </c:pt>
                <c:pt idx="1490">
                  <c:v>40994</c:v>
                </c:pt>
                <c:pt idx="1491">
                  <c:v>40995</c:v>
                </c:pt>
                <c:pt idx="1492">
                  <c:v>40996</c:v>
                </c:pt>
                <c:pt idx="1493">
                  <c:v>40997</c:v>
                </c:pt>
                <c:pt idx="1494">
                  <c:v>40998</c:v>
                </c:pt>
                <c:pt idx="1495">
                  <c:v>41001</c:v>
                </c:pt>
                <c:pt idx="1496">
                  <c:v>41002</c:v>
                </c:pt>
                <c:pt idx="1497">
                  <c:v>41003</c:v>
                </c:pt>
                <c:pt idx="1498">
                  <c:v>41004</c:v>
                </c:pt>
                <c:pt idx="1499">
                  <c:v>41008</c:v>
                </c:pt>
                <c:pt idx="1500">
                  <c:v>41009</c:v>
                </c:pt>
                <c:pt idx="1501">
                  <c:v>41010</c:v>
                </c:pt>
                <c:pt idx="1502">
                  <c:v>41011</c:v>
                </c:pt>
                <c:pt idx="1503">
                  <c:v>41012</c:v>
                </c:pt>
                <c:pt idx="1504">
                  <c:v>41015</c:v>
                </c:pt>
                <c:pt idx="1505">
                  <c:v>41016</c:v>
                </c:pt>
                <c:pt idx="1506">
                  <c:v>41017</c:v>
                </c:pt>
                <c:pt idx="1507">
                  <c:v>41018</c:v>
                </c:pt>
                <c:pt idx="1508">
                  <c:v>41019</c:v>
                </c:pt>
                <c:pt idx="1509">
                  <c:v>41022</c:v>
                </c:pt>
                <c:pt idx="1510">
                  <c:v>41023</c:v>
                </c:pt>
                <c:pt idx="1511">
                  <c:v>41024</c:v>
                </c:pt>
                <c:pt idx="1512">
                  <c:v>41025</c:v>
                </c:pt>
                <c:pt idx="1513">
                  <c:v>41026</c:v>
                </c:pt>
                <c:pt idx="1514">
                  <c:v>41029</c:v>
                </c:pt>
                <c:pt idx="1515">
                  <c:v>41030</c:v>
                </c:pt>
                <c:pt idx="1516">
                  <c:v>41031</c:v>
                </c:pt>
                <c:pt idx="1517">
                  <c:v>41032</c:v>
                </c:pt>
                <c:pt idx="1518">
                  <c:v>41033</c:v>
                </c:pt>
                <c:pt idx="1519">
                  <c:v>41036</c:v>
                </c:pt>
                <c:pt idx="1520">
                  <c:v>41037</c:v>
                </c:pt>
                <c:pt idx="1521">
                  <c:v>41038</c:v>
                </c:pt>
                <c:pt idx="1522">
                  <c:v>41039</c:v>
                </c:pt>
                <c:pt idx="1523">
                  <c:v>41040</c:v>
                </c:pt>
                <c:pt idx="1524">
                  <c:v>41043</c:v>
                </c:pt>
                <c:pt idx="1525">
                  <c:v>41044</c:v>
                </c:pt>
                <c:pt idx="1526">
                  <c:v>41045</c:v>
                </c:pt>
                <c:pt idx="1527">
                  <c:v>41046</c:v>
                </c:pt>
                <c:pt idx="1528">
                  <c:v>41047</c:v>
                </c:pt>
                <c:pt idx="1529">
                  <c:v>41050</c:v>
                </c:pt>
                <c:pt idx="1530">
                  <c:v>41051</c:v>
                </c:pt>
                <c:pt idx="1531">
                  <c:v>41052</c:v>
                </c:pt>
                <c:pt idx="1532">
                  <c:v>41053</c:v>
                </c:pt>
                <c:pt idx="1533">
                  <c:v>41054</c:v>
                </c:pt>
                <c:pt idx="1534">
                  <c:v>41058</c:v>
                </c:pt>
                <c:pt idx="1535">
                  <c:v>41059</c:v>
                </c:pt>
                <c:pt idx="1536">
                  <c:v>41060</c:v>
                </c:pt>
                <c:pt idx="1537">
                  <c:v>41061</c:v>
                </c:pt>
                <c:pt idx="1538">
                  <c:v>41064</c:v>
                </c:pt>
                <c:pt idx="1539">
                  <c:v>41065</c:v>
                </c:pt>
                <c:pt idx="1540">
                  <c:v>41066</c:v>
                </c:pt>
                <c:pt idx="1541">
                  <c:v>41067</c:v>
                </c:pt>
                <c:pt idx="1542">
                  <c:v>41068</c:v>
                </c:pt>
                <c:pt idx="1543">
                  <c:v>41071</c:v>
                </c:pt>
                <c:pt idx="1544">
                  <c:v>41072</c:v>
                </c:pt>
                <c:pt idx="1545">
                  <c:v>41073</c:v>
                </c:pt>
                <c:pt idx="1546">
                  <c:v>41074</c:v>
                </c:pt>
                <c:pt idx="1547">
                  <c:v>41075</c:v>
                </c:pt>
                <c:pt idx="1548">
                  <c:v>41078</c:v>
                </c:pt>
                <c:pt idx="1549">
                  <c:v>41079</c:v>
                </c:pt>
                <c:pt idx="1550">
                  <c:v>41080</c:v>
                </c:pt>
                <c:pt idx="1551">
                  <c:v>41081</c:v>
                </c:pt>
                <c:pt idx="1552">
                  <c:v>41082</c:v>
                </c:pt>
                <c:pt idx="1553">
                  <c:v>41085</c:v>
                </c:pt>
                <c:pt idx="1554">
                  <c:v>41086</c:v>
                </c:pt>
                <c:pt idx="1555">
                  <c:v>41087</c:v>
                </c:pt>
                <c:pt idx="1556">
                  <c:v>41088</c:v>
                </c:pt>
                <c:pt idx="1557">
                  <c:v>41089</c:v>
                </c:pt>
                <c:pt idx="1558">
                  <c:v>41092</c:v>
                </c:pt>
                <c:pt idx="1559">
                  <c:v>41093</c:v>
                </c:pt>
                <c:pt idx="1560">
                  <c:v>41095</c:v>
                </c:pt>
                <c:pt idx="1561">
                  <c:v>41096</c:v>
                </c:pt>
                <c:pt idx="1562">
                  <c:v>41099</c:v>
                </c:pt>
                <c:pt idx="1563">
                  <c:v>41100</c:v>
                </c:pt>
                <c:pt idx="1564">
                  <c:v>41101</c:v>
                </c:pt>
                <c:pt idx="1565">
                  <c:v>41102</c:v>
                </c:pt>
                <c:pt idx="1566">
                  <c:v>41103</c:v>
                </c:pt>
                <c:pt idx="1567">
                  <c:v>41106</c:v>
                </c:pt>
                <c:pt idx="1568">
                  <c:v>41107</c:v>
                </c:pt>
                <c:pt idx="1569">
                  <c:v>41108</c:v>
                </c:pt>
                <c:pt idx="1570">
                  <c:v>41109</c:v>
                </c:pt>
                <c:pt idx="1571">
                  <c:v>41110</c:v>
                </c:pt>
                <c:pt idx="1572">
                  <c:v>41113</c:v>
                </c:pt>
                <c:pt idx="1573">
                  <c:v>41114</c:v>
                </c:pt>
                <c:pt idx="1574">
                  <c:v>41115</c:v>
                </c:pt>
                <c:pt idx="1575">
                  <c:v>41116</c:v>
                </c:pt>
                <c:pt idx="1576">
                  <c:v>41117</c:v>
                </c:pt>
                <c:pt idx="1577">
                  <c:v>41120</c:v>
                </c:pt>
                <c:pt idx="1578">
                  <c:v>41121</c:v>
                </c:pt>
                <c:pt idx="1579">
                  <c:v>41122</c:v>
                </c:pt>
                <c:pt idx="1580">
                  <c:v>41123</c:v>
                </c:pt>
                <c:pt idx="1581">
                  <c:v>41124</c:v>
                </c:pt>
                <c:pt idx="1582">
                  <c:v>41127</c:v>
                </c:pt>
                <c:pt idx="1583">
                  <c:v>41128</c:v>
                </c:pt>
                <c:pt idx="1584">
                  <c:v>41129</c:v>
                </c:pt>
                <c:pt idx="1585">
                  <c:v>41130</c:v>
                </c:pt>
                <c:pt idx="1586">
                  <c:v>41131</c:v>
                </c:pt>
                <c:pt idx="1587">
                  <c:v>41134</c:v>
                </c:pt>
                <c:pt idx="1588">
                  <c:v>41135</c:v>
                </c:pt>
                <c:pt idx="1589">
                  <c:v>41136</c:v>
                </c:pt>
                <c:pt idx="1590">
                  <c:v>41137</c:v>
                </c:pt>
                <c:pt idx="1591">
                  <c:v>41138</c:v>
                </c:pt>
                <c:pt idx="1592">
                  <c:v>41141</c:v>
                </c:pt>
                <c:pt idx="1593">
                  <c:v>41142</c:v>
                </c:pt>
                <c:pt idx="1594">
                  <c:v>41143</c:v>
                </c:pt>
                <c:pt idx="1595">
                  <c:v>41144</c:v>
                </c:pt>
                <c:pt idx="1596">
                  <c:v>41145</c:v>
                </c:pt>
                <c:pt idx="1597">
                  <c:v>41148</c:v>
                </c:pt>
                <c:pt idx="1598">
                  <c:v>41149</c:v>
                </c:pt>
                <c:pt idx="1599">
                  <c:v>41150</c:v>
                </c:pt>
                <c:pt idx="1600">
                  <c:v>41151</c:v>
                </c:pt>
                <c:pt idx="1601">
                  <c:v>41152</c:v>
                </c:pt>
                <c:pt idx="1602">
                  <c:v>41156</c:v>
                </c:pt>
                <c:pt idx="1603">
                  <c:v>41157</c:v>
                </c:pt>
                <c:pt idx="1604">
                  <c:v>41158</c:v>
                </c:pt>
                <c:pt idx="1605">
                  <c:v>41159</c:v>
                </c:pt>
                <c:pt idx="1606">
                  <c:v>41162</c:v>
                </c:pt>
                <c:pt idx="1607">
                  <c:v>41163</c:v>
                </c:pt>
                <c:pt idx="1608">
                  <c:v>41164</c:v>
                </c:pt>
                <c:pt idx="1609">
                  <c:v>41165</c:v>
                </c:pt>
                <c:pt idx="1610">
                  <c:v>41166</c:v>
                </c:pt>
                <c:pt idx="1611">
                  <c:v>41169</c:v>
                </c:pt>
                <c:pt idx="1612">
                  <c:v>41170</c:v>
                </c:pt>
                <c:pt idx="1613">
                  <c:v>41171</c:v>
                </c:pt>
                <c:pt idx="1614">
                  <c:v>41172</c:v>
                </c:pt>
                <c:pt idx="1615">
                  <c:v>41173</c:v>
                </c:pt>
                <c:pt idx="1616">
                  <c:v>41176</c:v>
                </c:pt>
                <c:pt idx="1617">
                  <c:v>41177</c:v>
                </c:pt>
                <c:pt idx="1618">
                  <c:v>41178</c:v>
                </c:pt>
                <c:pt idx="1619">
                  <c:v>41179</c:v>
                </c:pt>
                <c:pt idx="1620">
                  <c:v>41180</c:v>
                </c:pt>
                <c:pt idx="1621">
                  <c:v>41183</c:v>
                </c:pt>
                <c:pt idx="1622">
                  <c:v>41184</c:v>
                </c:pt>
                <c:pt idx="1623">
                  <c:v>41185</c:v>
                </c:pt>
                <c:pt idx="1624">
                  <c:v>41186</c:v>
                </c:pt>
                <c:pt idx="1625">
                  <c:v>41187</c:v>
                </c:pt>
                <c:pt idx="1626">
                  <c:v>41190</c:v>
                </c:pt>
                <c:pt idx="1627">
                  <c:v>41191</c:v>
                </c:pt>
                <c:pt idx="1628">
                  <c:v>41192</c:v>
                </c:pt>
                <c:pt idx="1629">
                  <c:v>41193</c:v>
                </c:pt>
                <c:pt idx="1630">
                  <c:v>41194</c:v>
                </c:pt>
                <c:pt idx="1631">
                  <c:v>41197</c:v>
                </c:pt>
                <c:pt idx="1632">
                  <c:v>41198</c:v>
                </c:pt>
                <c:pt idx="1633">
                  <c:v>41199</c:v>
                </c:pt>
                <c:pt idx="1634">
                  <c:v>41200</c:v>
                </c:pt>
                <c:pt idx="1635">
                  <c:v>41201</c:v>
                </c:pt>
                <c:pt idx="1636">
                  <c:v>41204</c:v>
                </c:pt>
                <c:pt idx="1637">
                  <c:v>41205</c:v>
                </c:pt>
                <c:pt idx="1638">
                  <c:v>41206</c:v>
                </c:pt>
                <c:pt idx="1639">
                  <c:v>41207</c:v>
                </c:pt>
                <c:pt idx="1640">
                  <c:v>41208</c:v>
                </c:pt>
                <c:pt idx="1641">
                  <c:v>41213</c:v>
                </c:pt>
                <c:pt idx="1642">
                  <c:v>41214</c:v>
                </c:pt>
                <c:pt idx="1643">
                  <c:v>41215</c:v>
                </c:pt>
                <c:pt idx="1644">
                  <c:v>41218</c:v>
                </c:pt>
                <c:pt idx="1645">
                  <c:v>41219</c:v>
                </c:pt>
                <c:pt idx="1646">
                  <c:v>41220</c:v>
                </c:pt>
                <c:pt idx="1647">
                  <c:v>41221</c:v>
                </c:pt>
                <c:pt idx="1648">
                  <c:v>41222</c:v>
                </c:pt>
                <c:pt idx="1649">
                  <c:v>41225</c:v>
                </c:pt>
                <c:pt idx="1650">
                  <c:v>41226</c:v>
                </c:pt>
                <c:pt idx="1651">
                  <c:v>41227</c:v>
                </c:pt>
                <c:pt idx="1652">
                  <c:v>41228</c:v>
                </c:pt>
                <c:pt idx="1653">
                  <c:v>41229</c:v>
                </c:pt>
                <c:pt idx="1654">
                  <c:v>41232</c:v>
                </c:pt>
                <c:pt idx="1655">
                  <c:v>41233</c:v>
                </c:pt>
                <c:pt idx="1656">
                  <c:v>41234</c:v>
                </c:pt>
                <c:pt idx="1657">
                  <c:v>41236</c:v>
                </c:pt>
                <c:pt idx="1658">
                  <c:v>41239</c:v>
                </c:pt>
                <c:pt idx="1659">
                  <c:v>41240</c:v>
                </c:pt>
                <c:pt idx="1660">
                  <c:v>41241</c:v>
                </c:pt>
                <c:pt idx="1661">
                  <c:v>41242</c:v>
                </c:pt>
                <c:pt idx="1662">
                  <c:v>41243</c:v>
                </c:pt>
                <c:pt idx="1663">
                  <c:v>41246</c:v>
                </c:pt>
                <c:pt idx="1664">
                  <c:v>41247</c:v>
                </c:pt>
                <c:pt idx="1665">
                  <c:v>41248</c:v>
                </c:pt>
                <c:pt idx="1666">
                  <c:v>41249</c:v>
                </c:pt>
                <c:pt idx="1667">
                  <c:v>41250</c:v>
                </c:pt>
                <c:pt idx="1668">
                  <c:v>41253</c:v>
                </c:pt>
                <c:pt idx="1669">
                  <c:v>41254</c:v>
                </c:pt>
                <c:pt idx="1670">
                  <c:v>41255</c:v>
                </c:pt>
                <c:pt idx="1671">
                  <c:v>41256</c:v>
                </c:pt>
                <c:pt idx="1672">
                  <c:v>41257</c:v>
                </c:pt>
                <c:pt idx="1673">
                  <c:v>41260</c:v>
                </c:pt>
                <c:pt idx="1674">
                  <c:v>41261</c:v>
                </c:pt>
                <c:pt idx="1675">
                  <c:v>41262</c:v>
                </c:pt>
                <c:pt idx="1676">
                  <c:v>41263</c:v>
                </c:pt>
                <c:pt idx="1677">
                  <c:v>41264</c:v>
                </c:pt>
                <c:pt idx="1678">
                  <c:v>41267</c:v>
                </c:pt>
                <c:pt idx="1679">
                  <c:v>41269</c:v>
                </c:pt>
                <c:pt idx="1680">
                  <c:v>41270</c:v>
                </c:pt>
                <c:pt idx="1681">
                  <c:v>41271</c:v>
                </c:pt>
                <c:pt idx="1682">
                  <c:v>41274</c:v>
                </c:pt>
                <c:pt idx="1683">
                  <c:v>41276</c:v>
                </c:pt>
                <c:pt idx="1684">
                  <c:v>41277</c:v>
                </c:pt>
                <c:pt idx="1685">
                  <c:v>41278</c:v>
                </c:pt>
                <c:pt idx="1686">
                  <c:v>41281</c:v>
                </c:pt>
                <c:pt idx="1687">
                  <c:v>41282</c:v>
                </c:pt>
                <c:pt idx="1688">
                  <c:v>41283</c:v>
                </c:pt>
                <c:pt idx="1689">
                  <c:v>41284</c:v>
                </c:pt>
                <c:pt idx="1690">
                  <c:v>41285</c:v>
                </c:pt>
                <c:pt idx="1691">
                  <c:v>41288</c:v>
                </c:pt>
                <c:pt idx="1692">
                  <c:v>41289</c:v>
                </c:pt>
                <c:pt idx="1693">
                  <c:v>41290</c:v>
                </c:pt>
                <c:pt idx="1694">
                  <c:v>41291</c:v>
                </c:pt>
                <c:pt idx="1695">
                  <c:v>41292</c:v>
                </c:pt>
                <c:pt idx="1696">
                  <c:v>41296</c:v>
                </c:pt>
                <c:pt idx="1697">
                  <c:v>41297</c:v>
                </c:pt>
                <c:pt idx="1698">
                  <c:v>41298</c:v>
                </c:pt>
                <c:pt idx="1699">
                  <c:v>41299</c:v>
                </c:pt>
                <c:pt idx="1700">
                  <c:v>41302</c:v>
                </c:pt>
                <c:pt idx="1701">
                  <c:v>41303</c:v>
                </c:pt>
                <c:pt idx="1702">
                  <c:v>41304</c:v>
                </c:pt>
                <c:pt idx="1703">
                  <c:v>41305</c:v>
                </c:pt>
                <c:pt idx="1704">
                  <c:v>41306</c:v>
                </c:pt>
                <c:pt idx="1705">
                  <c:v>41309</c:v>
                </c:pt>
                <c:pt idx="1706">
                  <c:v>41310</c:v>
                </c:pt>
                <c:pt idx="1707">
                  <c:v>41311</c:v>
                </c:pt>
                <c:pt idx="1708">
                  <c:v>41312</c:v>
                </c:pt>
                <c:pt idx="1709">
                  <c:v>41313</c:v>
                </c:pt>
                <c:pt idx="1710">
                  <c:v>41316</c:v>
                </c:pt>
                <c:pt idx="1711">
                  <c:v>41317</c:v>
                </c:pt>
                <c:pt idx="1712">
                  <c:v>41318</c:v>
                </c:pt>
                <c:pt idx="1713">
                  <c:v>41319</c:v>
                </c:pt>
                <c:pt idx="1714">
                  <c:v>41320</c:v>
                </c:pt>
                <c:pt idx="1715">
                  <c:v>41324</c:v>
                </c:pt>
                <c:pt idx="1716">
                  <c:v>41325</c:v>
                </c:pt>
                <c:pt idx="1717">
                  <c:v>41326</c:v>
                </c:pt>
                <c:pt idx="1718">
                  <c:v>41327</c:v>
                </c:pt>
                <c:pt idx="1719">
                  <c:v>41330</c:v>
                </c:pt>
                <c:pt idx="1720">
                  <c:v>41331</c:v>
                </c:pt>
                <c:pt idx="1721">
                  <c:v>41332</c:v>
                </c:pt>
                <c:pt idx="1722">
                  <c:v>41333</c:v>
                </c:pt>
                <c:pt idx="1723">
                  <c:v>41334</c:v>
                </c:pt>
                <c:pt idx="1724">
                  <c:v>41337</c:v>
                </c:pt>
                <c:pt idx="1725">
                  <c:v>41338</c:v>
                </c:pt>
                <c:pt idx="1726">
                  <c:v>41339</c:v>
                </c:pt>
                <c:pt idx="1727">
                  <c:v>41340</c:v>
                </c:pt>
                <c:pt idx="1728">
                  <c:v>41341</c:v>
                </c:pt>
                <c:pt idx="1729">
                  <c:v>41344</c:v>
                </c:pt>
                <c:pt idx="1730">
                  <c:v>41345</c:v>
                </c:pt>
                <c:pt idx="1731">
                  <c:v>41346</c:v>
                </c:pt>
                <c:pt idx="1732">
                  <c:v>41347</c:v>
                </c:pt>
                <c:pt idx="1733">
                  <c:v>41348</c:v>
                </c:pt>
                <c:pt idx="1734">
                  <c:v>41351</c:v>
                </c:pt>
                <c:pt idx="1735">
                  <c:v>41352</c:v>
                </c:pt>
                <c:pt idx="1736">
                  <c:v>41353</c:v>
                </c:pt>
                <c:pt idx="1737">
                  <c:v>41354</c:v>
                </c:pt>
                <c:pt idx="1738">
                  <c:v>41355</c:v>
                </c:pt>
                <c:pt idx="1739">
                  <c:v>41358</c:v>
                </c:pt>
                <c:pt idx="1740">
                  <c:v>41359</c:v>
                </c:pt>
                <c:pt idx="1741">
                  <c:v>41360</c:v>
                </c:pt>
                <c:pt idx="1742">
                  <c:v>41361</c:v>
                </c:pt>
                <c:pt idx="1743">
                  <c:v>41365</c:v>
                </c:pt>
                <c:pt idx="1744">
                  <c:v>41366</c:v>
                </c:pt>
                <c:pt idx="1745">
                  <c:v>41367</c:v>
                </c:pt>
                <c:pt idx="1746">
                  <c:v>41368</c:v>
                </c:pt>
                <c:pt idx="1747">
                  <c:v>41369</c:v>
                </c:pt>
                <c:pt idx="1748">
                  <c:v>41372</c:v>
                </c:pt>
                <c:pt idx="1749">
                  <c:v>41373</c:v>
                </c:pt>
                <c:pt idx="1750">
                  <c:v>41374</c:v>
                </c:pt>
                <c:pt idx="1751">
                  <c:v>41375</c:v>
                </c:pt>
                <c:pt idx="1752">
                  <c:v>41376</c:v>
                </c:pt>
                <c:pt idx="1753">
                  <c:v>41379</c:v>
                </c:pt>
                <c:pt idx="1754">
                  <c:v>41380</c:v>
                </c:pt>
                <c:pt idx="1755">
                  <c:v>41381</c:v>
                </c:pt>
                <c:pt idx="1756">
                  <c:v>41382</c:v>
                </c:pt>
                <c:pt idx="1757">
                  <c:v>41383</c:v>
                </c:pt>
                <c:pt idx="1758">
                  <c:v>41386</c:v>
                </c:pt>
                <c:pt idx="1759">
                  <c:v>41387</c:v>
                </c:pt>
                <c:pt idx="1760">
                  <c:v>41388</c:v>
                </c:pt>
                <c:pt idx="1761">
                  <c:v>41389</c:v>
                </c:pt>
                <c:pt idx="1762">
                  <c:v>41390</c:v>
                </c:pt>
                <c:pt idx="1763">
                  <c:v>41393</c:v>
                </c:pt>
                <c:pt idx="1764">
                  <c:v>41394</c:v>
                </c:pt>
                <c:pt idx="1765">
                  <c:v>41395</c:v>
                </c:pt>
                <c:pt idx="1766">
                  <c:v>41396</c:v>
                </c:pt>
                <c:pt idx="1767">
                  <c:v>41397</c:v>
                </c:pt>
                <c:pt idx="1768">
                  <c:v>41400</c:v>
                </c:pt>
                <c:pt idx="1769">
                  <c:v>41401</c:v>
                </c:pt>
                <c:pt idx="1770">
                  <c:v>41402</c:v>
                </c:pt>
                <c:pt idx="1771">
                  <c:v>41403</c:v>
                </c:pt>
                <c:pt idx="1772">
                  <c:v>41404</c:v>
                </c:pt>
                <c:pt idx="1773">
                  <c:v>41407</c:v>
                </c:pt>
                <c:pt idx="1774">
                  <c:v>41408</c:v>
                </c:pt>
                <c:pt idx="1775">
                  <c:v>41409</c:v>
                </c:pt>
                <c:pt idx="1776">
                  <c:v>41410</c:v>
                </c:pt>
                <c:pt idx="1777">
                  <c:v>41411</c:v>
                </c:pt>
                <c:pt idx="1778">
                  <c:v>41414</c:v>
                </c:pt>
                <c:pt idx="1779">
                  <c:v>41415</c:v>
                </c:pt>
                <c:pt idx="1780">
                  <c:v>41416</c:v>
                </c:pt>
                <c:pt idx="1781">
                  <c:v>41417</c:v>
                </c:pt>
                <c:pt idx="1782">
                  <c:v>41418</c:v>
                </c:pt>
                <c:pt idx="1783">
                  <c:v>41422</c:v>
                </c:pt>
                <c:pt idx="1784">
                  <c:v>41423</c:v>
                </c:pt>
                <c:pt idx="1785">
                  <c:v>41424</c:v>
                </c:pt>
                <c:pt idx="1786">
                  <c:v>41425</c:v>
                </c:pt>
                <c:pt idx="1787">
                  <c:v>41428</c:v>
                </c:pt>
                <c:pt idx="1788">
                  <c:v>41429</c:v>
                </c:pt>
                <c:pt idx="1789">
                  <c:v>41430</c:v>
                </c:pt>
                <c:pt idx="1790">
                  <c:v>41431</c:v>
                </c:pt>
                <c:pt idx="1791">
                  <c:v>41432</c:v>
                </c:pt>
                <c:pt idx="1792">
                  <c:v>41435</c:v>
                </c:pt>
                <c:pt idx="1793">
                  <c:v>41436</c:v>
                </c:pt>
                <c:pt idx="1794">
                  <c:v>41437</c:v>
                </c:pt>
                <c:pt idx="1795">
                  <c:v>41438</c:v>
                </c:pt>
                <c:pt idx="1796">
                  <c:v>41439</c:v>
                </c:pt>
                <c:pt idx="1797">
                  <c:v>41442</c:v>
                </c:pt>
                <c:pt idx="1798">
                  <c:v>41443</c:v>
                </c:pt>
                <c:pt idx="1799">
                  <c:v>41444</c:v>
                </c:pt>
                <c:pt idx="1800">
                  <c:v>41445</c:v>
                </c:pt>
                <c:pt idx="1801">
                  <c:v>41446</c:v>
                </c:pt>
                <c:pt idx="1802">
                  <c:v>41449</c:v>
                </c:pt>
                <c:pt idx="1803">
                  <c:v>41450</c:v>
                </c:pt>
                <c:pt idx="1804">
                  <c:v>41451</c:v>
                </c:pt>
                <c:pt idx="1805">
                  <c:v>41452</c:v>
                </c:pt>
                <c:pt idx="1806">
                  <c:v>41453</c:v>
                </c:pt>
                <c:pt idx="1807">
                  <c:v>41456</c:v>
                </c:pt>
                <c:pt idx="1808">
                  <c:v>41457</c:v>
                </c:pt>
                <c:pt idx="1809">
                  <c:v>41458</c:v>
                </c:pt>
                <c:pt idx="1810">
                  <c:v>41460</c:v>
                </c:pt>
                <c:pt idx="1811">
                  <c:v>41463</c:v>
                </c:pt>
                <c:pt idx="1812">
                  <c:v>41464</c:v>
                </c:pt>
                <c:pt idx="1813">
                  <c:v>41465</c:v>
                </c:pt>
                <c:pt idx="1814">
                  <c:v>41466</c:v>
                </c:pt>
                <c:pt idx="1815">
                  <c:v>41467</c:v>
                </c:pt>
                <c:pt idx="1816">
                  <c:v>41470</c:v>
                </c:pt>
                <c:pt idx="1817">
                  <c:v>41471</c:v>
                </c:pt>
                <c:pt idx="1818">
                  <c:v>41472</c:v>
                </c:pt>
                <c:pt idx="1819">
                  <c:v>41473</c:v>
                </c:pt>
                <c:pt idx="1820">
                  <c:v>41474</c:v>
                </c:pt>
                <c:pt idx="1821">
                  <c:v>41477</c:v>
                </c:pt>
                <c:pt idx="1822">
                  <c:v>41478</c:v>
                </c:pt>
                <c:pt idx="1823">
                  <c:v>41479</c:v>
                </c:pt>
                <c:pt idx="1824">
                  <c:v>41480</c:v>
                </c:pt>
                <c:pt idx="1825">
                  <c:v>41481</c:v>
                </c:pt>
                <c:pt idx="1826">
                  <c:v>41484</c:v>
                </c:pt>
                <c:pt idx="1827">
                  <c:v>41485</c:v>
                </c:pt>
                <c:pt idx="1828">
                  <c:v>41486</c:v>
                </c:pt>
                <c:pt idx="1829">
                  <c:v>41487</c:v>
                </c:pt>
                <c:pt idx="1830">
                  <c:v>41488</c:v>
                </c:pt>
                <c:pt idx="1831">
                  <c:v>41491</c:v>
                </c:pt>
                <c:pt idx="1832">
                  <c:v>41492</c:v>
                </c:pt>
                <c:pt idx="1833">
                  <c:v>41493</c:v>
                </c:pt>
                <c:pt idx="1834">
                  <c:v>41494</c:v>
                </c:pt>
                <c:pt idx="1835">
                  <c:v>41495</c:v>
                </c:pt>
                <c:pt idx="1836">
                  <c:v>41498</c:v>
                </c:pt>
                <c:pt idx="1837">
                  <c:v>41499</c:v>
                </c:pt>
                <c:pt idx="1838">
                  <c:v>41500</c:v>
                </c:pt>
                <c:pt idx="1839">
                  <c:v>41501</c:v>
                </c:pt>
                <c:pt idx="1840">
                  <c:v>41502</c:v>
                </c:pt>
                <c:pt idx="1841">
                  <c:v>41505</c:v>
                </c:pt>
                <c:pt idx="1842">
                  <c:v>41506</c:v>
                </c:pt>
                <c:pt idx="1843">
                  <c:v>41507</c:v>
                </c:pt>
                <c:pt idx="1844">
                  <c:v>41508</c:v>
                </c:pt>
                <c:pt idx="1845">
                  <c:v>41509</c:v>
                </c:pt>
                <c:pt idx="1846">
                  <c:v>41512</c:v>
                </c:pt>
                <c:pt idx="1847">
                  <c:v>41513</c:v>
                </c:pt>
                <c:pt idx="1848">
                  <c:v>41514</c:v>
                </c:pt>
                <c:pt idx="1849">
                  <c:v>41515</c:v>
                </c:pt>
                <c:pt idx="1850">
                  <c:v>41516</c:v>
                </c:pt>
                <c:pt idx="1851">
                  <c:v>41520</c:v>
                </c:pt>
                <c:pt idx="1852">
                  <c:v>41521</c:v>
                </c:pt>
                <c:pt idx="1853">
                  <c:v>41522</c:v>
                </c:pt>
                <c:pt idx="1854">
                  <c:v>41523</c:v>
                </c:pt>
                <c:pt idx="1855">
                  <c:v>41526</c:v>
                </c:pt>
                <c:pt idx="1856">
                  <c:v>41527</c:v>
                </c:pt>
                <c:pt idx="1857">
                  <c:v>41528</c:v>
                </c:pt>
                <c:pt idx="1858">
                  <c:v>41529</c:v>
                </c:pt>
                <c:pt idx="1859">
                  <c:v>41530</c:v>
                </c:pt>
                <c:pt idx="1860">
                  <c:v>41533</c:v>
                </c:pt>
                <c:pt idx="1861">
                  <c:v>41534</c:v>
                </c:pt>
                <c:pt idx="1862">
                  <c:v>41535</c:v>
                </c:pt>
                <c:pt idx="1863">
                  <c:v>41536</c:v>
                </c:pt>
                <c:pt idx="1864">
                  <c:v>41537</c:v>
                </c:pt>
                <c:pt idx="1865">
                  <c:v>41540</c:v>
                </c:pt>
                <c:pt idx="1866">
                  <c:v>41541</c:v>
                </c:pt>
                <c:pt idx="1867">
                  <c:v>41542</c:v>
                </c:pt>
                <c:pt idx="1868">
                  <c:v>41543</c:v>
                </c:pt>
                <c:pt idx="1869">
                  <c:v>41544</c:v>
                </c:pt>
                <c:pt idx="1870">
                  <c:v>41547</c:v>
                </c:pt>
                <c:pt idx="1871">
                  <c:v>41548</c:v>
                </c:pt>
                <c:pt idx="1872">
                  <c:v>41549</c:v>
                </c:pt>
                <c:pt idx="1873">
                  <c:v>41550</c:v>
                </c:pt>
                <c:pt idx="1874">
                  <c:v>41551</c:v>
                </c:pt>
                <c:pt idx="1875">
                  <c:v>41554</c:v>
                </c:pt>
                <c:pt idx="1876">
                  <c:v>41555</c:v>
                </c:pt>
                <c:pt idx="1877">
                  <c:v>41556</c:v>
                </c:pt>
                <c:pt idx="1878">
                  <c:v>41557</c:v>
                </c:pt>
                <c:pt idx="1879">
                  <c:v>41558</c:v>
                </c:pt>
                <c:pt idx="1880">
                  <c:v>41561</c:v>
                </c:pt>
                <c:pt idx="1881">
                  <c:v>41562</c:v>
                </c:pt>
                <c:pt idx="1882">
                  <c:v>41563</c:v>
                </c:pt>
                <c:pt idx="1883">
                  <c:v>41564</c:v>
                </c:pt>
                <c:pt idx="1884">
                  <c:v>41565</c:v>
                </c:pt>
                <c:pt idx="1885">
                  <c:v>41568</c:v>
                </c:pt>
                <c:pt idx="1886">
                  <c:v>41569</c:v>
                </c:pt>
                <c:pt idx="1887">
                  <c:v>41570</c:v>
                </c:pt>
                <c:pt idx="1888">
                  <c:v>41571</c:v>
                </c:pt>
                <c:pt idx="1889">
                  <c:v>41572</c:v>
                </c:pt>
                <c:pt idx="1890">
                  <c:v>41575</c:v>
                </c:pt>
                <c:pt idx="1891">
                  <c:v>41576</c:v>
                </c:pt>
                <c:pt idx="1892">
                  <c:v>41577</c:v>
                </c:pt>
                <c:pt idx="1893">
                  <c:v>41578</c:v>
                </c:pt>
                <c:pt idx="1894">
                  <c:v>41579</c:v>
                </c:pt>
                <c:pt idx="1895">
                  <c:v>41582</c:v>
                </c:pt>
                <c:pt idx="1896">
                  <c:v>41583</c:v>
                </c:pt>
                <c:pt idx="1897">
                  <c:v>41584</c:v>
                </c:pt>
                <c:pt idx="1898">
                  <c:v>41585</c:v>
                </c:pt>
                <c:pt idx="1899">
                  <c:v>41586</c:v>
                </c:pt>
                <c:pt idx="1900">
                  <c:v>41589</c:v>
                </c:pt>
                <c:pt idx="1901">
                  <c:v>41590</c:v>
                </c:pt>
                <c:pt idx="1902">
                  <c:v>41591</c:v>
                </c:pt>
                <c:pt idx="1903">
                  <c:v>41592</c:v>
                </c:pt>
                <c:pt idx="1904">
                  <c:v>41593</c:v>
                </c:pt>
                <c:pt idx="1905">
                  <c:v>41596</c:v>
                </c:pt>
                <c:pt idx="1906">
                  <c:v>41597</c:v>
                </c:pt>
                <c:pt idx="1907">
                  <c:v>41598</c:v>
                </c:pt>
                <c:pt idx="1908">
                  <c:v>41599</c:v>
                </c:pt>
                <c:pt idx="1909">
                  <c:v>41600</c:v>
                </c:pt>
                <c:pt idx="1910">
                  <c:v>41603</c:v>
                </c:pt>
                <c:pt idx="1911">
                  <c:v>41604</c:v>
                </c:pt>
                <c:pt idx="1912">
                  <c:v>41605</c:v>
                </c:pt>
                <c:pt idx="1913">
                  <c:v>41607</c:v>
                </c:pt>
                <c:pt idx="1914">
                  <c:v>41610</c:v>
                </c:pt>
                <c:pt idx="1915">
                  <c:v>41611</c:v>
                </c:pt>
                <c:pt idx="1916">
                  <c:v>41612</c:v>
                </c:pt>
                <c:pt idx="1917">
                  <c:v>41613</c:v>
                </c:pt>
                <c:pt idx="1918">
                  <c:v>41614</c:v>
                </c:pt>
                <c:pt idx="1919">
                  <c:v>41617</c:v>
                </c:pt>
                <c:pt idx="1920">
                  <c:v>41618</c:v>
                </c:pt>
                <c:pt idx="1921">
                  <c:v>41619</c:v>
                </c:pt>
                <c:pt idx="1922">
                  <c:v>41620</c:v>
                </c:pt>
                <c:pt idx="1923">
                  <c:v>41621</c:v>
                </c:pt>
                <c:pt idx="1924">
                  <c:v>41624</c:v>
                </c:pt>
                <c:pt idx="1925">
                  <c:v>41625</c:v>
                </c:pt>
                <c:pt idx="1926">
                  <c:v>41626</c:v>
                </c:pt>
                <c:pt idx="1927">
                  <c:v>41627</c:v>
                </c:pt>
                <c:pt idx="1928">
                  <c:v>41628</c:v>
                </c:pt>
                <c:pt idx="1929">
                  <c:v>41631</c:v>
                </c:pt>
                <c:pt idx="1930">
                  <c:v>41632</c:v>
                </c:pt>
                <c:pt idx="1931">
                  <c:v>41634</c:v>
                </c:pt>
                <c:pt idx="1932">
                  <c:v>41635</c:v>
                </c:pt>
                <c:pt idx="1933">
                  <c:v>41638</c:v>
                </c:pt>
                <c:pt idx="1934">
                  <c:v>41639</c:v>
                </c:pt>
                <c:pt idx="1935">
                  <c:v>41641</c:v>
                </c:pt>
                <c:pt idx="1936">
                  <c:v>41642</c:v>
                </c:pt>
                <c:pt idx="1937">
                  <c:v>41645</c:v>
                </c:pt>
                <c:pt idx="1938">
                  <c:v>41646</c:v>
                </c:pt>
                <c:pt idx="1939">
                  <c:v>41647</c:v>
                </c:pt>
                <c:pt idx="1940">
                  <c:v>41648</c:v>
                </c:pt>
                <c:pt idx="1941">
                  <c:v>41649</c:v>
                </c:pt>
                <c:pt idx="1942">
                  <c:v>41652</c:v>
                </c:pt>
                <c:pt idx="1943">
                  <c:v>41653</c:v>
                </c:pt>
                <c:pt idx="1944">
                  <c:v>41654</c:v>
                </c:pt>
                <c:pt idx="1945">
                  <c:v>41655</c:v>
                </c:pt>
                <c:pt idx="1946">
                  <c:v>41656</c:v>
                </c:pt>
                <c:pt idx="1947">
                  <c:v>41660</c:v>
                </c:pt>
                <c:pt idx="1948">
                  <c:v>41661</c:v>
                </c:pt>
                <c:pt idx="1949">
                  <c:v>41662</c:v>
                </c:pt>
                <c:pt idx="1950">
                  <c:v>41663</c:v>
                </c:pt>
                <c:pt idx="1951">
                  <c:v>41666</c:v>
                </c:pt>
                <c:pt idx="1952">
                  <c:v>41667</c:v>
                </c:pt>
                <c:pt idx="1953">
                  <c:v>41668</c:v>
                </c:pt>
                <c:pt idx="1954">
                  <c:v>41669</c:v>
                </c:pt>
                <c:pt idx="1955">
                  <c:v>41670</c:v>
                </c:pt>
                <c:pt idx="1956">
                  <c:v>41673</c:v>
                </c:pt>
                <c:pt idx="1957">
                  <c:v>41674</c:v>
                </c:pt>
                <c:pt idx="1958">
                  <c:v>41675</c:v>
                </c:pt>
                <c:pt idx="1959">
                  <c:v>41676</c:v>
                </c:pt>
                <c:pt idx="1960">
                  <c:v>41677</c:v>
                </c:pt>
                <c:pt idx="1961">
                  <c:v>41680</c:v>
                </c:pt>
                <c:pt idx="1962">
                  <c:v>41681</c:v>
                </c:pt>
                <c:pt idx="1963">
                  <c:v>41682</c:v>
                </c:pt>
                <c:pt idx="1964">
                  <c:v>41683</c:v>
                </c:pt>
                <c:pt idx="1965">
                  <c:v>41684</c:v>
                </c:pt>
                <c:pt idx="1966">
                  <c:v>41688</c:v>
                </c:pt>
                <c:pt idx="1967">
                  <c:v>41689</c:v>
                </c:pt>
                <c:pt idx="1968">
                  <c:v>41690</c:v>
                </c:pt>
                <c:pt idx="1969">
                  <c:v>41691</c:v>
                </c:pt>
                <c:pt idx="1970">
                  <c:v>41694</c:v>
                </c:pt>
                <c:pt idx="1971">
                  <c:v>41695</c:v>
                </c:pt>
                <c:pt idx="1972">
                  <c:v>41696</c:v>
                </c:pt>
                <c:pt idx="1973">
                  <c:v>41697</c:v>
                </c:pt>
                <c:pt idx="1974">
                  <c:v>41698</c:v>
                </c:pt>
                <c:pt idx="1975">
                  <c:v>41701</c:v>
                </c:pt>
                <c:pt idx="1976">
                  <c:v>41702</c:v>
                </c:pt>
                <c:pt idx="1977">
                  <c:v>41703</c:v>
                </c:pt>
                <c:pt idx="1978">
                  <c:v>41704</c:v>
                </c:pt>
                <c:pt idx="1979">
                  <c:v>41705</c:v>
                </c:pt>
                <c:pt idx="1980">
                  <c:v>41708</c:v>
                </c:pt>
                <c:pt idx="1981">
                  <c:v>41709</c:v>
                </c:pt>
                <c:pt idx="1982">
                  <c:v>41710</c:v>
                </c:pt>
                <c:pt idx="1983">
                  <c:v>41711</c:v>
                </c:pt>
                <c:pt idx="1984">
                  <c:v>41712</c:v>
                </c:pt>
                <c:pt idx="1985">
                  <c:v>41715</c:v>
                </c:pt>
                <c:pt idx="1986">
                  <c:v>41716</c:v>
                </c:pt>
                <c:pt idx="1987">
                  <c:v>41717</c:v>
                </c:pt>
                <c:pt idx="1988">
                  <c:v>41718</c:v>
                </c:pt>
                <c:pt idx="1989">
                  <c:v>41719</c:v>
                </c:pt>
                <c:pt idx="1990">
                  <c:v>41722</c:v>
                </c:pt>
                <c:pt idx="1991">
                  <c:v>41723</c:v>
                </c:pt>
                <c:pt idx="1992">
                  <c:v>41724</c:v>
                </c:pt>
                <c:pt idx="1993">
                  <c:v>41725</c:v>
                </c:pt>
                <c:pt idx="1994">
                  <c:v>41726</c:v>
                </c:pt>
                <c:pt idx="1995">
                  <c:v>41729</c:v>
                </c:pt>
                <c:pt idx="1996">
                  <c:v>41730</c:v>
                </c:pt>
                <c:pt idx="1997">
                  <c:v>41731</c:v>
                </c:pt>
                <c:pt idx="1998">
                  <c:v>41732</c:v>
                </c:pt>
                <c:pt idx="1999">
                  <c:v>41733</c:v>
                </c:pt>
                <c:pt idx="2000">
                  <c:v>41736</c:v>
                </c:pt>
                <c:pt idx="2001">
                  <c:v>41737</c:v>
                </c:pt>
                <c:pt idx="2002">
                  <c:v>41738</c:v>
                </c:pt>
                <c:pt idx="2003">
                  <c:v>41739</c:v>
                </c:pt>
                <c:pt idx="2004">
                  <c:v>41740</c:v>
                </c:pt>
                <c:pt idx="2005">
                  <c:v>41743</c:v>
                </c:pt>
                <c:pt idx="2006">
                  <c:v>41744</c:v>
                </c:pt>
                <c:pt idx="2007">
                  <c:v>41745</c:v>
                </c:pt>
                <c:pt idx="2008">
                  <c:v>41746</c:v>
                </c:pt>
                <c:pt idx="2009">
                  <c:v>41750</c:v>
                </c:pt>
                <c:pt idx="2010">
                  <c:v>41751</c:v>
                </c:pt>
                <c:pt idx="2011">
                  <c:v>41752</c:v>
                </c:pt>
                <c:pt idx="2012">
                  <c:v>41753</c:v>
                </c:pt>
                <c:pt idx="2013">
                  <c:v>41754</c:v>
                </c:pt>
                <c:pt idx="2014">
                  <c:v>41757</c:v>
                </c:pt>
                <c:pt idx="2015">
                  <c:v>41758</c:v>
                </c:pt>
                <c:pt idx="2016">
                  <c:v>41759</c:v>
                </c:pt>
                <c:pt idx="2017">
                  <c:v>41760</c:v>
                </c:pt>
                <c:pt idx="2018">
                  <c:v>41761</c:v>
                </c:pt>
                <c:pt idx="2019">
                  <c:v>41764</c:v>
                </c:pt>
                <c:pt idx="2020">
                  <c:v>41765</c:v>
                </c:pt>
                <c:pt idx="2021">
                  <c:v>41766</c:v>
                </c:pt>
                <c:pt idx="2022">
                  <c:v>41767</c:v>
                </c:pt>
                <c:pt idx="2023">
                  <c:v>41768</c:v>
                </c:pt>
                <c:pt idx="2024">
                  <c:v>41771</c:v>
                </c:pt>
                <c:pt idx="2025">
                  <c:v>41772</c:v>
                </c:pt>
                <c:pt idx="2026">
                  <c:v>41773</c:v>
                </c:pt>
                <c:pt idx="2027">
                  <c:v>41774</c:v>
                </c:pt>
                <c:pt idx="2028">
                  <c:v>41775</c:v>
                </c:pt>
                <c:pt idx="2029">
                  <c:v>41778</c:v>
                </c:pt>
                <c:pt idx="2030">
                  <c:v>41779</c:v>
                </c:pt>
                <c:pt idx="2031">
                  <c:v>41780</c:v>
                </c:pt>
                <c:pt idx="2032">
                  <c:v>41781</c:v>
                </c:pt>
                <c:pt idx="2033">
                  <c:v>41782</c:v>
                </c:pt>
                <c:pt idx="2034">
                  <c:v>41786</c:v>
                </c:pt>
                <c:pt idx="2035">
                  <c:v>41787</c:v>
                </c:pt>
                <c:pt idx="2036">
                  <c:v>41788</c:v>
                </c:pt>
                <c:pt idx="2037">
                  <c:v>41789</c:v>
                </c:pt>
                <c:pt idx="2038">
                  <c:v>41792</c:v>
                </c:pt>
                <c:pt idx="2039">
                  <c:v>41793</c:v>
                </c:pt>
                <c:pt idx="2040">
                  <c:v>41794</c:v>
                </c:pt>
                <c:pt idx="2041">
                  <c:v>41795</c:v>
                </c:pt>
                <c:pt idx="2042">
                  <c:v>41796</c:v>
                </c:pt>
                <c:pt idx="2043">
                  <c:v>41799</c:v>
                </c:pt>
                <c:pt idx="2044">
                  <c:v>41800</c:v>
                </c:pt>
                <c:pt idx="2045">
                  <c:v>41801</c:v>
                </c:pt>
                <c:pt idx="2046">
                  <c:v>41802</c:v>
                </c:pt>
                <c:pt idx="2047">
                  <c:v>41803</c:v>
                </c:pt>
                <c:pt idx="2048">
                  <c:v>41806</c:v>
                </c:pt>
                <c:pt idx="2049">
                  <c:v>41807</c:v>
                </c:pt>
                <c:pt idx="2050">
                  <c:v>41808</c:v>
                </c:pt>
                <c:pt idx="2051">
                  <c:v>41809</c:v>
                </c:pt>
                <c:pt idx="2052">
                  <c:v>41810</c:v>
                </c:pt>
                <c:pt idx="2053">
                  <c:v>41813</c:v>
                </c:pt>
                <c:pt idx="2054">
                  <c:v>41814</c:v>
                </c:pt>
                <c:pt idx="2055">
                  <c:v>41815</c:v>
                </c:pt>
                <c:pt idx="2056">
                  <c:v>41816</c:v>
                </c:pt>
                <c:pt idx="2057">
                  <c:v>41817</c:v>
                </c:pt>
                <c:pt idx="2058">
                  <c:v>41820</c:v>
                </c:pt>
                <c:pt idx="2059">
                  <c:v>41821</c:v>
                </c:pt>
                <c:pt idx="2060">
                  <c:v>41822</c:v>
                </c:pt>
                <c:pt idx="2061">
                  <c:v>41823</c:v>
                </c:pt>
                <c:pt idx="2062">
                  <c:v>41827</c:v>
                </c:pt>
                <c:pt idx="2063">
                  <c:v>41828</c:v>
                </c:pt>
                <c:pt idx="2064">
                  <c:v>41829</c:v>
                </c:pt>
                <c:pt idx="2065">
                  <c:v>41830</c:v>
                </c:pt>
                <c:pt idx="2066">
                  <c:v>41831</c:v>
                </c:pt>
                <c:pt idx="2067">
                  <c:v>41834</c:v>
                </c:pt>
                <c:pt idx="2068">
                  <c:v>41835</c:v>
                </c:pt>
                <c:pt idx="2069">
                  <c:v>41836</c:v>
                </c:pt>
                <c:pt idx="2070">
                  <c:v>41837</c:v>
                </c:pt>
                <c:pt idx="2071">
                  <c:v>41838</c:v>
                </c:pt>
                <c:pt idx="2072">
                  <c:v>41841</c:v>
                </c:pt>
                <c:pt idx="2073">
                  <c:v>41842</c:v>
                </c:pt>
                <c:pt idx="2074">
                  <c:v>41843</c:v>
                </c:pt>
                <c:pt idx="2075">
                  <c:v>41844</c:v>
                </c:pt>
                <c:pt idx="2076">
                  <c:v>41845</c:v>
                </c:pt>
                <c:pt idx="2077">
                  <c:v>41848</c:v>
                </c:pt>
                <c:pt idx="2078">
                  <c:v>41849</c:v>
                </c:pt>
                <c:pt idx="2079">
                  <c:v>41850</c:v>
                </c:pt>
                <c:pt idx="2080">
                  <c:v>41851</c:v>
                </c:pt>
                <c:pt idx="2081">
                  <c:v>41852</c:v>
                </c:pt>
                <c:pt idx="2082">
                  <c:v>41855</c:v>
                </c:pt>
                <c:pt idx="2083">
                  <c:v>41856</c:v>
                </c:pt>
                <c:pt idx="2084">
                  <c:v>41857</c:v>
                </c:pt>
                <c:pt idx="2085">
                  <c:v>41858</c:v>
                </c:pt>
                <c:pt idx="2086">
                  <c:v>41859</c:v>
                </c:pt>
                <c:pt idx="2087">
                  <c:v>41862</c:v>
                </c:pt>
                <c:pt idx="2088">
                  <c:v>41863</c:v>
                </c:pt>
                <c:pt idx="2089">
                  <c:v>41864</c:v>
                </c:pt>
                <c:pt idx="2090">
                  <c:v>41865</c:v>
                </c:pt>
                <c:pt idx="2091">
                  <c:v>41866</c:v>
                </c:pt>
                <c:pt idx="2092">
                  <c:v>41869</c:v>
                </c:pt>
                <c:pt idx="2093">
                  <c:v>41870</c:v>
                </c:pt>
                <c:pt idx="2094">
                  <c:v>41871</c:v>
                </c:pt>
                <c:pt idx="2095">
                  <c:v>41872</c:v>
                </c:pt>
                <c:pt idx="2096">
                  <c:v>41873</c:v>
                </c:pt>
                <c:pt idx="2097">
                  <c:v>41876</c:v>
                </c:pt>
                <c:pt idx="2098">
                  <c:v>41877</c:v>
                </c:pt>
                <c:pt idx="2099">
                  <c:v>41878</c:v>
                </c:pt>
                <c:pt idx="2100">
                  <c:v>41879</c:v>
                </c:pt>
                <c:pt idx="2101">
                  <c:v>41880</c:v>
                </c:pt>
                <c:pt idx="2102">
                  <c:v>41884</c:v>
                </c:pt>
                <c:pt idx="2103">
                  <c:v>41885</c:v>
                </c:pt>
                <c:pt idx="2104">
                  <c:v>41886</c:v>
                </c:pt>
                <c:pt idx="2105">
                  <c:v>41887</c:v>
                </c:pt>
                <c:pt idx="2106">
                  <c:v>41890</c:v>
                </c:pt>
                <c:pt idx="2107">
                  <c:v>41891</c:v>
                </c:pt>
                <c:pt idx="2108">
                  <c:v>41892</c:v>
                </c:pt>
                <c:pt idx="2109">
                  <c:v>41893</c:v>
                </c:pt>
                <c:pt idx="2110">
                  <c:v>41894</c:v>
                </c:pt>
                <c:pt idx="2111">
                  <c:v>41897</c:v>
                </c:pt>
                <c:pt idx="2112">
                  <c:v>41898</c:v>
                </c:pt>
                <c:pt idx="2113">
                  <c:v>41899</c:v>
                </c:pt>
                <c:pt idx="2114">
                  <c:v>41900</c:v>
                </c:pt>
                <c:pt idx="2115">
                  <c:v>41901</c:v>
                </c:pt>
                <c:pt idx="2116">
                  <c:v>41904</c:v>
                </c:pt>
                <c:pt idx="2117">
                  <c:v>41905</c:v>
                </c:pt>
                <c:pt idx="2118">
                  <c:v>41906</c:v>
                </c:pt>
                <c:pt idx="2119">
                  <c:v>41907</c:v>
                </c:pt>
                <c:pt idx="2120">
                  <c:v>41908</c:v>
                </c:pt>
                <c:pt idx="2121">
                  <c:v>41911</c:v>
                </c:pt>
                <c:pt idx="2122">
                  <c:v>41912</c:v>
                </c:pt>
                <c:pt idx="2123">
                  <c:v>41913</c:v>
                </c:pt>
                <c:pt idx="2124">
                  <c:v>41914</c:v>
                </c:pt>
                <c:pt idx="2125">
                  <c:v>41915</c:v>
                </c:pt>
                <c:pt idx="2126">
                  <c:v>41918</c:v>
                </c:pt>
                <c:pt idx="2127">
                  <c:v>41919</c:v>
                </c:pt>
                <c:pt idx="2128">
                  <c:v>41920</c:v>
                </c:pt>
                <c:pt idx="2129">
                  <c:v>41921</c:v>
                </c:pt>
                <c:pt idx="2130">
                  <c:v>41922</c:v>
                </c:pt>
                <c:pt idx="2131">
                  <c:v>41925</c:v>
                </c:pt>
                <c:pt idx="2132">
                  <c:v>41926</c:v>
                </c:pt>
                <c:pt idx="2133">
                  <c:v>41927</c:v>
                </c:pt>
                <c:pt idx="2134">
                  <c:v>41928</c:v>
                </c:pt>
                <c:pt idx="2135">
                  <c:v>41929</c:v>
                </c:pt>
                <c:pt idx="2136">
                  <c:v>41932</c:v>
                </c:pt>
                <c:pt idx="2137">
                  <c:v>41933</c:v>
                </c:pt>
                <c:pt idx="2138">
                  <c:v>41934</c:v>
                </c:pt>
                <c:pt idx="2139">
                  <c:v>41935</c:v>
                </c:pt>
                <c:pt idx="2140">
                  <c:v>41936</c:v>
                </c:pt>
                <c:pt idx="2141">
                  <c:v>41939</c:v>
                </c:pt>
                <c:pt idx="2142">
                  <c:v>41940</c:v>
                </c:pt>
                <c:pt idx="2143">
                  <c:v>41941</c:v>
                </c:pt>
                <c:pt idx="2144">
                  <c:v>41942</c:v>
                </c:pt>
                <c:pt idx="2145">
                  <c:v>41943</c:v>
                </c:pt>
                <c:pt idx="2146">
                  <c:v>41946</c:v>
                </c:pt>
                <c:pt idx="2147">
                  <c:v>41947</c:v>
                </c:pt>
                <c:pt idx="2148">
                  <c:v>41948</c:v>
                </c:pt>
                <c:pt idx="2149">
                  <c:v>41949</c:v>
                </c:pt>
                <c:pt idx="2150">
                  <c:v>41950</c:v>
                </c:pt>
                <c:pt idx="2151">
                  <c:v>41953</c:v>
                </c:pt>
                <c:pt idx="2152">
                  <c:v>41954</c:v>
                </c:pt>
                <c:pt idx="2153">
                  <c:v>41955</c:v>
                </c:pt>
                <c:pt idx="2154">
                  <c:v>41956</c:v>
                </c:pt>
                <c:pt idx="2155">
                  <c:v>41957</c:v>
                </c:pt>
                <c:pt idx="2156">
                  <c:v>41960</c:v>
                </c:pt>
                <c:pt idx="2157">
                  <c:v>41961</c:v>
                </c:pt>
                <c:pt idx="2158">
                  <c:v>41962</c:v>
                </c:pt>
                <c:pt idx="2159">
                  <c:v>41963</c:v>
                </c:pt>
                <c:pt idx="2160">
                  <c:v>41964</c:v>
                </c:pt>
                <c:pt idx="2161">
                  <c:v>41967</c:v>
                </c:pt>
                <c:pt idx="2162">
                  <c:v>41968</c:v>
                </c:pt>
                <c:pt idx="2163">
                  <c:v>41969</c:v>
                </c:pt>
                <c:pt idx="2164">
                  <c:v>41971</c:v>
                </c:pt>
                <c:pt idx="2165">
                  <c:v>41974</c:v>
                </c:pt>
                <c:pt idx="2166">
                  <c:v>41975</c:v>
                </c:pt>
                <c:pt idx="2167">
                  <c:v>41976</c:v>
                </c:pt>
                <c:pt idx="2168">
                  <c:v>41977</c:v>
                </c:pt>
                <c:pt idx="2169">
                  <c:v>41978</c:v>
                </c:pt>
                <c:pt idx="2170">
                  <c:v>41981</c:v>
                </c:pt>
                <c:pt idx="2171">
                  <c:v>41982</c:v>
                </c:pt>
                <c:pt idx="2172">
                  <c:v>41983</c:v>
                </c:pt>
                <c:pt idx="2173">
                  <c:v>41984</c:v>
                </c:pt>
                <c:pt idx="2174">
                  <c:v>41985</c:v>
                </c:pt>
                <c:pt idx="2175">
                  <c:v>41988</c:v>
                </c:pt>
                <c:pt idx="2176">
                  <c:v>41989</c:v>
                </c:pt>
                <c:pt idx="2177">
                  <c:v>41990</c:v>
                </c:pt>
                <c:pt idx="2178">
                  <c:v>41991</c:v>
                </c:pt>
                <c:pt idx="2179">
                  <c:v>41992</c:v>
                </c:pt>
                <c:pt idx="2180">
                  <c:v>41995</c:v>
                </c:pt>
                <c:pt idx="2181">
                  <c:v>41996</c:v>
                </c:pt>
                <c:pt idx="2182">
                  <c:v>41997</c:v>
                </c:pt>
                <c:pt idx="2183">
                  <c:v>41999</c:v>
                </c:pt>
                <c:pt idx="2184">
                  <c:v>42002</c:v>
                </c:pt>
                <c:pt idx="2185">
                  <c:v>42003</c:v>
                </c:pt>
                <c:pt idx="2186">
                  <c:v>42004</c:v>
                </c:pt>
                <c:pt idx="2187">
                  <c:v>42006</c:v>
                </c:pt>
                <c:pt idx="2188">
                  <c:v>42009</c:v>
                </c:pt>
                <c:pt idx="2189">
                  <c:v>42010</c:v>
                </c:pt>
                <c:pt idx="2190">
                  <c:v>42011</c:v>
                </c:pt>
                <c:pt idx="2191">
                  <c:v>42012</c:v>
                </c:pt>
                <c:pt idx="2192">
                  <c:v>42013</c:v>
                </c:pt>
                <c:pt idx="2193">
                  <c:v>42016</c:v>
                </c:pt>
                <c:pt idx="2194">
                  <c:v>42017</c:v>
                </c:pt>
                <c:pt idx="2195">
                  <c:v>42018</c:v>
                </c:pt>
                <c:pt idx="2196">
                  <c:v>42019</c:v>
                </c:pt>
                <c:pt idx="2197">
                  <c:v>42020</c:v>
                </c:pt>
                <c:pt idx="2198">
                  <c:v>42024</c:v>
                </c:pt>
                <c:pt idx="2199">
                  <c:v>42025</c:v>
                </c:pt>
                <c:pt idx="2200">
                  <c:v>42026</c:v>
                </c:pt>
                <c:pt idx="2201">
                  <c:v>42027</c:v>
                </c:pt>
                <c:pt idx="2202">
                  <c:v>42030</c:v>
                </c:pt>
                <c:pt idx="2203">
                  <c:v>42031</c:v>
                </c:pt>
                <c:pt idx="2204">
                  <c:v>42032</c:v>
                </c:pt>
                <c:pt idx="2205">
                  <c:v>42033</c:v>
                </c:pt>
                <c:pt idx="2206">
                  <c:v>42034</c:v>
                </c:pt>
                <c:pt idx="2207">
                  <c:v>42037</c:v>
                </c:pt>
                <c:pt idx="2208">
                  <c:v>42038</c:v>
                </c:pt>
                <c:pt idx="2209">
                  <c:v>42039</c:v>
                </c:pt>
                <c:pt idx="2210">
                  <c:v>42040</c:v>
                </c:pt>
                <c:pt idx="2211">
                  <c:v>42041</c:v>
                </c:pt>
                <c:pt idx="2212">
                  <c:v>42044</c:v>
                </c:pt>
                <c:pt idx="2213">
                  <c:v>42045</c:v>
                </c:pt>
                <c:pt idx="2214">
                  <c:v>42046</c:v>
                </c:pt>
                <c:pt idx="2215">
                  <c:v>42047</c:v>
                </c:pt>
                <c:pt idx="2216">
                  <c:v>42048</c:v>
                </c:pt>
                <c:pt idx="2217">
                  <c:v>42052</c:v>
                </c:pt>
                <c:pt idx="2218">
                  <c:v>42053</c:v>
                </c:pt>
                <c:pt idx="2219">
                  <c:v>42054</c:v>
                </c:pt>
                <c:pt idx="2220">
                  <c:v>42055</c:v>
                </c:pt>
                <c:pt idx="2221">
                  <c:v>42058</c:v>
                </c:pt>
                <c:pt idx="2222">
                  <c:v>42059</c:v>
                </c:pt>
                <c:pt idx="2223">
                  <c:v>42060</c:v>
                </c:pt>
                <c:pt idx="2224">
                  <c:v>42061</c:v>
                </c:pt>
                <c:pt idx="2225">
                  <c:v>42062</c:v>
                </c:pt>
                <c:pt idx="2226">
                  <c:v>42065</c:v>
                </c:pt>
                <c:pt idx="2227">
                  <c:v>42066</c:v>
                </c:pt>
                <c:pt idx="2228">
                  <c:v>42067</c:v>
                </c:pt>
                <c:pt idx="2229">
                  <c:v>42068</c:v>
                </c:pt>
                <c:pt idx="2230">
                  <c:v>42069</c:v>
                </c:pt>
                <c:pt idx="2231">
                  <c:v>42072</c:v>
                </c:pt>
                <c:pt idx="2232">
                  <c:v>42073</c:v>
                </c:pt>
                <c:pt idx="2233">
                  <c:v>42074</c:v>
                </c:pt>
                <c:pt idx="2234">
                  <c:v>42075</c:v>
                </c:pt>
                <c:pt idx="2235">
                  <c:v>42076</c:v>
                </c:pt>
                <c:pt idx="2236">
                  <c:v>42079</c:v>
                </c:pt>
                <c:pt idx="2237">
                  <c:v>42080</c:v>
                </c:pt>
                <c:pt idx="2238">
                  <c:v>42081</c:v>
                </c:pt>
                <c:pt idx="2239">
                  <c:v>42082</c:v>
                </c:pt>
                <c:pt idx="2240">
                  <c:v>42083</c:v>
                </c:pt>
                <c:pt idx="2241">
                  <c:v>42086</c:v>
                </c:pt>
                <c:pt idx="2242">
                  <c:v>42087</c:v>
                </c:pt>
                <c:pt idx="2243">
                  <c:v>42088</c:v>
                </c:pt>
                <c:pt idx="2244">
                  <c:v>42089</c:v>
                </c:pt>
                <c:pt idx="2245">
                  <c:v>42090</c:v>
                </c:pt>
                <c:pt idx="2246">
                  <c:v>42093</c:v>
                </c:pt>
                <c:pt idx="2247">
                  <c:v>42094</c:v>
                </c:pt>
                <c:pt idx="2248">
                  <c:v>42095</c:v>
                </c:pt>
                <c:pt idx="2249">
                  <c:v>42096</c:v>
                </c:pt>
                <c:pt idx="2250">
                  <c:v>42100</c:v>
                </c:pt>
                <c:pt idx="2251">
                  <c:v>42101</c:v>
                </c:pt>
                <c:pt idx="2252">
                  <c:v>42102</c:v>
                </c:pt>
                <c:pt idx="2253">
                  <c:v>42103</c:v>
                </c:pt>
                <c:pt idx="2254">
                  <c:v>42104</c:v>
                </c:pt>
                <c:pt idx="2255">
                  <c:v>42107</c:v>
                </c:pt>
                <c:pt idx="2256">
                  <c:v>42108</c:v>
                </c:pt>
                <c:pt idx="2257">
                  <c:v>42109</c:v>
                </c:pt>
                <c:pt idx="2258">
                  <c:v>42110</c:v>
                </c:pt>
                <c:pt idx="2259">
                  <c:v>42111</c:v>
                </c:pt>
                <c:pt idx="2260">
                  <c:v>42114</c:v>
                </c:pt>
                <c:pt idx="2261">
                  <c:v>42115</c:v>
                </c:pt>
                <c:pt idx="2262">
                  <c:v>42116</c:v>
                </c:pt>
                <c:pt idx="2263">
                  <c:v>42117</c:v>
                </c:pt>
                <c:pt idx="2264">
                  <c:v>42118</c:v>
                </c:pt>
                <c:pt idx="2265">
                  <c:v>42121</c:v>
                </c:pt>
                <c:pt idx="2266">
                  <c:v>42122</c:v>
                </c:pt>
                <c:pt idx="2267">
                  <c:v>42123</c:v>
                </c:pt>
                <c:pt idx="2268">
                  <c:v>42124</c:v>
                </c:pt>
                <c:pt idx="2269">
                  <c:v>42125</c:v>
                </c:pt>
                <c:pt idx="2270">
                  <c:v>42128</c:v>
                </c:pt>
                <c:pt idx="2271">
                  <c:v>42129</c:v>
                </c:pt>
                <c:pt idx="2272">
                  <c:v>42130</c:v>
                </c:pt>
                <c:pt idx="2273">
                  <c:v>42131</c:v>
                </c:pt>
                <c:pt idx="2274">
                  <c:v>42132</c:v>
                </c:pt>
                <c:pt idx="2275">
                  <c:v>42135</c:v>
                </c:pt>
                <c:pt idx="2276">
                  <c:v>42136</c:v>
                </c:pt>
                <c:pt idx="2277">
                  <c:v>42137</c:v>
                </c:pt>
                <c:pt idx="2278">
                  <c:v>42138</c:v>
                </c:pt>
                <c:pt idx="2279">
                  <c:v>42139</c:v>
                </c:pt>
                <c:pt idx="2280">
                  <c:v>42142</c:v>
                </c:pt>
                <c:pt idx="2281">
                  <c:v>42143</c:v>
                </c:pt>
                <c:pt idx="2282">
                  <c:v>42144</c:v>
                </c:pt>
                <c:pt idx="2283">
                  <c:v>42145</c:v>
                </c:pt>
                <c:pt idx="2284">
                  <c:v>42146</c:v>
                </c:pt>
                <c:pt idx="2285">
                  <c:v>42150</c:v>
                </c:pt>
                <c:pt idx="2286">
                  <c:v>42151</c:v>
                </c:pt>
                <c:pt idx="2287">
                  <c:v>42152</c:v>
                </c:pt>
                <c:pt idx="2288">
                  <c:v>42153</c:v>
                </c:pt>
                <c:pt idx="2289">
                  <c:v>42156</c:v>
                </c:pt>
                <c:pt idx="2290">
                  <c:v>42157</c:v>
                </c:pt>
                <c:pt idx="2291">
                  <c:v>42158</c:v>
                </c:pt>
                <c:pt idx="2292">
                  <c:v>42159</c:v>
                </c:pt>
                <c:pt idx="2293">
                  <c:v>42160</c:v>
                </c:pt>
                <c:pt idx="2294">
                  <c:v>42163</c:v>
                </c:pt>
                <c:pt idx="2295">
                  <c:v>42164</c:v>
                </c:pt>
                <c:pt idx="2296">
                  <c:v>42165</c:v>
                </c:pt>
                <c:pt idx="2297">
                  <c:v>42166</c:v>
                </c:pt>
                <c:pt idx="2298">
                  <c:v>42167</c:v>
                </c:pt>
                <c:pt idx="2299">
                  <c:v>42170</c:v>
                </c:pt>
                <c:pt idx="2300">
                  <c:v>42171</c:v>
                </c:pt>
                <c:pt idx="2301">
                  <c:v>42172</c:v>
                </c:pt>
                <c:pt idx="2302">
                  <c:v>42173</c:v>
                </c:pt>
                <c:pt idx="2303">
                  <c:v>42174</c:v>
                </c:pt>
                <c:pt idx="2304">
                  <c:v>42177</c:v>
                </c:pt>
                <c:pt idx="2305">
                  <c:v>42178</c:v>
                </c:pt>
                <c:pt idx="2306">
                  <c:v>42179</c:v>
                </c:pt>
                <c:pt idx="2307">
                  <c:v>42180</c:v>
                </c:pt>
                <c:pt idx="2308">
                  <c:v>42181</c:v>
                </c:pt>
                <c:pt idx="2309">
                  <c:v>42184</c:v>
                </c:pt>
                <c:pt idx="2310">
                  <c:v>42185</c:v>
                </c:pt>
                <c:pt idx="2311">
                  <c:v>42186</c:v>
                </c:pt>
                <c:pt idx="2312">
                  <c:v>42187</c:v>
                </c:pt>
                <c:pt idx="2313">
                  <c:v>42191</c:v>
                </c:pt>
                <c:pt idx="2314">
                  <c:v>42192</c:v>
                </c:pt>
                <c:pt idx="2315">
                  <c:v>42193</c:v>
                </c:pt>
                <c:pt idx="2316">
                  <c:v>42194</c:v>
                </c:pt>
                <c:pt idx="2317">
                  <c:v>42195</c:v>
                </c:pt>
                <c:pt idx="2318">
                  <c:v>42198</c:v>
                </c:pt>
                <c:pt idx="2319">
                  <c:v>42199</c:v>
                </c:pt>
                <c:pt idx="2320">
                  <c:v>42200</c:v>
                </c:pt>
                <c:pt idx="2321">
                  <c:v>42201</c:v>
                </c:pt>
                <c:pt idx="2322">
                  <c:v>42202</c:v>
                </c:pt>
                <c:pt idx="2323">
                  <c:v>42205</c:v>
                </c:pt>
                <c:pt idx="2324">
                  <c:v>42206</c:v>
                </c:pt>
                <c:pt idx="2325">
                  <c:v>42207</c:v>
                </c:pt>
                <c:pt idx="2326">
                  <c:v>42208</c:v>
                </c:pt>
                <c:pt idx="2327">
                  <c:v>42209</c:v>
                </c:pt>
                <c:pt idx="2328">
                  <c:v>42212</c:v>
                </c:pt>
                <c:pt idx="2329">
                  <c:v>42213</c:v>
                </c:pt>
                <c:pt idx="2330">
                  <c:v>42214</c:v>
                </c:pt>
                <c:pt idx="2331">
                  <c:v>42215</c:v>
                </c:pt>
                <c:pt idx="2332">
                  <c:v>42216</c:v>
                </c:pt>
                <c:pt idx="2333">
                  <c:v>42219</c:v>
                </c:pt>
                <c:pt idx="2334">
                  <c:v>42220</c:v>
                </c:pt>
                <c:pt idx="2335">
                  <c:v>42221</c:v>
                </c:pt>
                <c:pt idx="2336">
                  <c:v>42222</c:v>
                </c:pt>
                <c:pt idx="2337">
                  <c:v>42223</c:v>
                </c:pt>
                <c:pt idx="2338">
                  <c:v>42226</c:v>
                </c:pt>
                <c:pt idx="2339">
                  <c:v>42227</c:v>
                </c:pt>
                <c:pt idx="2340">
                  <c:v>42228</c:v>
                </c:pt>
                <c:pt idx="2341">
                  <c:v>42229</c:v>
                </c:pt>
                <c:pt idx="2342">
                  <c:v>42230</c:v>
                </c:pt>
                <c:pt idx="2343">
                  <c:v>42233</c:v>
                </c:pt>
                <c:pt idx="2344">
                  <c:v>42234</c:v>
                </c:pt>
                <c:pt idx="2345">
                  <c:v>42235</c:v>
                </c:pt>
                <c:pt idx="2346">
                  <c:v>42236</c:v>
                </c:pt>
                <c:pt idx="2347">
                  <c:v>42237</c:v>
                </c:pt>
                <c:pt idx="2348">
                  <c:v>42240</c:v>
                </c:pt>
                <c:pt idx="2349">
                  <c:v>42241</c:v>
                </c:pt>
                <c:pt idx="2350">
                  <c:v>42242</c:v>
                </c:pt>
                <c:pt idx="2351">
                  <c:v>42243</c:v>
                </c:pt>
                <c:pt idx="2352">
                  <c:v>42244</c:v>
                </c:pt>
                <c:pt idx="2353">
                  <c:v>42247</c:v>
                </c:pt>
                <c:pt idx="2354">
                  <c:v>42248</c:v>
                </c:pt>
                <c:pt idx="2355">
                  <c:v>42249</c:v>
                </c:pt>
                <c:pt idx="2356">
                  <c:v>42250</c:v>
                </c:pt>
                <c:pt idx="2357">
                  <c:v>42251</c:v>
                </c:pt>
                <c:pt idx="2358">
                  <c:v>42255</c:v>
                </c:pt>
                <c:pt idx="2359">
                  <c:v>42256</c:v>
                </c:pt>
                <c:pt idx="2360">
                  <c:v>42257</c:v>
                </c:pt>
                <c:pt idx="2361">
                  <c:v>42258</c:v>
                </c:pt>
                <c:pt idx="2362">
                  <c:v>42261</c:v>
                </c:pt>
                <c:pt idx="2363">
                  <c:v>42262</c:v>
                </c:pt>
                <c:pt idx="2364">
                  <c:v>42263</c:v>
                </c:pt>
                <c:pt idx="2365">
                  <c:v>42264</c:v>
                </c:pt>
                <c:pt idx="2366">
                  <c:v>42265</c:v>
                </c:pt>
                <c:pt idx="2367">
                  <c:v>42268</c:v>
                </c:pt>
                <c:pt idx="2368">
                  <c:v>42269</c:v>
                </c:pt>
                <c:pt idx="2369">
                  <c:v>42270</c:v>
                </c:pt>
                <c:pt idx="2370">
                  <c:v>42271</c:v>
                </c:pt>
                <c:pt idx="2371">
                  <c:v>42272</c:v>
                </c:pt>
                <c:pt idx="2372">
                  <c:v>42275</c:v>
                </c:pt>
                <c:pt idx="2373">
                  <c:v>42276</c:v>
                </c:pt>
                <c:pt idx="2374">
                  <c:v>42277</c:v>
                </c:pt>
                <c:pt idx="2375">
                  <c:v>42278</c:v>
                </c:pt>
                <c:pt idx="2376">
                  <c:v>42279</c:v>
                </c:pt>
                <c:pt idx="2377">
                  <c:v>42282</c:v>
                </c:pt>
                <c:pt idx="2378">
                  <c:v>42283</c:v>
                </c:pt>
                <c:pt idx="2379">
                  <c:v>42284</c:v>
                </c:pt>
                <c:pt idx="2380">
                  <c:v>42285</c:v>
                </c:pt>
                <c:pt idx="2381">
                  <c:v>42286</c:v>
                </c:pt>
                <c:pt idx="2382">
                  <c:v>42289</c:v>
                </c:pt>
                <c:pt idx="2383">
                  <c:v>42290</c:v>
                </c:pt>
                <c:pt idx="2384">
                  <c:v>42291</c:v>
                </c:pt>
                <c:pt idx="2385">
                  <c:v>42292</c:v>
                </c:pt>
                <c:pt idx="2386">
                  <c:v>42293</c:v>
                </c:pt>
                <c:pt idx="2387">
                  <c:v>42296</c:v>
                </c:pt>
                <c:pt idx="2388">
                  <c:v>42297</c:v>
                </c:pt>
                <c:pt idx="2389">
                  <c:v>42298</c:v>
                </c:pt>
                <c:pt idx="2390">
                  <c:v>42299</c:v>
                </c:pt>
                <c:pt idx="2391">
                  <c:v>42300</c:v>
                </c:pt>
                <c:pt idx="2392">
                  <c:v>42303</c:v>
                </c:pt>
                <c:pt idx="2393">
                  <c:v>42304</c:v>
                </c:pt>
                <c:pt idx="2394">
                  <c:v>42305</c:v>
                </c:pt>
                <c:pt idx="2395">
                  <c:v>42306</c:v>
                </c:pt>
                <c:pt idx="2396">
                  <c:v>42307</c:v>
                </c:pt>
                <c:pt idx="2397">
                  <c:v>42310</c:v>
                </c:pt>
                <c:pt idx="2398">
                  <c:v>42311</c:v>
                </c:pt>
                <c:pt idx="2399">
                  <c:v>42312</c:v>
                </c:pt>
                <c:pt idx="2400">
                  <c:v>42313</c:v>
                </c:pt>
                <c:pt idx="2401">
                  <c:v>42314</c:v>
                </c:pt>
                <c:pt idx="2402">
                  <c:v>42317</c:v>
                </c:pt>
                <c:pt idx="2403">
                  <c:v>42318</c:v>
                </c:pt>
                <c:pt idx="2404">
                  <c:v>42319</c:v>
                </c:pt>
                <c:pt idx="2405">
                  <c:v>42320</c:v>
                </c:pt>
                <c:pt idx="2406">
                  <c:v>42321</c:v>
                </c:pt>
                <c:pt idx="2407">
                  <c:v>42324</c:v>
                </c:pt>
                <c:pt idx="2408">
                  <c:v>42325</c:v>
                </c:pt>
                <c:pt idx="2409">
                  <c:v>42326</c:v>
                </c:pt>
                <c:pt idx="2410">
                  <c:v>42327</c:v>
                </c:pt>
                <c:pt idx="2411">
                  <c:v>42328</c:v>
                </c:pt>
                <c:pt idx="2412">
                  <c:v>42331</c:v>
                </c:pt>
                <c:pt idx="2413">
                  <c:v>42332</c:v>
                </c:pt>
                <c:pt idx="2414">
                  <c:v>42333</c:v>
                </c:pt>
                <c:pt idx="2415">
                  <c:v>42335</c:v>
                </c:pt>
                <c:pt idx="2416">
                  <c:v>42338</c:v>
                </c:pt>
                <c:pt idx="2417">
                  <c:v>42339</c:v>
                </c:pt>
                <c:pt idx="2418">
                  <c:v>42340</c:v>
                </c:pt>
                <c:pt idx="2419">
                  <c:v>42341</c:v>
                </c:pt>
                <c:pt idx="2420">
                  <c:v>42342</c:v>
                </c:pt>
                <c:pt idx="2421">
                  <c:v>42345</c:v>
                </c:pt>
                <c:pt idx="2422">
                  <c:v>42346</c:v>
                </c:pt>
                <c:pt idx="2423">
                  <c:v>42347</c:v>
                </c:pt>
                <c:pt idx="2424">
                  <c:v>42348</c:v>
                </c:pt>
                <c:pt idx="2425">
                  <c:v>42349</c:v>
                </c:pt>
                <c:pt idx="2426">
                  <c:v>42352</c:v>
                </c:pt>
                <c:pt idx="2427">
                  <c:v>42353</c:v>
                </c:pt>
                <c:pt idx="2428">
                  <c:v>42354</c:v>
                </c:pt>
                <c:pt idx="2429">
                  <c:v>42355</c:v>
                </c:pt>
                <c:pt idx="2430">
                  <c:v>42356</c:v>
                </c:pt>
                <c:pt idx="2431">
                  <c:v>42359</c:v>
                </c:pt>
                <c:pt idx="2432">
                  <c:v>42360</c:v>
                </c:pt>
                <c:pt idx="2433">
                  <c:v>42361</c:v>
                </c:pt>
                <c:pt idx="2434">
                  <c:v>42362</c:v>
                </c:pt>
                <c:pt idx="2435">
                  <c:v>42366</c:v>
                </c:pt>
                <c:pt idx="2436">
                  <c:v>42367</c:v>
                </c:pt>
                <c:pt idx="2437">
                  <c:v>42368</c:v>
                </c:pt>
                <c:pt idx="2438">
                  <c:v>42369</c:v>
                </c:pt>
                <c:pt idx="2439">
                  <c:v>42373</c:v>
                </c:pt>
                <c:pt idx="2440">
                  <c:v>42374</c:v>
                </c:pt>
                <c:pt idx="2441">
                  <c:v>42375</c:v>
                </c:pt>
                <c:pt idx="2442">
                  <c:v>42376</c:v>
                </c:pt>
                <c:pt idx="2443">
                  <c:v>42377</c:v>
                </c:pt>
                <c:pt idx="2444">
                  <c:v>42380</c:v>
                </c:pt>
                <c:pt idx="2445">
                  <c:v>42381</c:v>
                </c:pt>
                <c:pt idx="2446">
                  <c:v>42382</c:v>
                </c:pt>
                <c:pt idx="2447">
                  <c:v>42383</c:v>
                </c:pt>
                <c:pt idx="2448">
                  <c:v>42384</c:v>
                </c:pt>
                <c:pt idx="2449">
                  <c:v>42388</c:v>
                </c:pt>
                <c:pt idx="2450">
                  <c:v>42389</c:v>
                </c:pt>
                <c:pt idx="2451">
                  <c:v>42390</c:v>
                </c:pt>
                <c:pt idx="2452">
                  <c:v>42391</c:v>
                </c:pt>
                <c:pt idx="2453">
                  <c:v>42394</c:v>
                </c:pt>
                <c:pt idx="2454">
                  <c:v>42395</c:v>
                </c:pt>
                <c:pt idx="2455">
                  <c:v>42396</c:v>
                </c:pt>
                <c:pt idx="2456">
                  <c:v>42397</c:v>
                </c:pt>
                <c:pt idx="2457">
                  <c:v>42398</c:v>
                </c:pt>
                <c:pt idx="2458">
                  <c:v>42401</c:v>
                </c:pt>
                <c:pt idx="2459">
                  <c:v>42402</c:v>
                </c:pt>
                <c:pt idx="2460">
                  <c:v>42403</c:v>
                </c:pt>
                <c:pt idx="2461">
                  <c:v>42404</c:v>
                </c:pt>
                <c:pt idx="2462">
                  <c:v>42405</c:v>
                </c:pt>
                <c:pt idx="2463">
                  <c:v>42408</c:v>
                </c:pt>
                <c:pt idx="2464">
                  <c:v>42409</c:v>
                </c:pt>
                <c:pt idx="2465">
                  <c:v>42410</c:v>
                </c:pt>
                <c:pt idx="2466">
                  <c:v>42411</c:v>
                </c:pt>
                <c:pt idx="2467">
                  <c:v>42412</c:v>
                </c:pt>
                <c:pt idx="2468">
                  <c:v>42416</c:v>
                </c:pt>
                <c:pt idx="2469">
                  <c:v>42417</c:v>
                </c:pt>
                <c:pt idx="2470">
                  <c:v>42418</c:v>
                </c:pt>
                <c:pt idx="2471">
                  <c:v>42419</c:v>
                </c:pt>
                <c:pt idx="2472">
                  <c:v>42422</c:v>
                </c:pt>
                <c:pt idx="2473">
                  <c:v>42423</c:v>
                </c:pt>
                <c:pt idx="2474">
                  <c:v>42424</c:v>
                </c:pt>
                <c:pt idx="2475">
                  <c:v>42425</c:v>
                </c:pt>
                <c:pt idx="2476">
                  <c:v>42426</c:v>
                </c:pt>
                <c:pt idx="2477">
                  <c:v>42429</c:v>
                </c:pt>
                <c:pt idx="2478">
                  <c:v>42430</c:v>
                </c:pt>
                <c:pt idx="2479">
                  <c:v>42431</c:v>
                </c:pt>
                <c:pt idx="2480">
                  <c:v>42432</c:v>
                </c:pt>
                <c:pt idx="2481">
                  <c:v>42433</c:v>
                </c:pt>
                <c:pt idx="2482">
                  <c:v>42436</c:v>
                </c:pt>
                <c:pt idx="2483">
                  <c:v>42437</c:v>
                </c:pt>
                <c:pt idx="2484">
                  <c:v>42438</c:v>
                </c:pt>
                <c:pt idx="2485">
                  <c:v>42439</c:v>
                </c:pt>
                <c:pt idx="2486">
                  <c:v>42440</c:v>
                </c:pt>
                <c:pt idx="2487">
                  <c:v>42443</c:v>
                </c:pt>
                <c:pt idx="2488">
                  <c:v>42444</c:v>
                </c:pt>
                <c:pt idx="2489">
                  <c:v>42445</c:v>
                </c:pt>
                <c:pt idx="2490">
                  <c:v>42446</c:v>
                </c:pt>
                <c:pt idx="2491">
                  <c:v>42447</c:v>
                </c:pt>
                <c:pt idx="2492">
                  <c:v>42450</c:v>
                </c:pt>
                <c:pt idx="2493">
                  <c:v>42451</c:v>
                </c:pt>
                <c:pt idx="2494">
                  <c:v>42452</c:v>
                </c:pt>
                <c:pt idx="2495">
                  <c:v>42453</c:v>
                </c:pt>
                <c:pt idx="2496">
                  <c:v>42457</c:v>
                </c:pt>
                <c:pt idx="2497">
                  <c:v>42458</c:v>
                </c:pt>
                <c:pt idx="2498">
                  <c:v>42459</c:v>
                </c:pt>
                <c:pt idx="2499">
                  <c:v>42460</c:v>
                </c:pt>
                <c:pt idx="2500">
                  <c:v>42461</c:v>
                </c:pt>
              </c:numCache>
            </c:numRef>
          </c:cat>
          <c:val>
            <c:numRef>
              <c:f>EWMA!$C$2:$C$2502</c:f>
              <c:numCache>
                <c:formatCode>0.0%</c:formatCode>
                <c:ptCount val="2501"/>
                <c:pt idx="2053">
                  <c:v>7.2585702921609346E-2</c:v>
                </c:pt>
                <c:pt idx="2054">
                  <c:v>7.2134214901448196E-2</c:v>
                </c:pt>
                <c:pt idx="2055">
                  <c:v>7.1789298769947357E-2</c:v>
                </c:pt>
                <c:pt idx="2056">
                  <c:v>7.0377039278465767E-2</c:v>
                </c:pt>
                <c:pt idx="2057">
                  <c:v>6.7935702353437849E-2</c:v>
                </c:pt>
                <c:pt idx="2058">
                  <c:v>6.6701100476175265E-2</c:v>
                </c:pt>
                <c:pt idx="2059">
                  <c:v>7.0040251817052687E-2</c:v>
                </c:pt>
                <c:pt idx="2060">
                  <c:v>6.7695057318947566E-2</c:v>
                </c:pt>
                <c:pt idx="2061">
                  <c:v>6.5682982426424202E-2</c:v>
                </c:pt>
                <c:pt idx="2062">
                  <c:v>6.9746623356395657E-2</c:v>
                </c:pt>
                <c:pt idx="2063">
                  <c:v>7.1045246167409384E-2</c:v>
                </c:pt>
                <c:pt idx="2064">
                  <c:v>7.0767997488410977E-2</c:v>
                </c:pt>
                <c:pt idx="2065">
                  <c:v>6.8526477364164284E-2</c:v>
                </c:pt>
                <c:pt idx="2066">
                  <c:v>6.6999691425493946E-2</c:v>
                </c:pt>
                <c:pt idx="2067">
                  <c:v>6.559116445539194E-2</c:v>
                </c:pt>
                <c:pt idx="2068">
                  <c:v>6.6203661218328158E-2</c:v>
                </c:pt>
                <c:pt idx="2069">
                  <c:v>6.4404139043458375E-2</c:v>
                </c:pt>
                <c:pt idx="2070">
                  <c:v>6.4503210685009957E-2</c:v>
                </c:pt>
                <c:pt idx="2071">
                  <c:v>6.6517001800804998E-2</c:v>
                </c:pt>
                <c:pt idx="2072">
                  <c:v>6.4308998311210799E-2</c:v>
                </c:pt>
                <c:pt idx="2073">
                  <c:v>6.4998003606668922E-2</c:v>
                </c:pt>
                <c:pt idx="2074">
                  <c:v>6.284171879672612E-2</c:v>
                </c:pt>
                <c:pt idx="2075">
                  <c:v>6.1932778002002406E-2</c:v>
                </c:pt>
                <c:pt idx="2076">
                  <c:v>6.0615553346420679E-2</c:v>
                </c:pt>
                <c:pt idx="2077">
                  <c:v>5.8572811105472487E-2</c:v>
                </c:pt>
                <c:pt idx="2078">
                  <c:v>5.6549424200524806E-2</c:v>
                </c:pt>
                <c:pt idx="2079">
                  <c:v>5.5647926357086035E-2</c:v>
                </c:pt>
                <c:pt idx="2080">
                  <c:v>7.835973296725661E-2</c:v>
                </c:pt>
                <c:pt idx="2081">
                  <c:v>7.6042086492737651E-2</c:v>
                </c:pt>
                <c:pt idx="2082">
                  <c:v>7.4597362909795628E-2</c:v>
                </c:pt>
                <c:pt idx="2083">
                  <c:v>7.3884533203055755E-2</c:v>
                </c:pt>
                <c:pt idx="2084">
                  <c:v>7.2147275898565108E-2</c:v>
                </c:pt>
                <c:pt idx="2085">
                  <c:v>7.0236495315748604E-2</c:v>
                </c:pt>
                <c:pt idx="2086">
                  <c:v>6.7804737455521111E-2</c:v>
                </c:pt>
                <c:pt idx="2087">
                  <c:v>7.131535475962017E-2</c:v>
                </c:pt>
                <c:pt idx="2088">
                  <c:v>6.9441438694302152E-2</c:v>
                </c:pt>
                <c:pt idx="2089">
                  <c:v>7.5516256395268669E-2</c:v>
                </c:pt>
                <c:pt idx="2090">
                  <c:v>7.2864728752884397E-2</c:v>
                </c:pt>
                <c:pt idx="2091">
                  <c:v>7.095074671665777E-2</c:v>
                </c:pt>
                <c:pt idx="2092">
                  <c:v>7.3392785950825601E-2</c:v>
                </c:pt>
                <c:pt idx="2093">
                  <c:v>7.1215867406152697E-2</c:v>
                </c:pt>
                <c:pt idx="2094">
                  <c:v>6.923669089361742E-2</c:v>
                </c:pt>
                <c:pt idx="2095">
                  <c:v>6.7166176206499451E-2</c:v>
                </c:pt>
                <c:pt idx="2096">
                  <c:v>6.495153261641351E-2</c:v>
                </c:pt>
                <c:pt idx="2097">
                  <c:v>8.3667132840641548E-2</c:v>
                </c:pt>
                <c:pt idx="2098">
                  <c:v>8.0771473527068566E-2</c:v>
                </c:pt>
                <c:pt idx="2099">
                  <c:v>7.8359528176747101E-2</c:v>
                </c:pt>
                <c:pt idx="2100">
                  <c:v>7.5594636526865336E-2</c:v>
                </c:pt>
                <c:pt idx="2101">
                  <c:v>7.5515229705717085E-2</c:v>
                </c:pt>
                <c:pt idx="2102">
                  <c:v>7.3443738379135204E-2</c:v>
                </c:pt>
                <c:pt idx="2103">
                  <c:v>7.1302438895456885E-2</c:v>
                </c:pt>
                <c:pt idx="2104">
                  <c:v>6.9318854847564018E-2</c:v>
                </c:pt>
                <c:pt idx="2105">
                  <c:v>6.7369357501347843E-2</c:v>
                </c:pt>
                <c:pt idx="2106">
                  <c:v>6.4983174766969701E-2</c:v>
                </c:pt>
                <c:pt idx="2107">
                  <c:v>6.8556102366013658E-2</c:v>
                </c:pt>
                <c:pt idx="2108">
                  <c:v>6.7444963890471415E-2</c:v>
                </c:pt>
                <c:pt idx="2109">
                  <c:v>6.5844096052661033E-2</c:v>
                </c:pt>
                <c:pt idx="2110">
                  <c:v>6.5737099835208604E-2</c:v>
                </c:pt>
                <c:pt idx="2111">
                  <c:v>6.7130187800191657E-2</c:v>
                </c:pt>
                <c:pt idx="2112">
                  <c:v>6.7465398810844096E-2</c:v>
                </c:pt>
                <c:pt idx="2113">
                  <c:v>6.5098469457283051E-2</c:v>
                </c:pt>
                <c:pt idx="2114">
                  <c:v>6.351613649030087E-2</c:v>
                </c:pt>
                <c:pt idx="2115">
                  <c:v>6.1439258087995649E-2</c:v>
                </c:pt>
                <c:pt idx="2116">
                  <c:v>6.4150138403607768E-2</c:v>
                </c:pt>
                <c:pt idx="2117">
                  <c:v>6.2199942981681383E-2</c:v>
                </c:pt>
                <c:pt idx="2118">
                  <c:v>6.4914353668658387E-2</c:v>
                </c:pt>
                <c:pt idx="2119">
                  <c:v>7.2420413020993307E-2</c:v>
                </c:pt>
                <c:pt idx="2120">
                  <c:v>7.0712045217215622E-2</c:v>
                </c:pt>
                <c:pt idx="2121">
                  <c:v>6.9169293235572679E-2</c:v>
                </c:pt>
                <c:pt idx="2122">
                  <c:v>6.8160744345969526E-2</c:v>
                </c:pt>
                <c:pt idx="2123">
                  <c:v>7.3455268381252256E-2</c:v>
                </c:pt>
                <c:pt idx="2124">
                  <c:v>7.1184340931754575E-2</c:v>
                </c:pt>
                <c:pt idx="2125">
                  <c:v>6.9108459168758893E-2</c:v>
                </c:pt>
                <c:pt idx="2126">
                  <c:v>6.8034955304241362E-2</c:v>
                </c:pt>
                <c:pt idx="2127">
                  <c:v>6.9310771236951313E-2</c:v>
                </c:pt>
                <c:pt idx="2128">
                  <c:v>7.034817254892993E-2</c:v>
                </c:pt>
                <c:pt idx="2129">
                  <c:v>8.4270475084059562E-2</c:v>
                </c:pt>
                <c:pt idx="2130">
                  <c:v>9.2320073184846016E-2</c:v>
                </c:pt>
                <c:pt idx="2131">
                  <c:v>9.4983265137211573E-2</c:v>
                </c:pt>
                <c:pt idx="2132">
                  <c:v>9.1694440636195834E-2</c:v>
                </c:pt>
                <c:pt idx="2133">
                  <c:v>8.8643089171362668E-2</c:v>
                </c:pt>
                <c:pt idx="2134">
                  <c:v>8.8570629606824852E-2</c:v>
                </c:pt>
                <c:pt idx="2135">
                  <c:v>8.6439747028823372E-2</c:v>
                </c:pt>
                <c:pt idx="2136">
                  <c:v>8.5832712879284734E-2</c:v>
                </c:pt>
                <c:pt idx="2137">
                  <c:v>8.9622694095057992E-2</c:v>
                </c:pt>
                <c:pt idx="2138">
                  <c:v>8.7115172195488991E-2</c:v>
                </c:pt>
                <c:pt idx="2139">
                  <c:v>8.7927525049240146E-2</c:v>
                </c:pt>
                <c:pt idx="2140">
                  <c:v>8.4795074786410268E-2</c:v>
                </c:pt>
                <c:pt idx="2141">
                  <c:v>8.2107916280802454E-2</c:v>
                </c:pt>
                <c:pt idx="2142">
                  <c:v>8.3529509963141305E-2</c:v>
                </c:pt>
                <c:pt idx="2143">
                  <c:v>8.0571626490318141E-2</c:v>
                </c:pt>
                <c:pt idx="2144">
                  <c:v>7.868589226296642E-2</c:v>
                </c:pt>
                <c:pt idx="2145">
                  <c:v>8.156147973634377E-2</c:v>
                </c:pt>
                <c:pt idx="2146">
                  <c:v>7.9004831495720074E-2</c:v>
                </c:pt>
                <c:pt idx="2147">
                  <c:v>7.6575948159306725E-2</c:v>
                </c:pt>
                <c:pt idx="2148">
                  <c:v>7.4250309842444559E-2</c:v>
                </c:pt>
                <c:pt idx="2149">
                  <c:v>7.1725681275475184E-2</c:v>
                </c:pt>
                <c:pt idx="2150">
                  <c:v>6.9526292718437369E-2</c:v>
                </c:pt>
                <c:pt idx="2151">
                  <c:v>6.7376846937081819E-2</c:v>
                </c:pt>
                <c:pt idx="2152">
                  <c:v>6.5415309542439057E-2</c:v>
                </c:pt>
                <c:pt idx="2153">
                  <c:v>6.309751449248252E-2</c:v>
                </c:pt>
                <c:pt idx="2154">
                  <c:v>6.0888848516407558E-2</c:v>
                </c:pt>
                <c:pt idx="2155">
                  <c:v>5.8875444723697691E-2</c:v>
                </c:pt>
                <c:pt idx="2156">
                  <c:v>5.7981705491568954E-2</c:v>
                </c:pt>
                <c:pt idx="2157">
                  <c:v>6.0128133630639839E-2</c:v>
                </c:pt>
                <c:pt idx="2158">
                  <c:v>5.8414838087968976E-2</c:v>
                </c:pt>
                <c:pt idx="2159">
                  <c:v>5.6993075832418499E-2</c:v>
                </c:pt>
                <c:pt idx="2160">
                  <c:v>5.5707647895510443E-2</c:v>
                </c:pt>
                <c:pt idx="2161">
                  <c:v>5.4574450887363408E-2</c:v>
                </c:pt>
                <c:pt idx="2162">
                  <c:v>5.2630742721087441E-2</c:v>
                </c:pt>
                <c:pt idx="2163">
                  <c:v>5.1315899911461516E-2</c:v>
                </c:pt>
                <c:pt idx="2164">
                  <c:v>5.1022086714760669E-2</c:v>
                </c:pt>
                <c:pt idx="2165">
                  <c:v>5.619278857282646E-2</c:v>
                </c:pt>
                <c:pt idx="2166">
                  <c:v>5.7798231909118182E-2</c:v>
                </c:pt>
                <c:pt idx="2167">
                  <c:v>5.6337671897942962E-2</c:v>
                </c:pt>
                <c:pt idx="2168">
                  <c:v>5.4347503075395882E-2</c:v>
                </c:pt>
                <c:pt idx="2169">
                  <c:v>5.2926031215752116E-2</c:v>
                </c:pt>
                <c:pt idx="2170">
                  <c:v>6.3345355635294129E-2</c:v>
                </c:pt>
                <c:pt idx="2171">
                  <c:v>6.2531533293276889E-2</c:v>
                </c:pt>
                <c:pt idx="2172">
                  <c:v>6.6886937348436842E-2</c:v>
                </c:pt>
                <c:pt idx="2173">
                  <c:v>6.5002541549411444E-2</c:v>
                </c:pt>
                <c:pt idx="2174">
                  <c:v>6.5904475105305158E-2</c:v>
                </c:pt>
                <c:pt idx="2175">
                  <c:v>6.39608177153239E-2</c:v>
                </c:pt>
                <c:pt idx="2176">
                  <c:v>6.9824922305918441E-2</c:v>
                </c:pt>
                <c:pt idx="2177">
                  <c:v>7.7138391935116041E-2</c:v>
                </c:pt>
                <c:pt idx="2178">
                  <c:v>8.3456938595262459E-2</c:v>
                </c:pt>
                <c:pt idx="2179">
                  <c:v>8.0516759280078176E-2</c:v>
                </c:pt>
                <c:pt idx="2180">
                  <c:v>7.8326390580790425E-2</c:v>
                </c:pt>
                <c:pt idx="2181">
                  <c:v>7.7524756783429266E-2</c:v>
                </c:pt>
                <c:pt idx="2182">
                  <c:v>7.5838331132055223E-2</c:v>
                </c:pt>
                <c:pt idx="2183">
                  <c:v>7.4257450788052029E-2</c:v>
                </c:pt>
                <c:pt idx="2184">
                  <c:v>7.1927720648361781E-2</c:v>
                </c:pt>
                <c:pt idx="2185">
                  <c:v>6.9382952424763208E-2</c:v>
                </c:pt>
                <c:pt idx="2186">
                  <c:v>6.8421201654118025E-2</c:v>
                </c:pt>
                <c:pt idx="2187">
                  <c:v>6.6230628304206091E-2</c:v>
                </c:pt>
                <c:pt idx="2188">
                  <c:v>6.7605894751576093E-2</c:v>
                </c:pt>
                <c:pt idx="2189">
                  <c:v>6.7022188809089708E-2</c:v>
                </c:pt>
                <c:pt idx="2190">
                  <c:v>6.6789899794101409E-2</c:v>
                </c:pt>
                <c:pt idx="2191">
                  <c:v>6.8601920164124155E-2</c:v>
                </c:pt>
                <c:pt idx="2192">
                  <c:v>6.6175836537885627E-2</c:v>
                </c:pt>
                <c:pt idx="2193">
                  <c:v>6.7404599687321348E-2</c:v>
                </c:pt>
                <c:pt idx="2194">
                  <c:v>6.5019791635214375E-2</c:v>
                </c:pt>
                <c:pt idx="2195">
                  <c:v>6.2705694476177423E-2</c:v>
                </c:pt>
                <c:pt idx="2196">
                  <c:v>6.8887416842349197E-2</c:v>
                </c:pt>
                <c:pt idx="2197">
                  <c:v>7.3172161296267968E-2</c:v>
                </c:pt>
                <c:pt idx="2198">
                  <c:v>7.1451604337846655E-2</c:v>
                </c:pt>
                <c:pt idx="2199">
                  <c:v>6.8922829378316494E-2</c:v>
                </c:pt>
                <c:pt idx="2200">
                  <c:v>6.6552857375016733E-2</c:v>
                </c:pt>
                <c:pt idx="2201">
                  <c:v>6.4705004416252071E-2</c:v>
                </c:pt>
                <c:pt idx="2202">
                  <c:v>6.2399785912746586E-2</c:v>
                </c:pt>
                <c:pt idx="2203">
                  <c:v>6.2793409208970141E-2</c:v>
                </c:pt>
                <c:pt idx="2204">
                  <c:v>6.0890761032407835E-2</c:v>
                </c:pt>
                <c:pt idx="2205">
                  <c:v>6.8846280598846232E-2</c:v>
                </c:pt>
                <c:pt idx="2206">
                  <c:v>7.4365648747366009E-2</c:v>
                </c:pt>
                <c:pt idx="2207">
                  <c:v>7.2003864307325943E-2</c:v>
                </c:pt>
                <c:pt idx="2208">
                  <c:v>6.9438697441651431E-2</c:v>
                </c:pt>
                <c:pt idx="2209">
                  <c:v>6.7214427319829462E-2</c:v>
                </c:pt>
                <c:pt idx="2210">
                  <c:v>6.6513453692510868E-2</c:v>
                </c:pt>
                <c:pt idx="2211">
                  <c:v>6.501272735576713E-2</c:v>
                </c:pt>
                <c:pt idx="2212">
                  <c:v>6.5804670967869627E-2</c:v>
                </c:pt>
                <c:pt idx="2213">
                  <c:v>6.6260948237981621E-2</c:v>
                </c:pt>
                <c:pt idx="2214">
                  <c:v>6.4283399648634804E-2</c:v>
                </c:pt>
                <c:pt idx="2215">
                  <c:v>6.8523053055059055E-2</c:v>
                </c:pt>
                <c:pt idx="2216">
                  <c:v>6.6746669859386182E-2</c:v>
                </c:pt>
                <c:pt idx="2217">
                  <c:v>6.4369290530772505E-2</c:v>
                </c:pt>
                <c:pt idx="2218">
                  <c:v>6.2330884570200792E-2</c:v>
                </c:pt>
                <c:pt idx="2219">
                  <c:v>6.0780177730635578E-2</c:v>
                </c:pt>
                <c:pt idx="2220">
                  <c:v>6.1558841728834669E-2</c:v>
                </c:pt>
                <c:pt idx="2221">
                  <c:v>6.1748104354560678E-2</c:v>
                </c:pt>
                <c:pt idx="2222">
                  <c:v>5.9887602631005676E-2</c:v>
                </c:pt>
                <c:pt idx="2223">
                  <c:v>5.7753571214869348E-2</c:v>
                </c:pt>
                <c:pt idx="2224">
                  <c:v>5.5829721412765473E-2</c:v>
                </c:pt>
                <c:pt idx="2225">
                  <c:v>5.5657382184562156E-2</c:v>
                </c:pt>
                <c:pt idx="2226">
                  <c:v>6.0837293204728492E-2</c:v>
                </c:pt>
                <c:pt idx="2227">
                  <c:v>6.0508705155106597E-2</c:v>
                </c:pt>
                <c:pt idx="2228">
                  <c:v>5.91450754812183E-2</c:v>
                </c:pt>
                <c:pt idx="2229">
                  <c:v>5.8972800427807143E-2</c:v>
                </c:pt>
                <c:pt idx="2230">
                  <c:v>5.91441250909737E-2</c:v>
                </c:pt>
                <c:pt idx="2231">
                  <c:v>5.9509905998687572E-2</c:v>
                </c:pt>
                <c:pt idx="2232">
                  <c:v>6.5478810238078403E-2</c:v>
                </c:pt>
                <c:pt idx="2233">
                  <c:v>6.3330838870399475E-2</c:v>
                </c:pt>
                <c:pt idx="2234">
                  <c:v>6.7410828329039246E-2</c:v>
                </c:pt>
                <c:pt idx="2235">
                  <c:v>6.5041204714990794E-2</c:v>
                </c:pt>
                <c:pt idx="2236">
                  <c:v>6.2879935613768673E-2</c:v>
                </c:pt>
                <c:pt idx="2237">
                  <c:v>6.1057449456659363E-2</c:v>
                </c:pt>
                <c:pt idx="2238">
                  <c:v>6.155580179835151E-2</c:v>
                </c:pt>
                <c:pt idx="2239">
                  <c:v>6.1259109313956686E-2</c:v>
                </c:pt>
                <c:pt idx="2240">
                  <c:v>5.9156356891797462E-2</c:v>
                </c:pt>
                <c:pt idx="2241">
                  <c:v>5.8467331811162773E-2</c:v>
                </c:pt>
                <c:pt idx="2242">
                  <c:v>5.8085243857568795E-2</c:v>
                </c:pt>
                <c:pt idx="2243">
                  <c:v>7.7371986692480244E-2</c:v>
                </c:pt>
                <c:pt idx="2244">
                  <c:v>7.4614844647517276E-2</c:v>
                </c:pt>
                <c:pt idx="2245">
                  <c:v>7.4433051502448971E-2</c:v>
                </c:pt>
                <c:pt idx="2246">
                  <c:v>8.1969544431857541E-2</c:v>
                </c:pt>
                <c:pt idx="2247">
                  <c:v>8.1971237080955189E-2</c:v>
                </c:pt>
                <c:pt idx="2248">
                  <c:v>7.921260975418791E-2</c:v>
                </c:pt>
                <c:pt idx="2249">
                  <c:v>7.6434444196906245E-2</c:v>
                </c:pt>
                <c:pt idx="2250">
                  <c:v>7.412986774337775E-2</c:v>
                </c:pt>
                <c:pt idx="2251">
                  <c:v>7.184080525055149E-2</c:v>
                </c:pt>
                <c:pt idx="2252">
                  <c:v>7.5015041474369451E-2</c:v>
                </c:pt>
                <c:pt idx="2253">
                  <c:v>7.2399187341081486E-2</c:v>
                </c:pt>
                <c:pt idx="2254">
                  <c:v>7.0642668685907378E-2</c:v>
                </c:pt>
                <c:pt idx="2255">
                  <c:v>6.8140805641211874E-2</c:v>
                </c:pt>
                <c:pt idx="2256">
                  <c:v>6.6170628866678599E-2</c:v>
                </c:pt>
                <c:pt idx="2257">
                  <c:v>6.413377732101079E-2</c:v>
                </c:pt>
                <c:pt idx="2258">
                  <c:v>6.2385583338035129E-2</c:v>
                </c:pt>
                <c:pt idx="2259">
                  <c:v>6.5914793968323518E-2</c:v>
                </c:pt>
                <c:pt idx="2260">
                  <c:v>6.565473002277325E-2</c:v>
                </c:pt>
                <c:pt idx="2261">
                  <c:v>6.4716760756539579E-2</c:v>
                </c:pt>
                <c:pt idx="2262">
                  <c:v>6.3025586916701432E-2</c:v>
                </c:pt>
                <c:pt idx="2263">
                  <c:v>6.1447210217277171E-2</c:v>
                </c:pt>
                <c:pt idx="2264">
                  <c:v>5.9305447840405368E-2</c:v>
                </c:pt>
                <c:pt idx="2265">
                  <c:v>5.922698741309209E-2</c:v>
                </c:pt>
                <c:pt idx="2266">
                  <c:v>5.7194726773766622E-2</c:v>
                </c:pt>
                <c:pt idx="2267">
                  <c:v>5.535525230845964E-2</c:v>
                </c:pt>
                <c:pt idx="2268">
                  <c:v>6.3699374854944979E-2</c:v>
                </c:pt>
                <c:pt idx="2269">
                  <c:v>6.3758539039623918E-2</c:v>
                </c:pt>
                <c:pt idx="2270">
                  <c:v>6.1551329318665048E-2</c:v>
                </c:pt>
                <c:pt idx="2271">
                  <c:v>6.5218164367736406E-2</c:v>
                </c:pt>
                <c:pt idx="2272">
                  <c:v>6.3616191274984094E-2</c:v>
                </c:pt>
                <c:pt idx="2273">
                  <c:v>6.151027430098735E-2</c:v>
                </c:pt>
                <c:pt idx="2274">
                  <c:v>6.5419358890602866E-2</c:v>
                </c:pt>
                <c:pt idx="2275">
                  <c:v>6.3098390832263179E-2</c:v>
                </c:pt>
                <c:pt idx="2276">
                  <c:v>6.1855831365381905E-2</c:v>
                </c:pt>
                <c:pt idx="2277">
                  <c:v>5.9940932462299201E-2</c:v>
                </c:pt>
                <c:pt idx="2278">
                  <c:v>6.3677134261665047E-2</c:v>
                </c:pt>
                <c:pt idx="2279">
                  <c:v>6.1445642610334958E-2</c:v>
                </c:pt>
                <c:pt idx="2280">
                  <c:v>6.2554827813789654E-2</c:v>
                </c:pt>
                <c:pt idx="2281">
                  <c:v>6.0326795985654061E-2</c:v>
                </c:pt>
                <c:pt idx="2282">
                  <c:v>5.8206677531586822E-2</c:v>
                </c:pt>
                <c:pt idx="2283">
                  <c:v>5.6247433830447086E-2</c:v>
                </c:pt>
                <c:pt idx="2284">
                  <c:v>5.4329242791776318E-2</c:v>
                </c:pt>
                <c:pt idx="2285">
                  <c:v>5.8864859411822644E-2</c:v>
                </c:pt>
                <c:pt idx="2286">
                  <c:v>7.3850805694521501E-2</c:v>
                </c:pt>
                <c:pt idx="2287">
                  <c:v>7.1294132477825914E-2</c:v>
                </c:pt>
                <c:pt idx="2288">
                  <c:v>6.8824097085317018E-2</c:v>
                </c:pt>
                <c:pt idx="2289">
                  <c:v>6.8878069053970106E-2</c:v>
                </c:pt>
                <c:pt idx="2290">
                  <c:v>6.7366541854892853E-2</c:v>
                </c:pt>
                <c:pt idx="2291">
                  <c:v>6.7244501622550301E-2</c:v>
                </c:pt>
                <c:pt idx="2292">
                  <c:v>6.716537699177999E-2</c:v>
                </c:pt>
                <c:pt idx="2293">
                  <c:v>6.4772595376915099E-2</c:v>
                </c:pt>
                <c:pt idx="2294">
                  <c:v>6.6251847095755545E-2</c:v>
                </c:pt>
                <c:pt idx="2295">
                  <c:v>6.6328241693660819E-2</c:v>
                </c:pt>
                <c:pt idx="2296">
                  <c:v>7.0383578502075494E-2</c:v>
                </c:pt>
                <c:pt idx="2297">
                  <c:v>6.8092306372479983E-2</c:v>
                </c:pt>
                <c:pt idx="2298">
                  <c:v>6.5706523510152909E-2</c:v>
                </c:pt>
                <c:pt idx="2299">
                  <c:v>6.3586049034882935E-2</c:v>
                </c:pt>
                <c:pt idx="2300">
                  <c:v>6.1568282710453795E-2</c:v>
                </c:pt>
                <c:pt idx="2301">
                  <c:v>5.9498771957814243E-2</c:v>
                </c:pt>
                <c:pt idx="2302">
                  <c:v>6.4772843109257267E-2</c:v>
                </c:pt>
                <c:pt idx="2303">
                  <c:v>6.3368248187145496E-2</c:v>
                </c:pt>
                <c:pt idx="2304">
                  <c:v>6.3871998077424691E-2</c:v>
                </c:pt>
                <c:pt idx="2305">
                  <c:v>6.1645483212013921E-2</c:v>
                </c:pt>
                <c:pt idx="2306">
                  <c:v>6.4018684309705184E-2</c:v>
                </c:pt>
                <c:pt idx="2307">
                  <c:v>6.312132710775252E-2</c:v>
                </c:pt>
                <c:pt idx="2308">
                  <c:v>6.5040965409823237E-2</c:v>
                </c:pt>
                <c:pt idx="2309">
                  <c:v>7.7988776504189908E-2</c:v>
                </c:pt>
                <c:pt idx="2310">
                  <c:v>7.9107458396553004E-2</c:v>
                </c:pt>
                <c:pt idx="2311">
                  <c:v>7.6623146271224463E-2</c:v>
                </c:pt>
                <c:pt idx="2312">
                  <c:v>7.4545344252320955E-2</c:v>
                </c:pt>
                <c:pt idx="2313">
                  <c:v>7.247433554445018E-2</c:v>
                </c:pt>
                <c:pt idx="2314">
                  <c:v>7.0122959530975984E-2</c:v>
                </c:pt>
                <c:pt idx="2315">
                  <c:v>8.0843206627367756E-2</c:v>
                </c:pt>
                <c:pt idx="2316">
                  <c:v>7.8530695372904483E-2</c:v>
                </c:pt>
                <c:pt idx="2317">
                  <c:v>8.3288563097789453E-2</c:v>
                </c:pt>
                <c:pt idx="2318">
                  <c:v>8.3571336577742461E-2</c:v>
                </c:pt>
                <c:pt idx="2319">
                  <c:v>8.1987405550672923E-2</c:v>
                </c:pt>
                <c:pt idx="2320">
                  <c:v>7.9065857936787956E-2</c:v>
                </c:pt>
                <c:pt idx="2321">
                  <c:v>8.1039737987384272E-2</c:v>
                </c:pt>
                <c:pt idx="2322">
                  <c:v>8.0604240663309415E-2</c:v>
                </c:pt>
                <c:pt idx="2323">
                  <c:v>7.783814479762477E-2</c:v>
                </c:pt>
                <c:pt idx="2324">
                  <c:v>7.5069351568971251E-2</c:v>
                </c:pt>
                <c:pt idx="2325">
                  <c:v>7.4152364073256066E-2</c:v>
                </c:pt>
                <c:pt idx="2326">
                  <c:v>7.1556254718219886E-2</c:v>
                </c:pt>
                <c:pt idx="2327">
                  <c:v>7.4030881370412083E-2</c:v>
                </c:pt>
                <c:pt idx="2328">
                  <c:v>7.6160672479809302E-2</c:v>
                </c:pt>
                <c:pt idx="2329">
                  <c:v>7.5805188270184162E-2</c:v>
                </c:pt>
                <c:pt idx="2330">
                  <c:v>7.3536773016971424E-2</c:v>
                </c:pt>
                <c:pt idx="2331">
                  <c:v>7.1033431674167355E-2</c:v>
                </c:pt>
                <c:pt idx="2332">
                  <c:v>7.0232799074981103E-2</c:v>
                </c:pt>
                <c:pt idx="2333">
                  <c:v>6.7889855782688607E-2</c:v>
                </c:pt>
                <c:pt idx="2334">
                  <c:v>6.7074446440382615E-2</c:v>
                </c:pt>
                <c:pt idx="2335">
                  <c:v>6.9182488491903379E-2</c:v>
                </c:pt>
                <c:pt idx="2336">
                  <c:v>7.8515602694558262E-2</c:v>
                </c:pt>
                <c:pt idx="2337">
                  <c:v>7.5750987059052685E-2</c:v>
                </c:pt>
                <c:pt idx="2338">
                  <c:v>7.7248920737333845E-2</c:v>
                </c:pt>
                <c:pt idx="2339">
                  <c:v>8.0306695410655882E-2</c:v>
                </c:pt>
                <c:pt idx="2340">
                  <c:v>7.8597201008754947E-2</c:v>
                </c:pt>
                <c:pt idx="2341">
                  <c:v>7.7049556957840479E-2</c:v>
                </c:pt>
                <c:pt idx="2342">
                  <c:v>7.6508605232977936E-2</c:v>
                </c:pt>
                <c:pt idx="2343">
                  <c:v>7.5055798181948366E-2</c:v>
                </c:pt>
                <c:pt idx="2344">
                  <c:v>7.3734464902336261E-2</c:v>
                </c:pt>
                <c:pt idx="2345">
                  <c:v>7.2031890030871445E-2</c:v>
                </c:pt>
                <c:pt idx="2346">
                  <c:v>7.5841821821793484E-2</c:v>
                </c:pt>
                <c:pt idx="2347">
                  <c:v>8.6107044242429917E-2</c:v>
                </c:pt>
                <c:pt idx="2348">
                  <c:v>0.10008439516558469</c:v>
                </c:pt>
                <c:pt idx="2349">
                  <c:v>9.6769710780096913E-2</c:v>
                </c:pt>
                <c:pt idx="2350">
                  <c:v>0.10012614020230769</c:v>
                </c:pt>
                <c:pt idx="2351">
                  <c:v>9.8333571569011624E-2</c:v>
                </c:pt>
                <c:pt idx="2352">
                  <c:v>9.4831341165089095E-2</c:v>
                </c:pt>
                <c:pt idx="2353">
                  <c:v>9.3508762887970637E-2</c:v>
                </c:pt>
                <c:pt idx="2354">
                  <c:v>0.10020184985631568</c:v>
                </c:pt>
                <c:pt idx="2355">
                  <c:v>0.10415699705354214</c:v>
                </c:pt>
                <c:pt idx="2356">
                  <c:v>0.10045106932840552</c:v>
                </c:pt>
                <c:pt idx="2357">
                  <c:v>9.8306998763943679E-2</c:v>
                </c:pt>
                <c:pt idx="2358">
                  <c:v>0.10219071466209967</c:v>
                </c:pt>
                <c:pt idx="2359">
                  <c:v>9.8772143545581087E-2</c:v>
                </c:pt>
                <c:pt idx="2360">
                  <c:v>9.6743203752409704E-2</c:v>
                </c:pt>
                <c:pt idx="2361">
                  <c:v>9.4529086790792929E-2</c:v>
                </c:pt>
                <c:pt idx="2362">
                  <c:v>9.1238559666059232E-2</c:v>
                </c:pt>
                <c:pt idx="2363">
                  <c:v>8.9170068433558791E-2</c:v>
                </c:pt>
                <c:pt idx="2364">
                  <c:v>8.6053850702248899E-2</c:v>
                </c:pt>
                <c:pt idx="2365">
                  <c:v>8.4378733249537763E-2</c:v>
                </c:pt>
                <c:pt idx="2366">
                  <c:v>8.2231305484645162E-2</c:v>
                </c:pt>
                <c:pt idx="2367">
                  <c:v>7.9388365295938387E-2</c:v>
                </c:pt>
                <c:pt idx="2368">
                  <c:v>8.0908620533909459E-2</c:v>
                </c:pt>
                <c:pt idx="2369">
                  <c:v>7.8034431952609756E-2</c:v>
                </c:pt>
                <c:pt idx="2370">
                  <c:v>7.530337858991519E-2</c:v>
                </c:pt>
                <c:pt idx="2371">
                  <c:v>7.3210814219181797E-2</c:v>
                </c:pt>
                <c:pt idx="2372">
                  <c:v>8.0503423203919178E-2</c:v>
                </c:pt>
                <c:pt idx="2373">
                  <c:v>7.9831809290879158E-2</c:v>
                </c:pt>
                <c:pt idx="2374">
                  <c:v>8.0363988619334178E-2</c:v>
                </c:pt>
                <c:pt idx="2375">
                  <c:v>7.8413576259448239E-2</c:v>
                </c:pt>
                <c:pt idx="2376">
                  <c:v>7.5700875441604615E-2</c:v>
                </c:pt>
                <c:pt idx="2377">
                  <c:v>7.6519045457720855E-2</c:v>
                </c:pt>
                <c:pt idx="2378">
                  <c:v>7.5769223742852373E-2</c:v>
                </c:pt>
                <c:pt idx="2379">
                  <c:v>7.8097855808981792E-2</c:v>
                </c:pt>
                <c:pt idx="2380">
                  <c:v>8.0286090321370518E-2</c:v>
                </c:pt>
                <c:pt idx="2381">
                  <c:v>7.7860411293877385E-2</c:v>
                </c:pt>
                <c:pt idx="2382">
                  <c:v>7.5116838573186767E-2</c:v>
                </c:pt>
                <c:pt idx="2383">
                  <c:v>7.290181694572484E-2</c:v>
                </c:pt>
                <c:pt idx="2384">
                  <c:v>7.0423547507621045E-2</c:v>
                </c:pt>
                <c:pt idx="2385">
                  <c:v>8.0847430012750757E-2</c:v>
                </c:pt>
                <c:pt idx="2386">
                  <c:v>7.8036226632826611E-2</c:v>
                </c:pt>
                <c:pt idx="2387">
                  <c:v>7.5649940213264183E-2</c:v>
                </c:pt>
                <c:pt idx="2388">
                  <c:v>7.2988475217697801E-2</c:v>
                </c:pt>
                <c:pt idx="2389">
                  <c:v>7.1959846643241815E-2</c:v>
                </c:pt>
                <c:pt idx="2390">
                  <c:v>7.0119227290131009E-2</c:v>
                </c:pt>
                <c:pt idx="2391">
                  <c:v>7.931099422197041E-2</c:v>
                </c:pt>
                <c:pt idx="2392">
                  <c:v>7.6508375097092046E-2</c:v>
                </c:pt>
                <c:pt idx="2393">
                  <c:v>7.3829216433481754E-2</c:v>
                </c:pt>
                <c:pt idx="2394">
                  <c:v>7.449952645565297E-2</c:v>
                </c:pt>
                <c:pt idx="2395">
                  <c:v>7.2813692688354401E-2</c:v>
                </c:pt>
                <c:pt idx="2396">
                  <c:v>7.1391824600575596E-2</c:v>
                </c:pt>
                <c:pt idx="2397">
                  <c:v>7.0916049158460129E-2</c:v>
                </c:pt>
                <c:pt idx="2398">
                  <c:v>6.8574716367730951E-2</c:v>
                </c:pt>
                <c:pt idx="2399">
                  <c:v>6.7197953975213914E-2</c:v>
                </c:pt>
                <c:pt idx="2400">
                  <c:v>6.6193605980956985E-2</c:v>
                </c:pt>
                <c:pt idx="2401">
                  <c:v>6.4763337651571065E-2</c:v>
                </c:pt>
                <c:pt idx="2402">
                  <c:v>6.5270415689777775E-2</c:v>
                </c:pt>
                <c:pt idx="2403">
                  <c:v>6.3306514446031983E-2</c:v>
                </c:pt>
                <c:pt idx="2404">
                  <c:v>6.1064865268848523E-2</c:v>
                </c:pt>
                <c:pt idx="2405">
                  <c:v>5.9079551451468676E-2</c:v>
                </c:pt>
                <c:pt idx="2406">
                  <c:v>5.7016009081375094E-2</c:v>
                </c:pt>
                <c:pt idx="2407">
                  <c:v>5.7469256521667608E-2</c:v>
                </c:pt>
                <c:pt idx="2408">
                  <c:v>5.6067641715706967E-2</c:v>
                </c:pt>
                <c:pt idx="2409">
                  <c:v>5.5512843756076138E-2</c:v>
                </c:pt>
                <c:pt idx="2410">
                  <c:v>5.5748851573276081E-2</c:v>
                </c:pt>
                <c:pt idx="2411">
                  <c:v>5.5596614666730472E-2</c:v>
                </c:pt>
                <c:pt idx="2412">
                  <c:v>5.3694619305549779E-2</c:v>
                </c:pt>
                <c:pt idx="2413">
                  <c:v>5.256496764156126E-2</c:v>
                </c:pt>
                <c:pt idx="2414">
                  <c:v>5.0976491149712262E-2</c:v>
                </c:pt>
                <c:pt idx="2415">
                  <c:v>4.9647663986059555E-2</c:v>
                </c:pt>
                <c:pt idx="2416">
                  <c:v>4.8627301949356154E-2</c:v>
                </c:pt>
                <c:pt idx="2417">
                  <c:v>4.737553628871026E-2</c:v>
                </c:pt>
                <c:pt idx="2418">
                  <c:v>4.6160921419024441E-2</c:v>
                </c:pt>
                <c:pt idx="2419">
                  <c:v>4.557014378526543E-2</c:v>
                </c:pt>
                <c:pt idx="2420">
                  <c:v>5.3497196303706619E-2</c:v>
                </c:pt>
                <c:pt idx="2421">
                  <c:v>5.6573460693776757E-2</c:v>
                </c:pt>
                <c:pt idx="2422">
                  <c:v>5.4656040000791904E-2</c:v>
                </c:pt>
                <c:pt idx="2423">
                  <c:v>5.9342445589852348E-2</c:v>
                </c:pt>
                <c:pt idx="2424">
                  <c:v>5.7228533078229088E-2</c:v>
                </c:pt>
                <c:pt idx="2425">
                  <c:v>6.7927440745519332E-2</c:v>
                </c:pt>
                <c:pt idx="2426">
                  <c:v>6.5568158928345513E-2</c:v>
                </c:pt>
                <c:pt idx="2427">
                  <c:v>6.3710365164080712E-2</c:v>
                </c:pt>
                <c:pt idx="2428">
                  <c:v>6.3344966841735309E-2</c:v>
                </c:pt>
                <c:pt idx="2429">
                  <c:v>6.130830131710098E-2</c:v>
                </c:pt>
                <c:pt idx="2430">
                  <c:v>6.1926664901096475E-2</c:v>
                </c:pt>
                <c:pt idx="2431">
                  <c:v>6.1352178585345071E-2</c:v>
                </c:pt>
                <c:pt idx="2432">
                  <c:v>5.9703181144475176E-2</c:v>
                </c:pt>
                <c:pt idx="2433">
                  <c:v>5.7706736095704599E-2</c:v>
                </c:pt>
                <c:pt idx="2434">
                  <c:v>5.5686999677441708E-2</c:v>
                </c:pt>
                <c:pt idx="2435">
                  <c:v>5.384988561773104E-2</c:v>
                </c:pt>
                <c:pt idx="2436">
                  <c:v>5.4639587862932791E-2</c:v>
                </c:pt>
                <c:pt idx="2437">
                  <c:v>5.4291768492691947E-2</c:v>
                </c:pt>
                <c:pt idx="2438">
                  <c:v>5.519789756192596E-2</c:v>
                </c:pt>
                <c:pt idx="2439">
                  <c:v>6.8075302353689096E-2</c:v>
                </c:pt>
                <c:pt idx="2440">
                  <c:v>6.6282554258825843E-2</c:v>
                </c:pt>
                <c:pt idx="2441">
                  <c:v>6.9967057256617143E-2</c:v>
                </c:pt>
                <c:pt idx="2442">
                  <c:v>8.7829821391611676E-2</c:v>
                </c:pt>
                <c:pt idx="2443">
                  <c:v>8.4702530583599209E-2</c:v>
                </c:pt>
                <c:pt idx="2444">
                  <c:v>8.2758513084109822E-2</c:v>
                </c:pt>
                <c:pt idx="2445">
                  <c:v>7.9917714875500492E-2</c:v>
                </c:pt>
                <c:pt idx="2446">
                  <c:v>8.7172155330073761E-2</c:v>
                </c:pt>
                <c:pt idx="2447">
                  <c:v>8.618056197521666E-2</c:v>
                </c:pt>
                <c:pt idx="2448">
                  <c:v>8.8928519721179405E-2</c:v>
                </c:pt>
                <c:pt idx="2449">
                  <c:v>8.5874756841557917E-2</c:v>
                </c:pt>
                <c:pt idx="2450">
                  <c:v>8.3789872211947378E-2</c:v>
                </c:pt>
                <c:pt idx="2451">
                  <c:v>8.0887108908304181E-2</c:v>
                </c:pt>
                <c:pt idx="2452">
                  <c:v>8.3012236517992985E-2</c:v>
                </c:pt>
                <c:pt idx="2453">
                  <c:v>8.060498437890197E-2</c:v>
                </c:pt>
                <c:pt idx="2454">
                  <c:v>7.7759090772059808E-2</c:v>
                </c:pt>
                <c:pt idx="2455">
                  <c:v>8.634039067635943E-2</c:v>
                </c:pt>
                <c:pt idx="2456">
                  <c:v>8.3997818613795183E-2</c:v>
                </c:pt>
                <c:pt idx="2457">
                  <c:v>9.0682231562112081E-2</c:v>
                </c:pt>
                <c:pt idx="2458">
                  <c:v>8.7503332756545829E-2</c:v>
                </c:pt>
                <c:pt idx="2459">
                  <c:v>8.6614563496549224E-2</c:v>
                </c:pt>
                <c:pt idx="2460">
                  <c:v>8.3662489892051647E-2</c:v>
                </c:pt>
                <c:pt idx="2461">
                  <c:v>8.0684891819251425E-2</c:v>
                </c:pt>
                <c:pt idx="2462">
                  <c:v>0.1158417263054876</c:v>
                </c:pt>
                <c:pt idx="2463">
                  <c:v>0.12294973874924606</c:v>
                </c:pt>
                <c:pt idx="2464">
                  <c:v>0.11867260318086761</c:v>
                </c:pt>
                <c:pt idx="2465">
                  <c:v>0.11757934435938094</c:v>
                </c:pt>
                <c:pt idx="2466">
                  <c:v>0.11347214364491724</c:v>
                </c:pt>
                <c:pt idx="2467">
                  <c:v>0.10978158042353983</c:v>
                </c:pt>
                <c:pt idx="2468">
                  <c:v>0.10905296126424117</c:v>
                </c:pt>
                <c:pt idx="2469">
                  <c:v>0.10711849421312394</c:v>
                </c:pt>
                <c:pt idx="2470">
                  <c:v>0.10400518935327456</c:v>
                </c:pt>
                <c:pt idx="2471">
                  <c:v>0.10338619377945711</c:v>
                </c:pt>
                <c:pt idx="2472">
                  <c:v>0.10144356082121672</c:v>
                </c:pt>
                <c:pt idx="2473">
                  <c:v>9.8364818405270699E-2</c:v>
                </c:pt>
                <c:pt idx="2474">
                  <c:v>9.7232685893845497E-2</c:v>
                </c:pt>
                <c:pt idx="2475">
                  <c:v>9.4560603097931684E-2</c:v>
                </c:pt>
                <c:pt idx="2476">
                  <c:v>9.165550166551506E-2</c:v>
                </c:pt>
                <c:pt idx="2477">
                  <c:v>8.8982386926135304E-2</c:v>
                </c:pt>
                <c:pt idx="2478">
                  <c:v>9.1586192192306098E-2</c:v>
                </c:pt>
                <c:pt idx="2479">
                  <c:v>8.9158921289750143E-2</c:v>
                </c:pt>
                <c:pt idx="2480">
                  <c:v>8.7005311799517815E-2</c:v>
                </c:pt>
                <c:pt idx="2481">
                  <c:v>8.4230830588299513E-2</c:v>
                </c:pt>
                <c:pt idx="2482">
                  <c:v>8.1998398374575537E-2</c:v>
                </c:pt>
                <c:pt idx="2483">
                  <c:v>8.1254210810997388E-2</c:v>
                </c:pt>
                <c:pt idx="2484">
                  <c:v>7.8388951098286197E-2</c:v>
                </c:pt>
                <c:pt idx="2485">
                  <c:v>8.066587158894227E-2</c:v>
                </c:pt>
                <c:pt idx="2486">
                  <c:v>8.1444884535449777E-2</c:v>
                </c:pt>
                <c:pt idx="2487">
                  <c:v>7.8546821456292604E-2</c:v>
                </c:pt>
                <c:pt idx="2488">
                  <c:v>7.8722090956396637E-2</c:v>
                </c:pt>
                <c:pt idx="2489">
                  <c:v>7.9089475807846227E-2</c:v>
                </c:pt>
                <c:pt idx="2490">
                  <c:v>7.6286562310729791E-2</c:v>
                </c:pt>
                <c:pt idx="2491">
                  <c:v>7.4045992961711313E-2</c:v>
                </c:pt>
                <c:pt idx="2492">
                  <c:v>7.1826543436950663E-2</c:v>
                </c:pt>
                <c:pt idx="2493">
                  <c:v>7.0126862241881679E-2</c:v>
                </c:pt>
                <c:pt idx="2494">
                  <c:v>6.8203363887595819E-2</c:v>
                </c:pt>
                <c:pt idx="2495">
                  <c:v>6.6844121652197025E-2</c:v>
                </c:pt>
                <c:pt idx="2496">
                  <c:v>6.4501444470430117E-2</c:v>
                </c:pt>
                <c:pt idx="2497">
                  <c:v>6.9220935530800345E-2</c:v>
                </c:pt>
                <c:pt idx="2498">
                  <c:v>6.7060926743953933E-2</c:v>
                </c:pt>
                <c:pt idx="2499">
                  <c:v>6.5132233038849463E-2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4-49B9-969F-3EF730B9F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dateAx>
        <c:axId val="683515376"/>
        <c:scaling>
          <c:orientation val="minMax"/>
          <c:min val="4173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Offset val="100"/>
        <c:baseTimeUnit val="days"/>
        <c:majorUnit val="3"/>
        <c:majorTimeUnit val="months"/>
      </c:dateAx>
      <c:valAx>
        <c:axId val="86075291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4458256277289"/>
          <c:y val="0.47413775002262648"/>
          <c:w val="9.847800804560447E-2"/>
          <c:h val="0.21570917428424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>
                <a:solidFill>
                  <a:sysClr val="windowText" lastClr="000000"/>
                </a:solidFill>
              </a:rPr>
              <a:t>Expected</a:t>
            </a:r>
            <a:r>
              <a:rPr lang="en-US" sz="3200" baseline="0">
                <a:solidFill>
                  <a:sysClr val="windowText" lastClr="000000"/>
                </a:solidFill>
              </a:rPr>
              <a:t> Tail Loss - 99%</a:t>
            </a:r>
            <a:endParaRPr lang="en-US" sz="3200">
              <a:solidFill>
                <a:sysClr val="windowText" lastClr="000000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053726423731903E-2"/>
          <c:y val="1.532567049808429E-2"/>
          <c:w val="0.85062584386254048"/>
          <c:h val="0.84756979515491593"/>
        </c:manualLayout>
      </c:layout>
      <c:lineChart>
        <c:grouping val="standard"/>
        <c:varyColors val="0"/>
        <c:ser>
          <c:idx val="0"/>
          <c:order val="0"/>
          <c:tx>
            <c:strRef>
              <c:f>RISKSTATS!$N$1</c:f>
              <c:strCache>
                <c:ptCount val="1"/>
                <c:pt idx="0">
                  <c:v>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RISKSTATS!$N$2:$N$3000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8-4F41-9254-D40D99E6B723}"/>
            </c:ext>
          </c:extLst>
        </c:ser>
        <c:ser>
          <c:idx val="1"/>
          <c:order val="1"/>
          <c:tx>
            <c:strRef>
              <c:f>RISKSTATS!$AH$1</c:f>
              <c:strCache>
                <c:ptCount val="1"/>
                <c:pt idx="0">
                  <c:v>Health.Care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RISKSTATS!$C$2:$C$3000</c:f>
              <c:numCache>
                <c:formatCode>m/d/yy;@</c:formatCode>
                <c:ptCount val="2999"/>
              </c:numCache>
            </c:numRef>
          </c:cat>
          <c:val>
            <c:numRef>
              <c:f>RISKSTATS!$AH$2:$AH$3000</c:f>
              <c:numCache>
                <c:formatCode>0.0%</c:formatCode>
                <c:ptCount val="2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98-4F41-9254-D40D99E6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515376"/>
        <c:axId val="860752912"/>
      </c:lineChart>
      <c:catAx>
        <c:axId val="683515376"/>
        <c:scaling>
          <c:orientation val="minMax"/>
          <c:min val="39995"/>
        </c:scaling>
        <c:delete val="0"/>
        <c:axPos val="b"/>
        <c:numFmt formatCode="m/d/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752912"/>
        <c:crosses val="autoZero"/>
        <c:auto val="1"/>
        <c:lblAlgn val="ctr"/>
        <c:lblOffset val="100"/>
        <c:tickLblSkip val="3"/>
        <c:noMultiLvlLbl val="1"/>
      </c:catAx>
      <c:valAx>
        <c:axId val="860752912"/>
        <c:scaling>
          <c:orientation val="minMax"/>
          <c:max val="0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1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559311481413664"/>
          <c:y val="0.47413775002262648"/>
          <c:w val="7.44068851858634E-2"/>
          <c:h val="0.26105988475578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18.xml"/><Relationship Id="rId18" Type="http://schemas.openxmlformats.org/officeDocument/2006/relationships/chart" Target="../charts/chart23.xml"/><Relationship Id="rId3" Type="http://schemas.openxmlformats.org/officeDocument/2006/relationships/chart" Target="../charts/chart11.xml"/><Relationship Id="rId21" Type="http://schemas.openxmlformats.org/officeDocument/2006/relationships/chart" Target="../charts/chart26.xml"/><Relationship Id="rId7" Type="http://schemas.openxmlformats.org/officeDocument/2006/relationships/chart" Target="../charts/chart15.xml"/><Relationship Id="rId12" Type="http://schemas.openxmlformats.org/officeDocument/2006/relationships/chart" Target="../charts/chart17.xml"/><Relationship Id="rId17" Type="http://schemas.openxmlformats.org/officeDocument/2006/relationships/chart" Target="../charts/chart22.xml"/><Relationship Id="rId2" Type="http://schemas.openxmlformats.org/officeDocument/2006/relationships/chart" Target="../charts/chart10.xml"/><Relationship Id="rId16" Type="http://schemas.openxmlformats.org/officeDocument/2006/relationships/chart" Target="../charts/chart21.xml"/><Relationship Id="rId20" Type="http://schemas.openxmlformats.org/officeDocument/2006/relationships/chart" Target="../charts/chart25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image" Target="../media/image3.png"/><Relationship Id="rId24" Type="http://schemas.openxmlformats.org/officeDocument/2006/relationships/chart" Target="../charts/chart29.xml"/><Relationship Id="rId5" Type="http://schemas.openxmlformats.org/officeDocument/2006/relationships/chart" Target="../charts/chart13.xml"/><Relationship Id="rId15" Type="http://schemas.openxmlformats.org/officeDocument/2006/relationships/chart" Target="../charts/chart20.xml"/><Relationship Id="rId23" Type="http://schemas.openxmlformats.org/officeDocument/2006/relationships/chart" Target="../charts/chart28.xml"/><Relationship Id="rId10" Type="http://schemas.openxmlformats.org/officeDocument/2006/relationships/image" Target="../media/image2.png"/><Relationship Id="rId19" Type="http://schemas.openxmlformats.org/officeDocument/2006/relationships/chart" Target="../charts/chart24.xml"/><Relationship Id="rId4" Type="http://schemas.openxmlformats.org/officeDocument/2006/relationships/chart" Target="../charts/chart12.xml"/><Relationship Id="rId9" Type="http://schemas.openxmlformats.org/officeDocument/2006/relationships/image" Target="../media/image1.png"/><Relationship Id="rId14" Type="http://schemas.openxmlformats.org/officeDocument/2006/relationships/chart" Target="../charts/chart19.xml"/><Relationship Id="rId22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5" Type="http://schemas.openxmlformats.org/officeDocument/2006/relationships/chart" Target="../charts/chart42.xml"/><Relationship Id="rId4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39</xdr:row>
      <xdr:rowOff>133350</xdr:rowOff>
    </xdr:from>
    <xdr:to>
      <xdr:col>17</xdr:col>
      <xdr:colOff>342900</xdr:colOff>
      <xdr:row>69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3</xdr:row>
      <xdr:rowOff>185737</xdr:rowOff>
    </xdr:from>
    <xdr:to>
      <xdr:col>31</xdr:col>
      <xdr:colOff>304800</xdr:colOff>
      <xdr:row>18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</xdr:colOff>
      <xdr:row>15</xdr:row>
      <xdr:rowOff>23812</xdr:rowOff>
    </xdr:from>
    <xdr:to>
      <xdr:col>22</xdr:col>
      <xdr:colOff>361950</xdr:colOff>
      <xdr:row>29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15</xdr:row>
      <xdr:rowOff>114300</xdr:rowOff>
    </xdr:from>
    <xdr:to>
      <xdr:col>17</xdr:col>
      <xdr:colOff>171450</xdr:colOff>
      <xdr:row>30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0</xdr:rowOff>
    </xdr:from>
    <xdr:to>
      <xdr:col>15</xdr:col>
      <xdr:colOff>0</xdr:colOff>
      <xdr:row>24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15</xdr:col>
      <xdr:colOff>-1</xdr:colOff>
      <xdr:row>40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15</xdr:col>
      <xdr:colOff>-1</xdr:colOff>
      <xdr:row>56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58</xdr:row>
      <xdr:rowOff>0</xdr:rowOff>
    </xdr:from>
    <xdr:to>
      <xdr:col>15</xdr:col>
      <xdr:colOff>-1</xdr:colOff>
      <xdr:row>73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389</xdr:row>
      <xdr:rowOff>0</xdr:rowOff>
    </xdr:from>
    <xdr:to>
      <xdr:col>23</xdr:col>
      <xdr:colOff>1524000</xdr:colOff>
      <xdr:row>412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389</xdr:row>
      <xdr:rowOff>0</xdr:rowOff>
    </xdr:from>
    <xdr:to>
      <xdr:col>24</xdr:col>
      <xdr:colOff>76200</xdr:colOff>
      <xdr:row>411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393</xdr:row>
      <xdr:rowOff>266700</xdr:rowOff>
    </xdr:from>
    <xdr:to>
      <xdr:col>7</xdr:col>
      <xdr:colOff>0</xdr:colOff>
      <xdr:row>413</xdr:row>
      <xdr:rowOff>419099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387</xdr:row>
      <xdr:rowOff>152400</xdr:rowOff>
    </xdr:from>
    <xdr:to>
      <xdr:col>18</xdr:col>
      <xdr:colOff>0</xdr:colOff>
      <xdr:row>408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247650</xdr:colOff>
      <xdr:row>289</xdr:row>
      <xdr:rowOff>0</xdr:rowOff>
    </xdr:from>
    <xdr:to>
      <xdr:col>25</xdr:col>
      <xdr:colOff>247650</xdr:colOff>
      <xdr:row>310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1454150</xdr:colOff>
      <xdr:row>397</xdr:row>
      <xdr:rowOff>0</xdr:rowOff>
    </xdr:from>
    <xdr:to>
      <xdr:col>25</xdr:col>
      <xdr:colOff>0</xdr:colOff>
      <xdr:row>431</xdr:row>
      <xdr:rowOff>15875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394</xdr:row>
      <xdr:rowOff>0</xdr:rowOff>
    </xdr:from>
    <xdr:to>
      <xdr:col>21</xdr:col>
      <xdr:colOff>0</xdr:colOff>
      <xdr:row>428</xdr:row>
      <xdr:rowOff>127000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1905000</xdr:colOff>
      <xdr:row>395</xdr:row>
      <xdr:rowOff>0</xdr:rowOff>
    </xdr:from>
    <xdr:to>
      <xdr:col>13</xdr:col>
      <xdr:colOff>0</xdr:colOff>
      <xdr:row>429</xdr:row>
      <xdr:rowOff>127000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18</xdr:col>
      <xdr:colOff>1078342</xdr:colOff>
      <xdr:row>328</xdr:row>
      <xdr:rowOff>233792</xdr:rowOff>
    </xdr:from>
    <xdr:to>
      <xdr:col>21</xdr:col>
      <xdr:colOff>0</xdr:colOff>
      <xdr:row>340</xdr:row>
      <xdr:rowOff>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5442" y="179722892"/>
          <a:ext cx="5093858" cy="525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328</xdr:row>
      <xdr:rowOff>0</xdr:rowOff>
    </xdr:from>
    <xdr:to>
      <xdr:col>18</xdr:col>
      <xdr:colOff>985408</xdr:colOff>
      <xdr:row>339</xdr:row>
      <xdr:rowOff>166258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52300" y="179489100"/>
          <a:ext cx="5100208" cy="51954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312</xdr:row>
      <xdr:rowOff>62342</xdr:rowOff>
    </xdr:from>
    <xdr:to>
      <xdr:col>20</xdr:col>
      <xdr:colOff>985408</xdr:colOff>
      <xdr:row>323</xdr:row>
      <xdr:rowOff>214313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1800" y="45248942"/>
          <a:ext cx="5100208" cy="51954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14</xdr:col>
      <xdr:colOff>0</xdr:colOff>
      <xdr:row>33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5</xdr:col>
      <xdr:colOff>0</xdr:colOff>
      <xdr:row>61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10</xdr:col>
      <xdr:colOff>0</xdr:colOff>
      <xdr:row>61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14</xdr:col>
      <xdr:colOff>0</xdr:colOff>
      <xdr:row>61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70</xdr:row>
      <xdr:rowOff>38100</xdr:rowOff>
    </xdr:from>
    <xdr:to>
      <xdr:col>13</xdr:col>
      <xdr:colOff>4000500</xdr:colOff>
      <xdr:row>98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114</xdr:row>
      <xdr:rowOff>0</xdr:rowOff>
    </xdr:from>
    <xdr:to>
      <xdr:col>14</xdr:col>
      <xdr:colOff>0</xdr:colOff>
      <xdr:row>141</xdr:row>
      <xdr:rowOff>649224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152</xdr:row>
      <xdr:rowOff>0</xdr:rowOff>
    </xdr:from>
    <xdr:to>
      <xdr:col>14</xdr:col>
      <xdr:colOff>0</xdr:colOff>
      <xdr:row>176</xdr:row>
      <xdr:rowOff>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180</xdr:row>
      <xdr:rowOff>0</xdr:rowOff>
    </xdr:from>
    <xdr:to>
      <xdr:col>14</xdr:col>
      <xdr:colOff>0</xdr:colOff>
      <xdr:row>203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208</xdr:row>
      <xdr:rowOff>0</xdr:rowOff>
    </xdr:from>
    <xdr:to>
      <xdr:col>14</xdr:col>
      <xdr:colOff>0</xdr:colOff>
      <xdr:row>237</xdr:row>
      <xdr:rowOff>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240</xdr:row>
      <xdr:rowOff>0</xdr:rowOff>
    </xdr:from>
    <xdr:to>
      <xdr:col>14</xdr:col>
      <xdr:colOff>0</xdr:colOff>
      <xdr:row>260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261</xdr:row>
      <xdr:rowOff>342900</xdr:rowOff>
    </xdr:from>
    <xdr:to>
      <xdr:col>14</xdr:col>
      <xdr:colOff>0</xdr:colOff>
      <xdr:row>283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284</xdr:row>
      <xdr:rowOff>0</xdr:rowOff>
    </xdr:from>
    <xdr:to>
      <xdr:col>14</xdr:col>
      <xdr:colOff>0</xdr:colOff>
      <xdr:row>304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306</xdr:row>
      <xdr:rowOff>0</xdr:rowOff>
    </xdr:from>
    <xdr:to>
      <xdr:col>14</xdr:col>
      <xdr:colOff>0</xdr:colOff>
      <xdr:row>326</xdr:row>
      <xdr:rowOff>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74</xdr:row>
      <xdr:rowOff>158750</xdr:rowOff>
    </xdr:from>
    <xdr:to>
      <xdr:col>23</xdr:col>
      <xdr:colOff>0</xdr:colOff>
      <xdr:row>97</xdr:row>
      <xdr:rowOff>142876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23</xdr:col>
      <xdr:colOff>0</xdr:colOff>
      <xdr:row>20</xdr:row>
      <xdr:rowOff>127000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142875</xdr:rowOff>
    </xdr:from>
    <xdr:to>
      <xdr:col>23</xdr:col>
      <xdr:colOff>0</xdr:colOff>
      <xdr:row>38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0</xdr:rowOff>
    </xdr:from>
    <xdr:to>
      <xdr:col>23</xdr:col>
      <xdr:colOff>0</xdr:colOff>
      <xdr:row>57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57</xdr:row>
      <xdr:rowOff>111125</xdr:rowOff>
    </xdr:from>
    <xdr:to>
      <xdr:col>23</xdr:col>
      <xdr:colOff>0</xdr:colOff>
      <xdr:row>74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22</xdr:col>
      <xdr:colOff>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22</xdr:col>
      <xdr:colOff>0</xdr:colOff>
      <xdr:row>50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22</xdr:col>
      <xdr:colOff>0</xdr:colOff>
      <xdr:row>73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-1</xdr:colOff>
      <xdr:row>50</xdr:row>
      <xdr:rowOff>0</xdr:rowOff>
    </xdr:from>
    <xdr:to>
      <xdr:col>10</xdr:col>
      <xdr:colOff>0</xdr:colOff>
      <xdr:row>65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15874</xdr:colOff>
      <xdr:row>50</xdr:row>
      <xdr:rowOff>0</xdr:rowOff>
    </xdr:from>
    <xdr:to>
      <xdr:col>19</xdr:col>
      <xdr:colOff>0</xdr:colOff>
      <xdr:row>65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74</xdr:row>
      <xdr:rowOff>0</xdr:rowOff>
    </xdr:from>
    <xdr:to>
      <xdr:col>19</xdr:col>
      <xdr:colOff>0</xdr:colOff>
      <xdr:row>95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20</xdr:col>
      <xdr:colOff>0</xdr:colOff>
      <xdr:row>47</xdr:row>
      <xdr:rowOff>285750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704850</xdr:colOff>
      <xdr:row>3</xdr:row>
      <xdr:rowOff>361950</xdr:rowOff>
    </xdr:from>
    <xdr:to>
      <xdr:col>19</xdr:col>
      <xdr:colOff>704850</xdr:colOff>
      <xdr:row>25</xdr:row>
      <xdr:rowOff>266700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sk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omp"/>
      <sheetName val="Chart1"/>
      <sheetName val="ES (2)"/>
      <sheetName val="LSNG"/>
      <sheetName val="Exposure"/>
      <sheetName val="Risk"/>
      <sheetName val="EXP"/>
      <sheetName val="ES"/>
      <sheetName val="STATS_Cur"/>
      <sheetName val="STATS_Hist"/>
      <sheetName val="EWMA"/>
      <sheetName val="ES_Component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vol</v>
          </cell>
          <cell r="C1" t="str">
            <v>downsidevol</v>
          </cell>
        </row>
        <row r="2">
          <cell r="A2">
            <v>38838.833333333336</v>
          </cell>
        </row>
        <row r="3">
          <cell r="A3">
            <v>38839.833333333336</v>
          </cell>
        </row>
        <row r="4">
          <cell r="A4">
            <v>38840.833333333336</v>
          </cell>
        </row>
        <row r="5">
          <cell r="A5">
            <v>38841.833333333336</v>
          </cell>
        </row>
        <row r="6">
          <cell r="A6">
            <v>38844.833333333336</v>
          </cell>
        </row>
        <row r="7">
          <cell r="A7">
            <v>38845.833333333336</v>
          </cell>
        </row>
        <row r="8">
          <cell r="A8">
            <v>38846.833333333336</v>
          </cell>
        </row>
        <row r="9">
          <cell r="A9">
            <v>38847.833333333336</v>
          </cell>
        </row>
        <row r="10">
          <cell r="A10">
            <v>38848.833333333336</v>
          </cell>
        </row>
        <row r="11">
          <cell r="A11">
            <v>38851.833333333336</v>
          </cell>
        </row>
        <row r="12">
          <cell r="A12">
            <v>38852.833333333336</v>
          </cell>
        </row>
        <row r="13">
          <cell r="A13">
            <v>38853.833333333336</v>
          </cell>
        </row>
        <row r="14">
          <cell r="A14">
            <v>38854.833333333336</v>
          </cell>
        </row>
        <row r="15">
          <cell r="A15">
            <v>38855.833333333336</v>
          </cell>
        </row>
        <row r="16">
          <cell r="A16">
            <v>38858.833333333336</v>
          </cell>
        </row>
        <row r="17">
          <cell r="A17">
            <v>38859.833333333336</v>
          </cell>
        </row>
        <row r="18">
          <cell r="A18">
            <v>38860.833333333336</v>
          </cell>
        </row>
        <row r="19">
          <cell r="A19">
            <v>38861.833333333336</v>
          </cell>
        </row>
        <row r="20">
          <cell r="A20">
            <v>38862.833333333336</v>
          </cell>
        </row>
        <row r="21">
          <cell r="A21">
            <v>38866.833333333336</v>
          </cell>
        </row>
        <row r="22">
          <cell r="A22">
            <v>38867.833333333336</v>
          </cell>
        </row>
        <row r="23">
          <cell r="A23">
            <v>38868.833333333336</v>
          </cell>
        </row>
        <row r="24">
          <cell r="A24">
            <v>38869.833333333336</v>
          </cell>
        </row>
        <row r="25">
          <cell r="A25">
            <v>38872.833333333336</v>
          </cell>
        </row>
        <row r="26">
          <cell r="A26">
            <v>38873.833333333336</v>
          </cell>
        </row>
        <row r="27">
          <cell r="A27">
            <v>38874.833333333336</v>
          </cell>
        </row>
        <row r="28">
          <cell r="A28">
            <v>38875.833333333336</v>
          </cell>
        </row>
        <row r="29">
          <cell r="A29">
            <v>38876.833333333336</v>
          </cell>
        </row>
        <row r="30">
          <cell r="A30">
            <v>38879.833333333336</v>
          </cell>
        </row>
        <row r="31">
          <cell r="A31">
            <v>38880.833333333336</v>
          </cell>
        </row>
        <row r="32">
          <cell r="A32">
            <v>38881.833333333336</v>
          </cell>
        </row>
        <row r="33">
          <cell r="A33">
            <v>38882.833333333336</v>
          </cell>
        </row>
        <row r="34">
          <cell r="A34">
            <v>38883.833333333336</v>
          </cell>
        </row>
        <row r="35">
          <cell r="A35">
            <v>38886.833333333336</v>
          </cell>
        </row>
        <row r="36">
          <cell r="A36">
            <v>38887.833333333336</v>
          </cell>
        </row>
        <row r="37">
          <cell r="A37">
            <v>38888.833333333336</v>
          </cell>
        </row>
        <row r="38">
          <cell r="A38">
            <v>38889.833333333336</v>
          </cell>
        </row>
        <row r="39">
          <cell r="A39">
            <v>38890.833333333336</v>
          </cell>
        </row>
        <row r="40">
          <cell r="A40">
            <v>38893.833333333336</v>
          </cell>
        </row>
        <row r="41">
          <cell r="A41">
            <v>38894.833333333336</v>
          </cell>
        </row>
        <row r="42">
          <cell r="A42">
            <v>38895.833333333336</v>
          </cell>
        </row>
        <row r="43">
          <cell r="A43">
            <v>38896.833333333336</v>
          </cell>
        </row>
        <row r="44">
          <cell r="A44">
            <v>38897.833333333336</v>
          </cell>
        </row>
        <row r="45">
          <cell r="A45">
            <v>38900.833333333336</v>
          </cell>
        </row>
        <row r="46">
          <cell r="A46">
            <v>38902.833333333336</v>
          </cell>
        </row>
        <row r="47">
          <cell r="A47">
            <v>38903.833333333336</v>
          </cell>
        </row>
        <row r="48">
          <cell r="A48">
            <v>38904.833333333336</v>
          </cell>
        </row>
        <row r="49">
          <cell r="A49">
            <v>38907.833333333336</v>
          </cell>
        </row>
        <row r="50">
          <cell r="A50">
            <v>38908.833333333336</v>
          </cell>
        </row>
        <row r="51">
          <cell r="A51">
            <v>38909.833333333336</v>
          </cell>
        </row>
        <row r="52">
          <cell r="A52">
            <v>38910.833333333336</v>
          </cell>
        </row>
        <row r="53">
          <cell r="A53">
            <v>38911.833333333336</v>
          </cell>
        </row>
        <row r="54">
          <cell r="A54">
            <v>38914.833333333336</v>
          </cell>
        </row>
        <row r="55">
          <cell r="A55">
            <v>38915.833333333336</v>
          </cell>
        </row>
        <row r="56">
          <cell r="A56">
            <v>38916.833333333336</v>
          </cell>
        </row>
        <row r="57">
          <cell r="A57">
            <v>38917.833333333336</v>
          </cell>
        </row>
        <row r="58">
          <cell r="A58">
            <v>38918.833333333336</v>
          </cell>
        </row>
        <row r="59">
          <cell r="A59">
            <v>38921.833333333336</v>
          </cell>
        </row>
        <row r="60">
          <cell r="A60">
            <v>38922.833333333336</v>
          </cell>
        </row>
        <row r="61">
          <cell r="A61">
            <v>38923.833333333336</v>
          </cell>
        </row>
        <row r="62">
          <cell r="A62">
            <v>38924.833333333336</v>
          </cell>
        </row>
        <row r="63">
          <cell r="A63">
            <v>38925.833333333336</v>
          </cell>
        </row>
        <row r="64">
          <cell r="A64">
            <v>38928.833333333336</v>
          </cell>
          <cell r="B64">
            <v>0.17326178474405912</v>
          </cell>
          <cell r="C64">
            <v>0.16256602206647186</v>
          </cell>
        </row>
        <row r="65">
          <cell r="A65">
            <v>38929.833333333336</v>
          </cell>
          <cell r="B65">
            <v>0.16710855522865253</v>
          </cell>
          <cell r="C65">
            <v>0.15230961042361188</v>
          </cell>
        </row>
        <row r="66">
          <cell r="A66">
            <v>38930.833333333336</v>
          </cell>
          <cell r="B66">
            <v>0.16790968094438771</v>
          </cell>
          <cell r="C66">
            <v>0.15195958913938395</v>
          </cell>
        </row>
        <row r="67">
          <cell r="A67">
            <v>38931.833333333336</v>
          </cell>
          <cell r="B67">
            <v>0.16799376524581988</v>
          </cell>
          <cell r="C67">
            <v>0.15331353695699981</v>
          </cell>
        </row>
        <row r="68">
          <cell r="A68">
            <v>38932.833333333336</v>
          </cell>
          <cell r="B68">
            <v>0.16888845115977913</v>
          </cell>
          <cell r="C68">
            <v>0.15477269184675649</v>
          </cell>
        </row>
        <row r="69">
          <cell r="A69">
            <v>38935.833333333336</v>
          </cell>
          <cell r="B69">
            <v>0.16968904624924994</v>
          </cell>
          <cell r="C69">
            <v>0.15640783971844704</v>
          </cell>
        </row>
        <row r="70">
          <cell r="A70">
            <v>38936.833333333336</v>
          </cell>
          <cell r="B70">
            <v>0.1702118265826367</v>
          </cell>
          <cell r="C70">
            <v>0.15640783971844704</v>
          </cell>
        </row>
        <row r="71">
          <cell r="A71">
            <v>38937.833333333336</v>
          </cell>
          <cell r="B71">
            <v>0.16964640419391755</v>
          </cell>
          <cell r="C71">
            <v>0.15640783971844704</v>
          </cell>
        </row>
        <row r="72">
          <cell r="A72">
            <v>38938.833333333336</v>
          </cell>
          <cell r="B72">
            <v>0.16929812903359348</v>
          </cell>
          <cell r="C72">
            <v>0.15530438487541978</v>
          </cell>
        </row>
        <row r="73">
          <cell r="A73">
            <v>38939.833333333336</v>
          </cell>
          <cell r="B73">
            <v>0.1680731248286812</v>
          </cell>
          <cell r="C73">
            <v>0.15324420972509709</v>
          </cell>
        </row>
        <row r="74">
          <cell r="A74">
            <v>38942.833333333336</v>
          </cell>
          <cell r="B74">
            <v>0.16800441894823451</v>
          </cell>
          <cell r="C74">
            <v>0.15204053616434693</v>
          </cell>
        </row>
        <row r="75">
          <cell r="A75">
            <v>38943.833333333336</v>
          </cell>
          <cell r="B75">
            <v>0.16780924023206648</v>
          </cell>
          <cell r="C75">
            <v>0.15204053616434693</v>
          </cell>
        </row>
        <row r="76">
          <cell r="A76">
            <v>38944.833333333336</v>
          </cell>
          <cell r="B76">
            <v>0.16860045987485331</v>
          </cell>
          <cell r="C76">
            <v>0.15204053616434693</v>
          </cell>
        </row>
        <row r="77">
          <cell r="A77">
            <v>38945.833333333336</v>
          </cell>
          <cell r="B77">
            <v>0.1685897417134225</v>
          </cell>
          <cell r="C77">
            <v>0.15204777773065412</v>
          </cell>
        </row>
        <row r="78">
          <cell r="A78">
            <v>38946.833333333336</v>
          </cell>
          <cell r="B78">
            <v>0.16723104459064558</v>
          </cell>
          <cell r="C78">
            <v>0.14909512586208384</v>
          </cell>
        </row>
        <row r="79">
          <cell r="A79">
            <v>38949.833333333336</v>
          </cell>
          <cell r="B79">
            <v>0.16729046471618084</v>
          </cell>
          <cell r="C79">
            <v>0.14907944731120765</v>
          </cell>
        </row>
        <row r="80">
          <cell r="A80">
            <v>38950.833333333336</v>
          </cell>
          <cell r="B80">
            <v>0.16709631213742238</v>
          </cell>
          <cell r="C80">
            <v>0.14830749542497351</v>
          </cell>
        </row>
        <row r="81">
          <cell r="A81">
            <v>38951.833333333336</v>
          </cell>
          <cell r="B81">
            <v>0.16350330998412457</v>
          </cell>
          <cell r="C81">
            <v>0.14240043181872961</v>
          </cell>
        </row>
        <row r="82">
          <cell r="A82">
            <v>38952.833333333336</v>
          </cell>
          <cell r="B82">
            <v>0.15844813617119261</v>
          </cell>
          <cell r="C82">
            <v>0.14240043181872961</v>
          </cell>
        </row>
        <row r="83">
          <cell r="A83">
            <v>38953.833333333336</v>
          </cell>
          <cell r="B83">
            <v>0.158016144422189</v>
          </cell>
          <cell r="C83">
            <v>0.14249250565357169</v>
          </cell>
        </row>
        <row r="84">
          <cell r="A84">
            <v>38956.833333333336</v>
          </cell>
          <cell r="B84">
            <v>0.15823653547244124</v>
          </cell>
          <cell r="C84">
            <v>0.14207642118862451</v>
          </cell>
        </row>
        <row r="85">
          <cell r="A85">
            <v>38957.833333333336</v>
          </cell>
          <cell r="B85">
            <v>0.15847998107045935</v>
          </cell>
          <cell r="C85">
            <v>0.14207642118862451</v>
          </cell>
        </row>
        <row r="86">
          <cell r="A86">
            <v>38958.833333333336</v>
          </cell>
          <cell r="B86">
            <v>0.15442774682217336</v>
          </cell>
          <cell r="C86">
            <v>0.14207642118862451</v>
          </cell>
        </row>
        <row r="87">
          <cell r="A87">
            <v>38959.833333333336</v>
          </cell>
          <cell r="B87">
            <v>0.15563012189000144</v>
          </cell>
          <cell r="C87">
            <v>0.14207642118862451</v>
          </cell>
        </row>
        <row r="88">
          <cell r="A88">
            <v>38960.833333333336</v>
          </cell>
          <cell r="B88">
            <v>0.14923595254688324</v>
          </cell>
          <cell r="C88">
            <v>0.13316874259468339</v>
          </cell>
        </row>
        <row r="89">
          <cell r="A89">
            <v>38964.833333333336</v>
          </cell>
          <cell r="B89">
            <v>0.1492744205845154</v>
          </cell>
          <cell r="C89">
            <v>0.13300397091331781</v>
          </cell>
        </row>
        <row r="90">
          <cell r="A90">
            <v>38965.833333333336</v>
          </cell>
          <cell r="B90">
            <v>0.14910974298577109</v>
          </cell>
          <cell r="C90">
            <v>0.13272432457096991</v>
          </cell>
        </row>
        <row r="91">
          <cell r="A91">
            <v>38966.833333333336</v>
          </cell>
          <cell r="B91">
            <v>0.14903209567978709</v>
          </cell>
          <cell r="C91">
            <v>0.13252183720183267</v>
          </cell>
        </row>
        <row r="92">
          <cell r="A92">
            <v>38967.833333333336</v>
          </cell>
          <cell r="B92">
            <v>0.14828997101811267</v>
          </cell>
          <cell r="C92">
            <v>0.13061561108849926</v>
          </cell>
        </row>
        <row r="93">
          <cell r="A93">
            <v>38970.833333333336</v>
          </cell>
          <cell r="B93">
            <v>0.1428298204125871</v>
          </cell>
          <cell r="C93">
            <v>0.1235572483408213</v>
          </cell>
        </row>
        <row r="94">
          <cell r="A94">
            <v>38971.833333333336</v>
          </cell>
          <cell r="B94">
            <v>0.12995735554634344</v>
          </cell>
          <cell r="C94">
            <v>0.10658397448751551</v>
          </cell>
        </row>
        <row r="95">
          <cell r="A95">
            <v>38972.833333333336</v>
          </cell>
          <cell r="B95">
            <v>0.13013737015427199</v>
          </cell>
          <cell r="C95">
            <v>0.10655718639756992</v>
          </cell>
        </row>
        <row r="96">
          <cell r="A96">
            <v>38973.833333333336</v>
          </cell>
          <cell r="B96">
            <v>0.13013818839866598</v>
          </cell>
          <cell r="C96">
            <v>0.10656032889833447</v>
          </cell>
        </row>
        <row r="97">
          <cell r="A97">
            <v>38974.833333333336</v>
          </cell>
          <cell r="B97">
            <v>0.13006442808548757</v>
          </cell>
          <cell r="C97">
            <v>0.10643827954104047</v>
          </cell>
        </row>
        <row r="98">
          <cell r="A98">
            <v>38977.833333333336</v>
          </cell>
          <cell r="B98">
            <v>0.12457659152552929</v>
          </cell>
          <cell r="C98">
            <v>9.9246246331174987E-2</v>
          </cell>
        </row>
        <row r="99">
          <cell r="A99">
            <v>38978.833333333336</v>
          </cell>
          <cell r="B99">
            <v>0.12314296915701964</v>
          </cell>
          <cell r="C99">
            <v>9.7290029799219788E-2</v>
          </cell>
        </row>
        <row r="100">
          <cell r="A100">
            <v>38979.833333333336</v>
          </cell>
          <cell r="B100">
            <v>0.12121642132981555</v>
          </cell>
          <cell r="C100">
            <v>9.7290029799219788E-2</v>
          </cell>
        </row>
        <row r="101">
          <cell r="A101">
            <v>38980.833333333336</v>
          </cell>
          <cell r="B101">
            <v>0.12119937577485515</v>
          </cell>
          <cell r="C101">
            <v>9.7166761116451394E-2</v>
          </cell>
        </row>
        <row r="102">
          <cell r="A102">
            <v>38981.833333333336</v>
          </cell>
          <cell r="B102">
            <v>0.12154772912379098</v>
          </cell>
          <cell r="C102">
            <v>9.769037757590171E-2</v>
          </cell>
        </row>
        <row r="103">
          <cell r="A103">
            <v>38984.833333333336</v>
          </cell>
          <cell r="B103">
            <v>0.12151451652108304</v>
          </cell>
          <cell r="C103">
            <v>9.7195972027927013E-2</v>
          </cell>
        </row>
        <row r="104">
          <cell r="A104">
            <v>38985.833333333336</v>
          </cell>
          <cell r="B104">
            <v>0.11236924781646324</v>
          </cell>
          <cell r="C104">
            <v>8.5156310402903598E-2</v>
          </cell>
        </row>
        <row r="105">
          <cell r="A105">
            <v>38986.833333333336</v>
          </cell>
          <cell r="B105">
            <v>0.11224610537517039</v>
          </cell>
          <cell r="C105">
            <v>8.5006409171135403E-2</v>
          </cell>
        </row>
        <row r="106">
          <cell r="A106">
            <v>38987.833333333336</v>
          </cell>
          <cell r="B106">
            <v>0.10871088006257339</v>
          </cell>
          <cell r="C106">
            <v>8.5006409171135403E-2</v>
          </cell>
        </row>
        <row r="107">
          <cell r="A107">
            <v>38988.833333333336</v>
          </cell>
          <cell r="B107">
            <v>0.10680499310962908</v>
          </cell>
          <cell r="C107">
            <v>8.5006409171135403E-2</v>
          </cell>
        </row>
        <row r="108">
          <cell r="A108">
            <v>38991.833333333336</v>
          </cell>
          <cell r="B108">
            <v>0.1063979194164557</v>
          </cell>
          <cell r="C108">
            <v>8.446665120000961E-2</v>
          </cell>
        </row>
        <row r="109">
          <cell r="A109">
            <v>38992.833333333336</v>
          </cell>
          <cell r="B109">
            <v>9.8889132828764256E-2</v>
          </cell>
          <cell r="C109">
            <v>7.4909204958328229E-2</v>
          </cell>
        </row>
        <row r="110">
          <cell r="A110">
            <v>38993.833333333336</v>
          </cell>
          <cell r="B110">
            <v>9.9059388908663282E-2</v>
          </cell>
          <cell r="C110">
            <v>7.5291308199123982E-2</v>
          </cell>
        </row>
        <row r="111">
          <cell r="A111">
            <v>38994.833333333336</v>
          </cell>
          <cell r="B111">
            <v>9.7197239766667956E-2</v>
          </cell>
          <cell r="C111">
            <v>7.5291308199123982E-2</v>
          </cell>
        </row>
        <row r="112">
          <cell r="A112">
            <v>38995.833333333336</v>
          </cell>
          <cell r="B112">
            <v>9.6337333250372678E-2</v>
          </cell>
          <cell r="C112">
            <v>7.5291308199123982E-2</v>
          </cell>
        </row>
        <row r="113">
          <cell r="A113">
            <v>38998.833333333336</v>
          </cell>
          <cell r="B113">
            <v>9.4025367391926337E-2</v>
          </cell>
          <cell r="C113">
            <v>7.1894369596754465E-2</v>
          </cell>
        </row>
        <row r="114">
          <cell r="A114">
            <v>38999.833333333336</v>
          </cell>
          <cell r="B114">
            <v>9.4025030272201479E-2</v>
          </cell>
          <cell r="C114">
            <v>7.1894369596754465E-2</v>
          </cell>
        </row>
        <row r="115">
          <cell r="A115">
            <v>39000.833333333336</v>
          </cell>
          <cell r="B115">
            <v>9.1332118830506862E-2</v>
          </cell>
          <cell r="C115">
            <v>6.8447587416727462E-2</v>
          </cell>
        </row>
        <row r="116">
          <cell r="A116">
            <v>39001.833333333336</v>
          </cell>
          <cell r="B116">
            <v>8.9374513746569781E-2</v>
          </cell>
          <cell r="C116">
            <v>6.8447587416727462E-2</v>
          </cell>
        </row>
        <row r="117">
          <cell r="A117">
            <v>39002.833333333336</v>
          </cell>
          <cell r="B117">
            <v>8.4030735809970517E-2</v>
          </cell>
          <cell r="C117">
            <v>6.1467748158549614E-2</v>
          </cell>
        </row>
        <row r="118">
          <cell r="A118">
            <v>39005.833333333336</v>
          </cell>
          <cell r="B118">
            <v>8.3756204633175069E-2</v>
          </cell>
          <cell r="C118">
            <v>6.1467748158549614E-2</v>
          </cell>
        </row>
        <row r="119">
          <cell r="A119">
            <v>39006.833333333336</v>
          </cell>
          <cell r="B119">
            <v>8.384686107276107E-2</v>
          </cell>
          <cell r="C119">
            <v>6.2269882458838487E-2</v>
          </cell>
        </row>
        <row r="120">
          <cell r="A120">
            <v>39007.833333333336</v>
          </cell>
          <cell r="B120">
            <v>8.2903471960868003E-2</v>
          </cell>
          <cell r="C120">
            <v>6.0398425890506181E-2</v>
          </cell>
        </row>
        <row r="121">
          <cell r="A121">
            <v>39008.833333333336</v>
          </cell>
          <cell r="B121">
            <v>8.0319723803279272E-2</v>
          </cell>
          <cell r="C121">
            <v>5.708245906485028E-2</v>
          </cell>
        </row>
        <row r="122">
          <cell r="A122">
            <v>39009.833333333336</v>
          </cell>
          <cell r="B122">
            <v>7.7929441711683187E-2</v>
          </cell>
          <cell r="C122">
            <v>5.708245906485028E-2</v>
          </cell>
        </row>
        <row r="123">
          <cell r="A123">
            <v>39012.833333333336</v>
          </cell>
          <cell r="B123">
            <v>7.4947805315525834E-2</v>
          </cell>
          <cell r="C123">
            <v>5.3329455897196051E-2</v>
          </cell>
        </row>
        <row r="124">
          <cell r="A124">
            <v>39013.833333333336</v>
          </cell>
          <cell r="B124">
            <v>7.1936578320252881E-2</v>
          </cell>
          <cell r="C124">
            <v>4.9455442279327362E-2</v>
          </cell>
        </row>
        <row r="125">
          <cell r="A125">
            <v>39014.833333333336</v>
          </cell>
          <cell r="B125">
            <v>7.1592731682890556E-2</v>
          </cell>
          <cell r="C125">
            <v>4.8837713590696843E-2</v>
          </cell>
        </row>
        <row r="126">
          <cell r="A126">
            <v>39015.833333333336</v>
          </cell>
          <cell r="B126">
            <v>7.1395501301005068E-2</v>
          </cell>
          <cell r="C126">
            <v>4.8837713590696843E-2</v>
          </cell>
        </row>
        <row r="127">
          <cell r="A127">
            <v>39016.833333333336</v>
          </cell>
          <cell r="B127">
            <v>6.8760982606135015E-2</v>
          </cell>
          <cell r="C127">
            <v>4.8837713590696843E-2</v>
          </cell>
        </row>
        <row r="128">
          <cell r="A128">
            <v>39019.791666666664</v>
          </cell>
          <cell r="B128">
            <v>6.7752682308832649E-2</v>
          </cell>
          <cell r="C128">
            <v>4.8837713590696843E-2</v>
          </cell>
        </row>
        <row r="129">
          <cell r="A129">
            <v>39020.791666666664</v>
          </cell>
          <cell r="B129">
            <v>6.7424957338873645E-2</v>
          </cell>
          <cell r="C129">
            <v>4.8837713590696843E-2</v>
          </cell>
        </row>
        <row r="130">
          <cell r="A130">
            <v>39021.791666666664</v>
          </cell>
          <cell r="B130">
            <v>6.8038056610784228E-2</v>
          </cell>
          <cell r="C130">
            <v>4.9630594356350227E-2</v>
          </cell>
        </row>
        <row r="131">
          <cell r="A131">
            <v>39022.791666666664</v>
          </cell>
          <cell r="B131">
            <v>6.2516360432931559E-2</v>
          </cell>
          <cell r="C131">
            <v>4.2474046808183848E-2</v>
          </cell>
        </row>
        <row r="132">
          <cell r="A132">
            <v>39023.791666666664</v>
          </cell>
          <cell r="B132">
            <v>5.7209179846494082E-2</v>
          </cell>
          <cell r="C132">
            <v>3.5442290676018964E-2</v>
          </cell>
        </row>
        <row r="133">
          <cell r="A133">
            <v>39026.791666666664</v>
          </cell>
          <cell r="B133">
            <v>6.2367733103766178E-2</v>
          </cell>
          <cell r="C133">
            <v>3.5442290676018964E-2</v>
          </cell>
        </row>
        <row r="134">
          <cell r="A134">
            <v>39027.791666666664</v>
          </cell>
          <cell r="B134">
            <v>6.3054749513338323E-2</v>
          </cell>
          <cell r="C134">
            <v>3.6196984851062576E-2</v>
          </cell>
        </row>
        <row r="135">
          <cell r="A135">
            <v>39028.791666666664</v>
          </cell>
          <cell r="B135">
            <v>6.2912533461422726E-2</v>
          </cell>
          <cell r="C135">
            <v>3.6101950850614205E-2</v>
          </cell>
        </row>
        <row r="136">
          <cell r="A136">
            <v>39029.791666666664</v>
          </cell>
          <cell r="B136">
            <v>6.164394567747216E-2</v>
          </cell>
          <cell r="C136">
            <v>3.4541690933610286E-2</v>
          </cell>
        </row>
        <row r="137">
          <cell r="A137">
            <v>39030.791666666664</v>
          </cell>
          <cell r="B137">
            <v>6.1605607072338364E-2</v>
          </cell>
          <cell r="C137">
            <v>3.4541690933610286E-2</v>
          </cell>
        </row>
        <row r="138">
          <cell r="A138">
            <v>39033.791666666664</v>
          </cell>
          <cell r="B138">
            <v>6.1943019065656774E-2</v>
          </cell>
          <cell r="C138">
            <v>3.4541690933610286E-2</v>
          </cell>
        </row>
        <row r="139">
          <cell r="A139">
            <v>39034.791666666664</v>
          </cell>
          <cell r="B139">
            <v>6.1110851931982867E-2</v>
          </cell>
          <cell r="C139">
            <v>3.4627694877500288E-2</v>
          </cell>
        </row>
        <row r="140">
          <cell r="A140">
            <v>39035.791666666664</v>
          </cell>
          <cell r="B140">
            <v>6.1005421745441803E-2</v>
          </cell>
          <cell r="C140">
            <v>3.4530395908186622E-2</v>
          </cell>
        </row>
        <row r="141">
          <cell r="A141">
            <v>39036.791666666664</v>
          </cell>
          <cell r="B141">
            <v>6.0923306796825755E-2</v>
          </cell>
          <cell r="C141">
            <v>3.4530395908186622E-2</v>
          </cell>
        </row>
        <row r="142">
          <cell r="A142">
            <v>39037.791666666664</v>
          </cell>
          <cell r="B142">
            <v>6.0954688295164289E-2</v>
          </cell>
          <cell r="C142">
            <v>3.4530395908186622E-2</v>
          </cell>
        </row>
        <row r="143">
          <cell r="A143">
            <v>39040.791666666664</v>
          </cell>
          <cell r="B143">
            <v>6.1388891472005686E-2</v>
          </cell>
          <cell r="C143">
            <v>3.4530395908186622E-2</v>
          </cell>
        </row>
        <row r="144">
          <cell r="A144">
            <v>39041.791666666664</v>
          </cell>
          <cell r="B144">
            <v>6.1342984534042251E-2</v>
          </cell>
          <cell r="C144">
            <v>3.4530395908186622E-2</v>
          </cell>
        </row>
        <row r="145">
          <cell r="A145">
            <v>39042.791666666664</v>
          </cell>
          <cell r="B145">
            <v>5.9847773894581034E-2</v>
          </cell>
          <cell r="C145">
            <v>3.4530395908186622E-2</v>
          </cell>
        </row>
        <row r="146">
          <cell r="A146">
            <v>39044.791666666664</v>
          </cell>
          <cell r="B146">
            <v>5.9444265982417185E-2</v>
          </cell>
          <cell r="C146">
            <v>3.4148456133529841E-2</v>
          </cell>
        </row>
        <row r="147">
          <cell r="A147">
            <v>39047.791666666664</v>
          </cell>
          <cell r="B147">
            <v>6.3916851961412974E-2</v>
          </cell>
          <cell r="C147">
            <v>4.042491359476047E-2</v>
          </cell>
        </row>
        <row r="148">
          <cell r="A148">
            <v>39048.791666666664</v>
          </cell>
          <cell r="B148">
            <v>6.3841742021182951E-2</v>
          </cell>
          <cell r="C148">
            <v>4.042491359476047E-2</v>
          </cell>
        </row>
        <row r="149">
          <cell r="A149">
            <v>39049.791666666664</v>
          </cell>
          <cell r="B149">
            <v>6.4072135270494171E-2</v>
          </cell>
          <cell r="C149">
            <v>4.042491359476047E-2</v>
          </cell>
        </row>
        <row r="150">
          <cell r="A150">
            <v>39050.791666666664</v>
          </cell>
          <cell r="B150">
            <v>6.2826921785506501E-2</v>
          </cell>
          <cell r="C150">
            <v>4.042491359476047E-2</v>
          </cell>
        </row>
        <row r="151">
          <cell r="A151">
            <v>39051.791666666664</v>
          </cell>
          <cell r="B151">
            <v>6.274576870037453E-2</v>
          </cell>
          <cell r="C151">
            <v>4.042491359476047E-2</v>
          </cell>
        </row>
        <row r="152">
          <cell r="A152">
            <v>39054.791666666664</v>
          </cell>
          <cell r="B152">
            <v>6.5894224240922561E-2</v>
          </cell>
          <cell r="C152">
            <v>4.042491359476047E-2</v>
          </cell>
        </row>
        <row r="153">
          <cell r="A153">
            <v>39055.791666666664</v>
          </cell>
          <cell r="B153">
            <v>6.4914412932428209E-2</v>
          </cell>
          <cell r="C153">
            <v>3.9212002226700335E-2</v>
          </cell>
        </row>
        <row r="154">
          <cell r="A154">
            <v>39056.791666666664</v>
          </cell>
          <cell r="B154">
            <v>6.5177756142300258E-2</v>
          </cell>
          <cell r="C154">
            <v>3.953650436303642E-2</v>
          </cell>
        </row>
        <row r="155">
          <cell r="A155">
            <v>39057.791666666664</v>
          </cell>
          <cell r="B155">
            <v>6.5139360877643382E-2</v>
          </cell>
          <cell r="C155">
            <v>3.953650436303642E-2</v>
          </cell>
        </row>
        <row r="156">
          <cell r="A156">
            <v>39058.791666666664</v>
          </cell>
          <cell r="B156">
            <v>6.556753935330456E-2</v>
          </cell>
          <cell r="C156">
            <v>3.8796377854437195E-2</v>
          </cell>
        </row>
        <row r="157">
          <cell r="A157">
            <v>39061.791666666664</v>
          </cell>
          <cell r="B157">
            <v>6.5262085237155321E-2</v>
          </cell>
          <cell r="C157">
            <v>3.8796377854437195E-2</v>
          </cell>
        </row>
        <row r="158">
          <cell r="A158">
            <v>39062.791666666664</v>
          </cell>
          <cell r="B158">
            <v>6.6229750321869896E-2</v>
          </cell>
          <cell r="C158">
            <v>3.9932191000832895E-2</v>
          </cell>
        </row>
        <row r="159">
          <cell r="A159">
            <v>39063.791666666664</v>
          </cell>
          <cell r="B159">
            <v>6.6485659973818056E-2</v>
          </cell>
          <cell r="C159">
            <v>3.9852061978986865E-2</v>
          </cell>
        </row>
        <row r="160">
          <cell r="A160">
            <v>39064.791666666664</v>
          </cell>
          <cell r="B160">
            <v>6.874393392035047E-2</v>
          </cell>
          <cell r="C160">
            <v>3.9529102276883277E-2</v>
          </cell>
        </row>
        <row r="161">
          <cell r="A161">
            <v>39065.791666666664</v>
          </cell>
          <cell r="B161">
            <v>6.869344527677089E-2</v>
          </cell>
          <cell r="C161">
            <v>3.9529102276883277E-2</v>
          </cell>
        </row>
        <row r="162">
          <cell r="A162">
            <v>39068.791666666664</v>
          </cell>
          <cell r="B162">
            <v>7.0129360644685293E-2</v>
          </cell>
          <cell r="C162">
            <v>4.1219227650563683E-2</v>
          </cell>
        </row>
        <row r="163">
          <cell r="A163">
            <v>39069.791666666664</v>
          </cell>
          <cell r="B163">
            <v>6.9974166843558491E-2</v>
          </cell>
          <cell r="C163">
            <v>4.1219227650563683E-2</v>
          </cell>
        </row>
        <row r="164">
          <cell r="A164">
            <v>39070.791666666664</v>
          </cell>
          <cell r="B164">
            <v>7.0013757211595321E-2</v>
          </cell>
          <cell r="C164">
            <v>4.1219227650563683E-2</v>
          </cell>
        </row>
        <row r="165">
          <cell r="A165">
            <v>39071.791666666664</v>
          </cell>
          <cell r="B165">
            <v>6.9886563681794772E-2</v>
          </cell>
          <cell r="C165">
            <v>4.1048186961827722E-2</v>
          </cell>
        </row>
        <row r="166">
          <cell r="A166">
            <v>39072.791666666664</v>
          </cell>
          <cell r="B166">
            <v>7.0036628047608102E-2</v>
          </cell>
          <cell r="C166">
            <v>4.1317686047576165E-2</v>
          </cell>
        </row>
        <row r="167">
          <cell r="A167">
            <v>39076.791666666664</v>
          </cell>
          <cell r="B167">
            <v>6.9870922772677979E-2</v>
          </cell>
          <cell r="C167">
            <v>4.1317686047576165E-2</v>
          </cell>
        </row>
        <row r="168">
          <cell r="A168">
            <v>39077.791666666664</v>
          </cell>
          <cell r="B168">
            <v>6.9882702038525021E-2</v>
          </cell>
          <cell r="C168">
            <v>4.1317686047576165E-2</v>
          </cell>
        </row>
        <row r="169">
          <cell r="A169">
            <v>39078.791666666664</v>
          </cell>
          <cell r="B169">
            <v>7.0223511925877322E-2</v>
          </cell>
          <cell r="C169">
            <v>4.1584185626255502E-2</v>
          </cell>
        </row>
        <row r="170">
          <cell r="A170">
            <v>39079.791666666664</v>
          </cell>
          <cell r="B170">
            <v>7.0397737132966903E-2</v>
          </cell>
          <cell r="C170">
            <v>4.1584185626255502E-2</v>
          </cell>
        </row>
        <row r="171">
          <cell r="A171">
            <v>39083.791666666664</v>
          </cell>
          <cell r="B171">
            <v>7.0272322382571237E-2</v>
          </cell>
          <cell r="C171">
            <v>4.1508210299942179E-2</v>
          </cell>
        </row>
        <row r="172">
          <cell r="A172">
            <v>39084.791666666664</v>
          </cell>
          <cell r="B172">
            <v>6.9568141817708512E-2</v>
          </cell>
          <cell r="C172">
            <v>4.0816317204560658E-2</v>
          </cell>
        </row>
        <row r="173">
          <cell r="A173">
            <v>39085.791666666664</v>
          </cell>
          <cell r="B173">
            <v>6.9491461852567354E-2</v>
          </cell>
          <cell r="C173">
            <v>4.071924324335989E-2</v>
          </cell>
        </row>
        <row r="174">
          <cell r="A174">
            <v>39086.791666666664</v>
          </cell>
          <cell r="B174">
            <v>7.1850545478139433E-2</v>
          </cell>
          <cell r="C174">
            <v>4.4859581248909139E-2</v>
          </cell>
        </row>
        <row r="175">
          <cell r="A175">
            <v>39089.791666666664</v>
          </cell>
          <cell r="B175">
            <v>7.2133638897571836E-2</v>
          </cell>
          <cell r="C175">
            <v>4.5110421983287539E-2</v>
          </cell>
        </row>
        <row r="176">
          <cell r="A176">
            <v>39090.791666666664</v>
          </cell>
          <cell r="B176">
            <v>7.1961291955564444E-2</v>
          </cell>
          <cell r="C176">
            <v>4.5110421983287539E-2</v>
          </cell>
        </row>
        <row r="177">
          <cell r="A177">
            <v>39091.791666666664</v>
          </cell>
          <cell r="B177">
            <v>7.2306034318176809E-2</v>
          </cell>
          <cell r="C177">
            <v>4.5110421983287539E-2</v>
          </cell>
        </row>
        <row r="178">
          <cell r="A178">
            <v>39092.791666666664</v>
          </cell>
          <cell r="B178">
            <v>7.2024761517184968E-2</v>
          </cell>
          <cell r="C178">
            <v>4.4831769473523478E-2</v>
          </cell>
        </row>
        <row r="179">
          <cell r="A179">
            <v>39093.791666666664</v>
          </cell>
          <cell r="B179">
            <v>7.3781960005304389E-2</v>
          </cell>
          <cell r="C179">
            <v>4.4831769473523478E-2</v>
          </cell>
        </row>
        <row r="180">
          <cell r="A180">
            <v>39097.791666666664</v>
          </cell>
          <cell r="B180">
            <v>7.3756519317176944E-2</v>
          </cell>
          <cell r="C180">
            <v>4.4831769473523478E-2</v>
          </cell>
        </row>
        <row r="181">
          <cell r="A181">
            <v>39098.791666666664</v>
          </cell>
          <cell r="B181">
            <v>7.6025484754923461E-2</v>
          </cell>
          <cell r="C181">
            <v>4.7721883498672027E-2</v>
          </cell>
        </row>
        <row r="182">
          <cell r="A182">
            <v>39099.791666666664</v>
          </cell>
          <cell r="B182">
            <v>7.5107534088630856E-2</v>
          </cell>
          <cell r="C182">
            <v>4.6670375688504427E-2</v>
          </cell>
        </row>
        <row r="183">
          <cell r="A183">
            <v>39100.791666666664</v>
          </cell>
          <cell r="B183">
            <v>7.5320634170341905E-2</v>
          </cell>
          <cell r="C183">
            <v>4.6670375688504427E-2</v>
          </cell>
        </row>
        <row r="184">
          <cell r="A184">
            <v>39103.791666666664</v>
          </cell>
          <cell r="B184">
            <v>7.503278886811024E-2</v>
          </cell>
          <cell r="C184">
            <v>4.6403775896660351E-2</v>
          </cell>
        </row>
        <row r="185">
          <cell r="A185">
            <v>39104.791666666664</v>
          </cell>
          <cell r="B185">
            <v>7.6322289757146389E-2</v>
          </cell>
          <cell r="C185">
            <v>4.6403775896660351E-2</v>
          </cell>
        </row>
        <row r="186">
          <cell r="A186">
            <v>39105.791666666664</v>
          </cell>
          <cell r="B186">
            <v>7.6881921777954651E-2</v>
          </cell>
          <cell r="C186">
            <v>4.6921717283946097E-2</v>
          </cell>
        </row>
        <row r="187">
          <cell r="A187">
            <v>39106.791666666664</v>
          </cell>
          <cell r="B187">
            <v>7.8756343608594293E-2</v>
          </cell>
          <cell r="C187">
            <v>4.9415623063866675E-2</v>
          </cell>
        </row>
        <row r="188">
          <cell r="A188">
            <v>39107.791666666664</v>
          </cell>
          <cell r="B188">
            <v>7.8607605889036772E-2</v>
          </cell>
          <cell r="C188">
            <v>4.9415623063866675E-2</v>
          </cell>
        </row>
        <row r="189">
          <cell r="A189">
            <v>39110.791666666664</v>
          </cell>
          <cell r="B189">
            <v>7.8548539468245027E-2</v>
          </cell>
          <cell r="C189">
            <v>4.9415623063866675E-2</v>
          </cell>
        </row>
        <row r="190">
          <cell r="A190">
            <v>39111.791666666664</v>
          </cell>
          <cell r="B190">
            <v>7.8598367614199693E-2</v>
          </cell>
          <cell r="C190">
            <v>4.9470827715350177E-2</v>
          </cell>
        </row>
        <row r="191">
          <cell r="A191">
            <v>39112.791666666664</v>
          </cell>
          <cell r="B191">
            <v>7.8939182826243764E-2</v>
          </cell>
          <cell r="C191">
            <v>4.9470827715350177E-2</v>
          </cell>
        </row>
        <row r="192">
          <cell r="A192">
            <v>39113.791666666664</v>
          </cell>
          <cell r="B192">
            <v>7.9095780841366509E-2</v>
          </cell>
          <cell r="C192">
            <v>4.9470827715350177E-2</v>
          </cell>
        </row>
        <row r="193">
          <cell r="A193">
            <v>39114.791666666664</v>
          </cell>
          <cell r="B193">
            <v>7.5773503862193003E-2</v>
          </cell>
          <cell r="C193">
            <v>4.476943622602738E-2</v>
          </cell>
        </row>
        <row r="194">
          <cell r="A194">
            <v>39117.791666666664</v>
          </cell>
          <cell r="B194">
            <v>7.5751487349056498E-2</v>
          </cell>
          <cell r="C194">
            <v>4.476943622602738E-2</v>
          </cell>
        </row>
        <row r="195">
          <cell r="A195">
            <v>39118.791666666664</v>
          </cell>
          <cell r="B195">
            <v>7.5853300250439445E-2</v>
          </cell>
          <cell r="C195">
            <v>4.4829797555004922E-2</v>
          </cell>
        </row>
        <row r="196">
          <cell r="A196">
            <v>39119.791666666664</v>
          </cell>
          <cell r="B196">
            <v>7.158129647049076E-2</v>
          </cell>
          <cell r="C196">
            <v>4.4829797555004922E-2</v>
          </cell>
        </row>
        <row r="197">
          <cell r="A197">
            <v>39120.791666666664</v>
          </cell>
          <cell r="B197">
            <v>7.1159143212338488E-2</v>
          </cell>
          <cell r="C197">
            <v>4.4222675234296856E-2</v>
          </cell>
        </row>
        <row r="198">
          <cell r="A198">
            <v>39121.791666666664</v>
          </cell>
          <cell r="B198">
            <v>7.288452351111728E-2</v>
          </cell>
          <cell r="C198">
            <v>4.6347604931027603E-2</v>
          </cell>
        </row>
        <row r="199">
          <cell r="A199">
            <v>39124.791666666664</v>
          </cell>
          <cell r="B199">
            <v>7.4091312275819207E-2</v>
          </cell>
          <cell r="C199">
            <v>4.7787275403754902E-2</v>
          </cell>
        </row>
        <row r="200">
          <cell r="A200">
            <v>39125.791666666664</v>
          </cell>
          <cell r="B200">
            <v>7.4271582149319115E-2</v>
          </cell>
          <cell r="C200">
            <v>4.7787275403754902E-2</v>
          </cell>
        </row>
        <row r="201">
          <cell r="A201">
            <v>39126.791666666664</v>
          </cell>
          <cell r="B201">
            <v>7.2648454389016889E-2</v>
          </cell>
          <cell r="C201">
            <v>4.7787275403754902E-2</v>
          </cell>
        </row>
        <row r="202">
          <cell r="A202">
            <v>39127.791666666664</v>
          </cell>
          <cell r="B202">
            <v>7.2542393718678488E-2</v>
          </cell>
          <cell r="C202">
            <v>4.7724991886202696E-2</v>
          </cell>
        </row>
        <row r="203">
          <cell r="A203">
            <v>39128.791666666664</v>
          </cell>
          <cell r="B203">
            <v>7.2480189486565441E-2</v>
          </cell>
          <cell r="C203">
            <v>4.7724991886202696E-2</v>
          </cell>
        </row>
        <row r="204">
          <cell r="A204">
            <v>39132.791666666664</v>
          </cell>
          <cell r="B204">
            <v>7.289488189177197E-2</v>
          </cell>
          <cell r="C204">
            <v>4.7724991886202696E-2</v>
          </cell>
        </row>
        <row r="205">
          <cell r="A205">
            <v>39133.791666666664</v>
          </cell>
          <cell r="B205">
            <v>7.2921972743397734E-2</v>
          </cell>
          <cell r="C205">
            <v>4.778109687067679E-2</v>
          </cell>
        </row>
        <row r="206">
          <cell r="A206">
            <v>39134.791666666664</v>
          </cell>
          <cell r="B206">
            <v>7.2535231917215795E-2</v>
          </cell>
          <cell r="C206">
            <v>4.7837265923002019E-2</v>
          </cell>
        </row>
        <row r="207">
          <cell r="A207">
            <v>39135.791666666664</v>
          </cell>
          <cell r="B207">
            <v>7.2291639525373291E-2</v>
          </cell>
          <cell r="C207">
            <v>4.7837265923002019E-2</v>
          </cell>
        </row>
        <row r="208">
          <cell r="A208">
            <v>39138.791666666664</v>
          </cell>
          <cell r="B208">
            <v>7.2363104997692509E-2</v>
          </cell>
          <cell r="C208">
            <v>4.7837265923002019E-2</v>
          </cell>
        </row>
        <row r="209">
          <cell r="A209">
            <v>39139.791666666664</v>
          </cell>
          <cell r="B209">
            <v>7.7124478196444926E-2</v>
          </cell>
          <cell r="C209">
            <v>5.4178116028233768E-2</v>
          </cell>
        </row>
        <row r="210">
          <cell r="A210">
            <v>39140.791666666664</v>
          </cell>
          <cell r="B210">
            <v>7.3672057187816678E-2</v>
          </cell>
          <cell r="C210">
            <v>4.9671034552629591E-2</v>
          </cell>
        </row>
        <row r="211">
          <cell r="A211">
            <v>39141.791666666664</v>
          </cell>
          <cell r="B211">
            <v>7.4418292043259338E-2</v>
          </cell>
          <cell r="C211">
            <v>5.0546662898672379E-2</v>
          </cell>
        </row>
        <row r="212">
          <cell r="A212">
            <v>39142.791666666664</v>
          </cell>
          <cell r="B212">
            <v>7.7377207709591375E-2</v>
          </cell>
          <cell r="C212">
            <v>5.4803357896815223E-2</v>
          </cell>
        </row>
        <row r="213">
          <cell r="A213">
            <v>39145.791666666664</v>
          </cell>
          <cell r="B213">
            <v>8.0810067337477975E-2</v>
          </cell>
          <cell r="C213">
            <v>5.9740724141878476E-2</v>
          </cell>
        </row>
        <row r="214">
          <cell r="A214">
            <v>39146.791666666664</v>
          </cell>
          <cell r="B214">
            <v>8.9471417492760108E-2</v>
          </cell>
          <cell r="C214">
            <v>5.9740724141878476E-2</v>
          </cell>
        </row>
        <row r="215">
          <cell r="A215">
            <v>39147.791666666664</v>
          </cell>
          <cell r="B215">
            <v>8.7209157670923187E-2</v>
          </cell>
          <cell r="C215">
            <v>6.015924452143822E-2</v>
          </cell>
        </row>
        <row r="216">
          <cell r="A216">
            <v>39148.791666666664</v>
          </cell>
          <cell r="B216">
            <v>8.8272135736946505E-2</v>
          </cell>
          <cell r="C216">
            <v>6.0111884644448235E-2</v>
          </cell>
        </row>
        <row r="217">
          <cell r="A217">
            <v>39149.791666666664</v>
          </cell>
          <cell r="B217">
            <v>8.7942371872580208E-2</v>
          </cell>
          <cell r="C217">
            <v>5.9682927828713032E-2</v>
          </cell>
        </row>
        <row r="218">
          <cell r="A218">
            <v>39152.833333333336</v>
          </cell>
          <cell r="B218">
            <v>8.7789625335137816E-2</v>
          </cell>
          <cell r="C218">
            <v>5.9682927828713032E-2</v>
          </cell>
        </row>
        <row r="219">
          <cell r="A219">
            <v>39153.833333333336</v>
          </cell>
          <cell r="B219">
            <v>8.8295387316032758E-2</v>
          </cell>
          <cell r="C219">
            <v>6.1898524390608931E-2</v>
          </cell>
        </row>
        <row r="220">
          <cell r="A220">
            <v>39154.833333333336</v>
          </cell>
          <cell r="B220">
            <v>8.8043107209474336E-2</v>
          </cell>
          <cell r="C220">
            <v>6.1943652868584775E-2</v>
          </cell>
        </row>
        <row r="221">
          <cell r="A221">
            <v>39155.833333333336</v>
          </cell>
          <cell r="B221">
            <v>8.7546208777123269E-2</v>
          </cell>
          <cell r="C221">
            <v>6.1217605206353803E-2</v>
          </cell>
        </row>
        <row r="222">
          <cell r="A222">
            <v>39156.833333333336</v>
          </cell>
          <cell r="B222">
            <v>8.7162354622262878E-2</v>
          </cell>
          <cell r="C222">
            <v>6.1399922011975555E-2</v>
          </cell>
        </row>
        <row r="223">
          <cell r="A223">
            <v>39159.833333333336</v>
          </cell>
          <cell r="B223">
            <v>8.530898577689125E-2</v>
          </cell>
          <cell r="C223">
            <v>6.1399922011975555E-2</v>
          </cell>
        </row>
        <row r="224">
          <cell r="A224">
            <v>39160.833333333336</v>
          </cell>
          <cell r="B224">
            <v>8.5270434974858728E-2</v>
          </cell>
          <cell r="C224">
            <v>6.1399922011975555E-2</v>
          </cell>
        </row>
        <row r="225">
          <cell r="A225">
            <v>39161.833333333336</v>
          </cell>
          <cell r="B225">
            <v>8.5002185923486073E-2</v>
          </cell>
          <cell r="C225">
            <v>6.0278318007256859E-2</v>
          </cell>
        </row>
        <row r="226">
          <cell r="A226">
            <v>39162.833333333336</v>
          </cell>
          <cell r="B226">
            <v>8.5792544418833758E-2</v>
          </cell>
          <cell r="C226">
            <v>6.0278318007256859E-2</v>
          </cell>
        </row>
        <row r="227">
          <cell r="A227">
            <v>39163.833333333336</v>
          </cell>
          <cell r="B227">
            <v>8.6157946766769869E-2</v>
          </cell>
          <cell r="C227">
            <v>6.0278318007256859E-2</v>
          </cell>
        </row>
        <row r="228">
          <cell r="A228">
            <v>39166.833333333336</v>
          </cell>
          <cell r="B228">
            <v>8.5634599513251822E-2</v>
          </cell>
          <cell r="C228">
            <v>5.958942484423272E-2</v>
          </cell>
        </row>
        <row r="229">
          <cell r="A229">
            <v>39167.833333333336</v>
          </cell>
          <cell r="B229">
            <v>8.6334717766698987E-2</v>
          </cell>
          <cell r="C229">
            <v>6.0527649519205085E-2</v>
          </cell>
        </row>
        <row r="230">
          <cell r="A230">
            <v>39168.833333333336</v>
          </cell>
          <cell r="B230">
            <v>8.6529874679194194E-2</v>
          </cell>
          <cell r="C230">
            <v>6.0932153127762505E-2</v>
          </cell>
        </row>
        <row r="231">
          <cell r="A231">
            <v>39169.833333333336</v>
          </cell>
          <cell r="B231">
            <v>8.6436206241544633E-2</v>
          </cell>
          <cell r="C231">
            <v>6.0932153127762505E-2</v>
          </cell>
        </row>
        <row r="232">
          <cell r="A232">
            <v>39170.833333333336</v>
          </cell>
          <cell r="B232">
            <v>8.6564141223407692E-2</v>
          </cell>
          <cell r="C232">
            <v>6.0750588235113367E-2</v>
          </cell>
        </row>
        <row r="233">
          <cell r="A233">
            <v>39173.833333333336</v>
          </cell>
          <cell r="B233">
            <v>8.6407400382760485E-2</v>
          </cell>
          <cell r="C233">
            <v>6.0750588235113367E-2</v>
          </cell>
        </row>
        <row r="234">
          <cell r="A234">
            <v>39174.833333333336</v>
          </cell>
          <cell r="B234">
            <v>8.6430855008050977E-2</v>
          </cell>
          <cell r="C234">
            <v>6.0750588235113367E-2</v>
          </cell>
        </row>
        <row r="235">
          <cell r="A235">
            <v>39175.833333333336</v>
          </cell>
          <cell r="B235">
            <v>8.6430338791919997E-2</v>
          </cell>
          <cell r="C235">
            <v>6.0750588235113367E-2</v>
          </cell>
        </row>
        <row r="236">
          <cell r="A236">
            <v>39176.833333333336</v>
          </cell>
          <cell r="B236">
            <v>8.6353039812328183E-2</v>
          </cell>
          <cell r="C236">
            <v>6.0341999037959046E-2</v>
          </cell>
        </row>
        <row r="237">
          <cell r="A237">
            <v>39177.833333333336</v>
          </cell>
          <cell r="B237">
            <v>8.4084106414383061E-2</v>
          </cell>
          <cell r="C237">
            <v>5.7330895583284587E-2</v>
          </cell>
        </row>
        <row r="238">
          <cell r="A238">
            <v>39180.833333333336</v>
          </cell>
          <cell r="B238">
            <v>8.390285234736658E-2</v>
          </cell>
          <cell r="C238">
            <v>5.7133733001605007E-2</v>
          </cell>
        </row>
        <row r="239">
          <cell r="A239">
            <v>39181.833333333336</v>
          </cell>
          <cell r="B239">
            <v>8.403108952911463E-2</v>
          </cell>
          <cell r="C239">
            <v>5.7133733001605007E-2</v>
          </cell>
        </row>
        <row r="240">
          <cell r="A240">
            <v>39182.833333333336</v>
          </cell>
          <cell r="B240">
            <v>8.3763618695656974E-2</v>
          </cell>
          <cell r="C240">
            <v>5.7319279730895269E-2</v>
          </cell>
        </row>
        <row r="241">
          <cell r="A241">
            <v>39183.833333333336</v>
          </cell>
          <cell r="B241">
            <v>8.5533302944188011E-2</v>
          </cell>
          <cell r="C241">
            <v>5.7319279730895269E-2</v>
          </cell>
        </row>
        <row r="242">
          <cell r="A242">
            <v>39184.833333333336</v>
          </cell>
          <cell r="B242">
            <v>8.5415836149039456E-2</v>
          </cell>
          <cell r="C242">
            <v>5.7319279730895269E-2</v>
          </cell>
        </row>
        <row r="243">
          <cell r="A243">
            <v>39187.833333333336</v>
          </cell>
          <cell r="B243">
            <v>8.5415836149039456E-2</v>
          </cell>
          <cell r="C243">
            <v>5.7319279730895269E-2</v>
          </cell>
        </row>
        <row r="244">
          <cell r="A244">
            <v>39188.833333333336</v>
          </cell>
          <cell r="B244">
            <v>8.4487227612827315E-2</v>
          </cell>
          <cell r="C244">
            <v>5.4936410679393199E-2</v>
          </cell>
        </row>
        <row r="245">
          <cell r="A245">
            <v>39189.833333333336</v>
          </cell>
          <cell r="B245">
            <v>8.5122720143402539E-2</v>
          </cell>
          <cell r="C245">
            <v>5.5670202637132148E-2</v>
          </cell>
        </row>
        <row r="246">
          <cell r="A246">
            <v>39190.833333333336</v>
          </cell>
          <cell r="B246">
            <v>8.5368985235903166E-2</v>
          </cell>
          <cell r="C246">
            <v>5.6807901910882849E-2</v>
          </cell>
        </row>
        <row r="247">
          <cell r="A247">
            <v>39191.833333333336</v>
          </cell>
          <cell r="B247">
            <v>8.6234782357367437E-2</v>
          </cell>
          <cell r="C247">
            <v>5.6807901910882849E-2</v>
          </cell>
        </row>
        <row r="248">
          <cell r="A248">
            <v>39194.833333333336</v>
          </cell>
          <cell r="B248">
            <v>8.4996915016216382E-2</v>
          </cell>
          <cell r="C248">
            <v>5.6987420336682248E-2</v>
          </cell>
        </row>
        <row r="249">
          <cell r="A249">
            <v>39195.833333333336</v>
          </cell>
          <cell r="B249">
            <v>8.469367777368883E-2</v>
          </cell>
          <cell r="C249">
            <v>5.6607059558626049E-2</v>
          </cell>
        </row>
        <row r="250">
          <cell r="A250">
            <v>39196.833333333336</v>
          </cell>
          <cell r="B250">
            <v>8.462243165435103E-2</v>
          </cell>
          <cell r="C250">
            <v>5.4215782567261658E-2</v>
          </cell>
        </row>
        <row r="251">
          <cell r="A251">
            <v>39197.833333333336</v>
          </cell>
          <cell r="B251">
            <v>8.46149005467388E-2</v>
          </cell>
          <cell r="C251">
            <v>5.4215782567261658E-2</v>
          </cell>
        </row>
        <row r="252">
          <cell r="A252">
            <v>39198.833333333336</v>
          </cell>
          <cell r="B252">
            <v>8.5537621440079065E-2</v>
          </cell>
          <cell r="C252">
            <v>5.5362733597985991E-2</v>
          </cell>
        </row>
        <row r="253">
          <cell r="A253">
            <v>39201.833333333336</v>
          </cell>
          <cell r="B253">
            <v>8.6074412063191802E-2</v>
          </cell>
          <cell r="C253">
            <v>5.6043899130984988E-2</v>
          </cell>
        </row>
        <row r="254">
          <cell r="A254">
            <v>39202.833333333336</v>
          </cell>
          <cell r="B254">
            <v>8.5664687431888903E-2</v>
          </cell>
          <cell r="C254">
            <v>5.6043899130984988E-2</v>
          </cell>
        </row>
        <row r="255">
          <cell r="A255">
            <v>39203.833333333336</v>
          </cell>
          <cell r="B255">
            <v>8.5639807518640448E-2</v>
          </cell>
          <cell r="C255">
            <v>5.6043899130984988E-2</v>
          </cell>
        </row>
        <row r="256">
          <cell r="A256">
            <v>39204.833333333336</v>
          </cell>
          <cell r="B256">
            <v>8.5857013027511364E-2</v>
          </cell>
          <cell r="C256">
            <v>5.6337614830689178E-2</v>
          </cell>
        </row>
        <row r="257">
          <cell r="A257">
            <v>39205.833333333336</v>
          </cell>
          <cell r="B257">
            <v>8.5930017035378711E-2</v>
          </cell>
          <cell r="C257">
            <v>5.6337614830689178E-2</v>
          </cell>
        </row>
        <row r="258">
          <cell r="A258">
            <v>39208.833333333336</v>
          </cell>
          <cell r="B258">
            <v>8.6780871601827458E-2</v>
          </cell>
          <cell r="C258">
            <v>5.628959509522783E-2</v>
          </cell>
        </row>
        <row r="259">
          <cell r="A259">
            <v>39209.833333333336</v>
          </cell>
          <cell r="B259">
            <v>8.6647346266758601E-2</v>
          </cell>
          <cell r="C259">
            <v>5.628959509522783E-2</v>
          </cell>
        </row>
        <row r="260">
          <cell r="A260">
            <v>39210.833333333336</v>
          </cell>
          <cell r="B260">
            <v>8.7024359574150403E-2</v>
          </cell>
          <cell r="C260">
            <v>5.6998021299313577E-2</v>
          </cell>
        </row>
        <row r="261">
          <cell r="A261">
            <v>39211.833333333336</v>
          </cell>
          <cell r="B261">
            <v>0.10841620747900448</v>
          </cell>
          <cell r="C261">
            <v>8.5515011915964223E-2</v>
          </cell>
        </row>
        <row r="262">
          <cell r="A262">
            <v>39212.833333333336</v>
          </cell>
          <cell r="B262">
            <v>0.10796799231945711</v>
          </cell>
          <cell r="C262">
            <v>8.4718912028636184E-2</v>
          </cell>
        </row>
        <row r="263">
          <cell r="A263">
            <v>39215.833333333336</v>
          </cell>
          <cell r="B263">
            <v>0.1078681629531039</v>
          </cell>
          <cell r="C263">
            <v>8.4845608175130899E-2</v>
          </cell>
        </row>
        <row r="264">
          <cell r="A264">
            <v>39216.833333333336</v>
          </cell>
          <cell r="B264">
            <v>0.10777239530733092</v>
          </cell>
          <cell r="C264">
            <v>8.4845608175130899E-2</v>
          </cell>
        </row>
        <row r="265">
          <cell r="A265">
            <v>39217.833333333336</v>
          </cell>
          <cell r="B265">
            <v>0.10784554943493088</v>
          </cell>
          <cell r="C265">
            <v>8.4845608175130899E-2</v>
          </cell>
        </row>
        <row r="266">
          <cell r="A266">
            <v>39218.833333333336</v>
          </cell>
          <cell r="B266">
            <v>0.10805920260193316</v>
          </cell>
          <cell r="C266">
            <v>8.4845608175130899E-2</v>
          </cell>
        </row>
        <row r="267">
          <cell r="A267">
            <v>39219.833333333336</v>
          </cell>
          <cell r="B267">
            <v>0.10805374557270851</v>
          </cell>
          <cell r="C267">
            <v>8.4845608175130899E-2</v>
          </cell>
        </row>
        <row r="268">
          <cell r="A268">
            <v>39222.833333333336</v>
          </cell>
          <cell r="B268">
            <v>0.10804028482063251</v>
          </cell>
          <cell r="C268">
            <v>8.4814025131348142E-2</v>
          </cell>
        </row>
        <row r="269">
          <cell r="A269">
            <v>39223.833333333336</v>
          </cell>
          <cell r="B269">
            <v>0.10802352858845828</v>
          </cell>
          <cell r="C269">
            <v>8.478235704530715E-2</v>
          </cell>
        </row>
        <row r="270">
          <cell r="A270">
            <v>39224.833333333336</v>
          </cell>
          <cell r="B270">
            <v>0.10820150585300982</v>
          </cell>
          <cell r="C270">
            <v>8.478235704530715E-2</v>
          </cell>
        </row>
        <row r="271">
          <cell r="A271">
            <v>39225.833333333336</v>
          </cell>
          <cell r="B271">
            <v>0.10876630683744729</v>
          </cell>
          <cell r="C271">
            <v>8.5549168967652189E-2</v>
          </cell>
        </row>
        <row r="272">
          <cell r="A272">
            <v>39226.833333333336</v>
          </cell>
          <cell r="B272">
            <v>0.10577903022671949</v>
          </cell>
          <cell r="C272">
            <v>8.1681063078752558E-2</v>
          </cell>
        </row>
        <row r="273">
          <cell r="A273">
            <v>39230.833333333336</v>
          </cell>
          <cell r="B273">
            <v>0.10631615852648703</v>
          </cell>
          <cell r="C273">
            <v>8.1681063078752558E-2</v>
          </cell>
        </row>
        <row r="274">
          <cell r="A274">
            <v>39231.833333333336</v>
          </cell>
          <cell r="B274">
            <v>0.10580614798230434</v>
          </cell>
          <cell r="C274">
            <v>8.1142113658763254E-2</v>
          </cell>
        </row>
        <row r="275">
          <cell r="A275">
            <v>39232.833333333336</v>
          </cell>
          <cell r="B275">
            <v>0.10336590505821443</v>
          </cell>
          <cell r="C275">
            <v>7.8330068954631071E-2</v>
          </cell>
        </row>
        <row r="276">
          <cell r="A276">
            <v>39233.833333333336</v>
          </cell>
          <cell r="B276">
            <v>0.10082984470006467</v>
          </cell>
          <cell r="C276">
            <v>7.4632791842511523E-2</v>
          </cell>
        </row>
        <row r="277">
          <cell r="A277">
            <v>39236.833333333336</v>
          </cell>
          <cell r="B277">
            <v>9.3777066828997085E-2</v>
          </cell>
          <cell r="C277">
            <v>7.4632791842511523E-2</v>
          </cell>
        </row>
        <row r="278">
          <cell r="A278">
            <v>39237.833333333336</v>
          </cell>
          <cell r="B278">
            <v>9.3387678825905859E-2</v>
          </cell>
          <cell r="C278">
            <v>7.429584805232041E-2</v>
          </cell>
        </row>
        <row r="279">
          <cell r="A279">
            <v>39238.833333333336</v>
          </cell>
          <cell r="B279">
            <v>9.2510244610439801E-2</v>
          </cell>
          <cell r="C279">
            <v>7.429584805232041E-2</v>
          </cell>
        </row>
        <row r="280">
          <cell r="A280">
            <v>39239.833333333336</v>
          </cell>
          <cell r="B280">
            <v>9.3361734424992085E-2</v>
          </cell>
          <cell r="C280">
            <v>7.5148268256575196E-2</v>
          </cell>
        </row>
        <row r="281">
          <cell r="A281">
            <v>39240.833333333336</v>
          </cell>
          <cell r="B281">
            <v>9.3855387584600727E-2</v>
          </cell>
          <cell r="C281">
            <v>7.5148268256575196E-2</v>
          </cell>
        </row>
        <row r="282">
          <cell r="A282">
            <v>39243.833333333336</v>
          </cell>
          <cell r="B282">
            <v>9.2323103032936768E-2</v>
          </cell>
          <cell r="C282">
            <v>7.3472913675030879E-2</v>
          </cell>
        </row>
        <row r="283">
          <cell r="A283">
            <v>39244.833333333336</v>
          </cell>
          <cell r="B283">
            <v>9.3126801563482769E-2</v>
          </cell>
          <cell r="C283">
            <v>7.4301053106848688E-2</v>
          </cell>
        </row>
        <row r="284">
          <cell r="A284">
            <v>39245.833333333336</v>
          </cell>
          <cell r="B284">
            <v>9.3667225656238862E-2</v>
          </cell>
          <cell r="C284">
            <v>7.4301053106848688E-2</v>
          </cell>
        </row>
        <row r="285">
          <cell r="A285">
            <v>39246.833333333336</v>
          </cell>
          <cell r="B285">
            <v>9.4231019391762927E-2</v>
          </cell>
          <cell r="C285">
            <v>7.4150463632475447E-2</v>
          </cell>
        </row>
        <row r="286">
          <cell r="A286">
            <v>39247.833333333336</v>
          </cell>
          <cell r="B286">
            <v>9.3713410987504797E-2</v>
          </cell>
          <cell r="C286">
            <v>7.4150463632475447E-2</v>
          </cell>
        </row>
        <row r="287">
          <cell r="A287">
            <v>39250.833333333336</v>
          </cell>
          <cell r="B287">
            <v>9.4187823429623757E-2</v>
          </cell>
          <cell r="C287">
            <v>7.4150463632475447E-2</v>
          </cell>
        </row>
        <row r="288">
          <cell r="A288">
            <v>39251.833333333336</v>
          </cell>
          <cell r="B288">
            <v>9.3868985888610049E-2</v>
          </cell>
          <cell r="C288">
            <v>7.4150463632475447E-2</v>
          </cell>
        </row>
        <row r="289">
          <cell r="A289">
            <v>39252.833333333336</v>
          </cell>
          <cell r="B289">
            <v>9.34546515434964E-2</v>
          </cell>
          <cell r="C289">
            <v>7.4150463632475447E-2</v>
          </cell>
        </row>
        <row r="290">
          <cell r="A290">
            <v>39253.833333333336</v>
          </cell>
          <cell r="B290">
            <v>9.317098913865203E-2</v>
          </cell>
          <cell r="C290">
            <v>7.4150463632475447E-2</v>
          </cell>
        </row>
        <row r="291">
          <cell r="A291">
            <v>39254.833333333336</v>
          </cell>
          <cell r="B291">
            <v>9.3451554348816052E-2</v>
          </cell>
          <cell r="C291">
            <v>7.4411407853206907E-2</v>
          </cell>
        </row>
        <row r="292">
          <cell r="A292">
            <v>39257.833333333336</v>
          </cell>
          <cell r="B292">
            <v>9.3711020977016946E-2</v>
          </cell>
          <cell r="C292">
            <v>7.4699003112142712E-2</v>
          </cell>
        </row>
        <row r="293">
          <cell r="A293">
            <v>39258.833333333336</v>
          </cell>
          <cell r="B293">
            <v>9.3365126187360134E-2</v>
          </cell>
          <cell r="C293">
            <v>7.4369416681069486E-2</v>
          </cell>
        </row>
        <row r="294">
          <cell r="A294">
            <v>39259.833333333336</v>
          </cell>
          <cell r="B294">
            <v>9.3406440784849665E-2</v>
          </cell>
          <cell r="C294">
            <v>7.4369416681069486E-2</v>
          </cell>
        </row>
        <row r="295">
          <cell r="A295">
            <v>39260.833333333336</v>
          </cell>
          <cell r="B295">
            <v>9.3321570043298552E-2</v>
          </cell>
          <cell r="C295">
            <v>7.4402758217274628E-2</v>
          </cell>
        </row>
        <row r="296">
          <cell r="A296">
            <v>39261.833333333336</v>
          </cell>
          <cell r="B296">
            <v>9.3565480225652642E-2</v>
          </cell>
          <cell r="C296">
            <v>7.4402758217274628E-2</v>
          </cell>
        </row>
        <row r="297">
          <cell r="A297">
            <v>39264.833333333336</v>
          </cell>
          <cell r="B297">
            <v>9.356462648751053E-2</v>
          </cell>
          <cell r="C297">
            <v>7.4402758217274628E-2</v>
          </cell>
        </row>
        <row r="298">
          <cell r="A298">
            <v>39265.833333333336</v>
          </cell>
          <cell r="B298">
            <v>9.3573910146992081E-2</v>
          </cell>
          <cell r="C298">
            <v>7.4402758217274628E-2</v>
          </cell>
        </row>
        <row r="299">
          <cell r="A299">
            <v>39267.833333333336</v>
          </cell>
          <cell r="B299">
            <v>9.3757940093849856E-2</v>
          </cell>
          <cell r="C299">
            <v>7.4699518073473331E-2</v>
          </cell>
        </row>
        <row r="300">
          <cell r="A300">
            <v>39268.833333333336</v>
          </cell>
          <cell r="B300">
            <v>9.3801023355663732E-2</v>
          </cell>
          <cell r="C300">
            <v>7.4699518073473331E-2</v>
          </cell>
        </row>
        <row r="301">
          <cell r="A301">
            <v>39271.833333333336</v>
          </cell>
          <cell r="B301">
            <v>9.3946156018678437E-2</v>
          </cell>
          <cell r="C301">
            <v>7.4699518073473331E-2</v>
          </cell>
        </row>
        <row r="302">
          <cell r="A302">
            <v>39272.833333333336</v>
          </cell>
          <cell r="B302">
            <v>9.4597070974863071E-2</v>
          </cell>
          <cell r="C302">
            <v>7.5514135562067597E-2</v>
          </cell>
        </row>
        <row r="303">
          <cell r="A303">
            <v>39273.833333333336</v>
          </cell>
          <cell r="B303">
            <v>9.4424138116463566E-2</v>
          </cell>
          <cell r="C303">
            <v>7.5373392437360742E-2</v>
          </cell>
        </row>
        <row r="304">
          <cell r="A304">
            <v>39274.833333333336</v>
          </cell>
          <cell r="B304">
            <v>9.2959137673043923E-2</v>
          </cell>
          <cell r="C304">
            <v>7.5373392437360742E-2</v>
          </cell>
        </row>
        <row r="305">
          <cell r="A305">
            <v>39275.833333333336</v>
          </cell>
          <cell r="B305">
            <v>9.1361550415948511E-2</v>
          </cell>
          <cell r="C305">
            <v>7.5373392437360742E-2</v>
          </cell>
        </row>
        <row r="306">
          <cell r="A306">
            <v>39278.833333333336</v>
          </cell>
          <cell r="B306">
            <v>9.1408386236383338E-2</v>
          </cell>
          <cell r="C306">
            <v>7.5405854907211786E-2</v>
          </cell>
        </row>
        <row r="307">
          <cell r="A307">
            <v>39279.833333333336</v>
          </cell>
          <cell r="B307">
            <v>9.0517564165640621E-2</v>
          </cell>
          <cell r="C307">
            <v>7.5438375300388119E-2</v>
          </cell>
        </row>
        <row r="308">
          <cell r="A308">
            <v>39280.833333333336</v>
          </cell>
          <cell r="B308">
            <v>9.004392236429927E-2</v>
          </cell>
          <cell r="C308">
            <v>7.4931319361881993E-2</v>
          </cell>
        </row>
        <row r="309">
          <cell r="A309">
            <v>39281.833333333336</v>
          </cell>
          <cell r="B309">
            <v>8.9273644560715668E-2</v>
          </cell>
          <cell r="C309">
            <v>7.4105760095866308E-2</v>
          </cell>
        </row>
        <row r="310">
          <cell r="A310">
            <v>39282.833333333336</v>
          </cell>
          <cell r="B310">
            <v>9.0675314665279866E-2</v>
          </cell>
          <cell r="C310">
            <v>7.6757173471839704E-2</v>
          </cell>
        </row>
        <row r="311">
          <cell r="A311">
            <v>39285.833333333336</v>
          </cell>
          <cell r="B311">
            <v>9.1844253693023445E-2</v>
          </cell>
          <cell r="C311">
            <v>7.6623986598668148E-2</v>
          </cell>
        </row>
        <row r="312">
          <cell r="A312">
            <v>39286.833333333336</v>
          </cell>
          <cell r="B312">
            <v>9.2857052043466698E-2</v>
          </cell>
          <cell r="C312">
            <v>7.7747511950071471E-2</v>
          </cell>
        </row>
        <row r="313">
          <cell r="A313">
            <v>39287.833333333336</v>
          </cell>
          <cell r="B313">
            <v>9.2092411048758496E-2</v>
          </cell>
          <cell r="C313">
            <v>7.8902829676725184E-2</v>
          </cell>
        </row>
        <row r="314">
          <cell r="A314">
            <v>39288.833333333336</v>
          </cell>
          <cell r="B314">
            <v>9.3290067633191781E-2</v>
          </cell>
          <cell r="C314">
            <v>8.0469493175524431E-2</v>
          </cell>
        </row>
        <row r="315">
          <cell r="A315">
            <v>39289.833333333336</v>
          </cell>
          <cell r="B315">
            <v>9.3608069444698502E-2</v>
          </cell>
          <cell r="C315">
            <v>8.0845728947930282E-2</v>
          </cell>
        </row>
        <row r="316">
          <cell r="A316">
            <v>39292.833333333336</v>
          </cell>
          <cell r="B316">
            <v>9.5529891643519688E-2</v>
          </cell>
          <cell r="C316">
            <v>8.0341063838538077E-2</v>
          </cell>
        </row>
        <row r="317">
          <cell r="A317">
            <v>39293.833333333336</v>
          </cell>
          <cell r="B317">
            <v>9.6493882678428233E-2</v>
          </cell>
          <cell r="C317">
            <v>8.1484934776535373E-2</v>
          </cell>
        </row>
        <row r="318">
          <cell r="A318">
            <v>39294.833333333336</v>
          </cell>
          <cell r="B318">
            <v>9.6124263645179481E-2</v>
          </cell>
          <cell r="C318">
            <v>8.1612773937156005E-2</v>
          </cell>
        </row>
        <row r="319">
          <cell r="A319">
            <v>39295.833333333336</v>
          </cell>
          <cell r="B319">
            <v>9.595270802862621E-2</v>
          </cell>
          <cell r="C319">
            <v>8.1402872106636853E-2</v>
          </cell>
        </row>
        <row r="320">
          <cell r="A320">
            <v>39296.833333333336</v>
          </cell>
          <cell r="B320">
            <v>9.897442255505419E-2</v>
          </cell>
          <cell r="C320">
            <v>8.5231511230687326E-2</v>
          </cell>
        </row>
        <row r="321">
          <cell r="A321">
            <v>39299.833333333336</v>
          </cell>
          <cell r="B321">
            <v>9.7888473538511586E-2</v>
          </cell>
          <cell r="C321">
            <v>8.5231511230687326E-2</v>
          </cell>
        </row>
        <row r="322">
          <cell r="A322">
            <v>39300.833333333336</v>
          </cell>
          <cell r="B322">
            <v>9.78964037696715E-2</v>
          </cell>
          <cell r="C322">
            <v>8.5516580065530645E-2</v>
          </cell>
        </row>
        <row r="323">
          <cell r="A323">
            <v>39301.833333333336</v>
          </cell>
          <cell r="B323">
            <v>9.7647597860753471E-2</v>
          </cell>
          <cell r="C323">
            <v>8.5174025318193458E-2</v>
          </cell>
        </row>
        <row r="324">
          <cell r="A324">
            <v>39302.833333333336</v>
          </cell>
          <cell r="B324">
            <v>8.0745131179332921E-2</v>
          </cell>
          <cell r="C324">
            <v>6.5032794231385485E-2</v>
          </cell>
        </row>
        <row r="325">
          <cell r="A325">
            <v>39303.833333333336</v>
          </cell>
          <cell r="B325">
            <v>8.2790848250181723E-2</v>
          </cell>
          <cell r="C325">
            <v>6.5032794231385485E-2</v>
          </cell>
        </row>
        <row r="326">
          <cell r="A326">
            <v>39306.833333333336</v>
          </cell>
          <cell r="B326">
            <v>8.3967288050121644E-2</v>
          </cell>
          <cell r="C326">
            <v>6.4867412113091757E-2</v>
          </cell>
        </row>
        <row r="327">
          <cell r="A327">
            <v>39307.833333333336</v>
          </cell>
          <cell r="B327">
            <v>8.847069069335553E-2</v>
          </cell>
          <cell r="C327">
            <v>7.0693438622132454E-2</v>
          </cell>
        </row>
        <row r="328">
          <cell r="A328">
            <v>39308.833333333336</v>
          </cell>
          <cell r="B328">
            <v>9.3299194855994944E-2</v>
          </cell>
          <cell r="C328">
            <v>7.7143154267369951E-2</v>
          </cell>
        </row>
        <row r="329">
          <cell r="A329">
            <v>39309.833333333336</v>
          </cell>
          <cell r="B329">
            <v>9.5671621734632062E-2</v>
          </cell>
          <cell r="C329">
            <v>8.0827617195603621E-2</v>
          </cell>
        </row>
        <row r="330">
          <cell r="A330">
            <v>39310.833333333336</v>
          </cell>
          <cell r="B330">
            <v>9.6452597858787917E-2</v>
          </cell>
          <cell r="C330">
            <v>8.0827617195603621E-2</v>
          </cell>
        </row>
        <row r="331">
          <cell r="A331">
            <v>39313.833333333336</v>
          </cell>
          <cell r="B331">
            <v>9.6457894160311891E-2</v>
          </cell>
          <cell r="C331">
            <v>8.0827617195603621E-2</v>
          </cell>
        </row>
        <row r="332">
          <cell r="A332">
            <v>39314.833333333336</v>
          </cell>
          <cell r="B332">
            <v>9.6597177764244965E-2</v>
          </cell>
          <cell r="C332">
            <v>8.0827617195603621E-2</v>
          </cell>
        </row>
        <row r="333">
          <cell r="A333">
            <v>39315.833333333336</v>
          </cell>
          <cell r="B333">
            <v>9.7199022773464996E-2</v>
          </cell>
          <cell r="C333">
            <v>8.0827617195603621E-2</v>
          </cell>
        </row>
        <row r="334">
          <cell r="A334">
            <v>39316.833333333336</v>
          </cell>
          <cell r="B334">
            <v>9.6682126258393314E-2</v>
          </cell>
          <cell r="C334">
            <v>8.0051583790624339E-2</v>
          </cell>
        </row>
        <row r="335">
          <cell r="A335">
            <v>39317.833333333336</v>
          </cell>
          <cell r="B335">
            <v>9.9647530465126768E-2</v>
          </cell>
          <cell r="C335">
            <v>8.0051583790624339E-2</v>
          </cell>
        </row>
        <row r="336">
          <cell r="A336">
            <v>39320.833333333336</v>
          </cell>
          <cell r="B336">
            <v>9.938956482473707E-2</v>
          </cell>
          <cell r="C336">
            <v>8.0927788508674922E-2</v>
          </cell>
        </row>
        <row r="337">
          <cell r="A337">
            <v>39321.833333333336</v>
          </cell>
          <cell r="B337">
            <v>0.10137125711045114</v>
          </cell>
          <cell r="C337">
            <v>8.3736420777374948E-2</v>
          </cell>
        </row>
        <row r="338">
          <cell r="A338">
            <v>39322.833333333336</v>
          </cell>
          <cell r="B338">
            <v>0.10301469217168192</v>
          </cell>
          <cell r="C338">
            <v>8.3736420777374948E-2</v>
          </cell>
        </row>
        <row r="339">
          <cell r="A339">
            <v>39323.833333333336</v>
          </cell>
          <cell r="B339">
            <v>0.10248177502968173</v>
          </cell>
          <cell r="C339">
            <v>8.3736420777374948E-2</v>
          </cell>
        </row>
        <row r="340">
          <cell r="A340">
            <v>39324.833333333336</v>
          </cell>
          <cell r="B340">
            <v>0.10330834371007117</v>
          </cell>
          <cell r="C340">
            <v>8.3736420777374948E-2</v>
          </cell>
        </row>
        <row r="341">
          <cell r="A341">
            <v>39328.833333333336</v>
          </cell>
          <cell r="B341">
            <v>0.10330834371007117</v>
          </cell>
          <cell r="C341">
            <v>8.3736420777374948E-2</v>
          </cell>
        </row>
        <row r="342">
          <cell r="A342">
            <v>39329.833333333336</v>
          </cell>
          <cell r="B342">
            <v>0.10407421742509916</v>
          </cell>
          <cell r="C342">
            <v>8.4934916013034434E-2</v>
          </cell>
        </row>
        <row r="343">
          <cell r="A343">
            <v>39330.833333333336</v>
          </cell>
          <cell r="B343">
            <v>0.10669626563571932</v>
          </cell>
          <cell r="C343">
            <v>8.4181653428716335E-2</v>
          </cell>
        </row>
        <row r="344">
          <cell r="A344">
            <v>39331.833333333336</v>
          </cell>
          <cell r="B344">
            <v>0.10670371408276437</v>
          </cell>
          <cell r="C344">
            <v>8.536275518629724E-2</v>
          </cell>
        </row>
        <row r="345">
          <cell r="A345">
            <v>39334.833333333336</v>
          </cell>
          <cell r="B345">
            <v>0.1074184707053867</v>
          </cell>
          <cell r="C345">
            <v>8.6426448374771633E-2</v>
          </cell>
        </row>
        <row r="346">
          <cell r="A346">
            <v>39335.833333333336</v>
          </cell>
          <cell r="B346">
            <v>0.10782860081916543</v>
          </cell>
          <cell r="C346">
            <v>8.5682931327189862E-2</v>
          </cell>
        </row>
        <row r="347">
          <cell r="A347">
            <v>39336.833333333336</v>
          </cell>
          <cell r="B347">
            <v>0.10709711969034925</v>
          </cell>
          <cell r="C347">
            <v>8.5814838834487817E-2</v>
          </cell>
        </row>
        <row r="348">
          <cell r="A348">
            <v>39337.833333333336</v>
          </cell>
          <cell r="B348">
            <v>0.10636162298352839</v>
          </cell>
          <cell r="C348">
            <v>8.5814838834487817E-2</v>
          </cell>
        </row>
        <row r="349">
          <cell r="A349">
            <v>39338.833333333336</v>
          </cell>
          <cell r="B349">
            <v>0.1070534697143881</v>
          </cell>
          <cell r="C349">
            <v>8.5814838834487817E-2</v>
          </cell>
        </row>
        <row r="350">
          <cell r="A350">
            <v>39341.833333333336</v>
          </cell>
          <cell r="B350">
            <v>0.10727470516671013</v>
          </cell>
          <cell r="C350">
            <v>8.7392173255590525E-2</v>
          </cell>
        </row>
        <row r="351">
          <cell r="A351">
            <v>39342.833333333336</v>
          </cell>
          <cell r="B351">
            <v>0.11027565617945891</v>
          </cell>
          <cell r="C351">
            <v>8.7392173255590525E-2</v>
          </cell>
        </row>
        <row r="352">
          <cell r="A352">
            <v>39343.833333333336</v>
          </cell>
          <cell r="B352">
            <v>0.11109731038428559</v>
          </cell>
          <cell r="C352">
            <v>8.7392173255590525E-2</v>
          </cell>
        </row>
        <row r="353">
          <cell r="A353">
            <v>39344.833333333336</v>
          </cell>
          <cell r="B353">
            <v>0.11137945407080285</v>
          </cell>
          <cell r="C353">
            <v>8.8169534123912943E-2</v>
          </cell>
        </row>
        <row r="354">
          <cell r="A354">
            <v>39345.833333333336</v>
          </cell>
          <cell r="B354">
            <v>0.11162005303386206</v>
          </cell>
          <cell r="C354">
            <v>8.7918809844965806E-2</v>
          </cell>
        </row>
        <row r="355">
          <cell r="A355">
            <v>39348.833333333336</v>
          </cell>
          <cell r="B355">
            <v>0.11126693386252069</v>
          </cell>
          <cell r="C355">
            <v>8.7405336241221432E-2</v>
          </cell>
        </row>
        <row r="356">
          <cell r="A356">
            <v>39349.833333333336</v>
          </cell>
          <cell r="B356">
            <v>0.11114025357283742</v>
          </cell>
          <cell r="C356">
            <v>8.7531926359247336E-2</v>
          </cell>
        </row>
        <row r="357">
          <cell r="A357">
            <v>39350.833333333336</v>
          </cell>
          <cell r="B357">
            <v>0.11153070965626237</v>
          </cell>
          <cell r="C357">
            <v>8.7531926359247336E-2</v>
          </cell>
        </row>
        <row r="358">
          <cell r="A358">
            <v>39351.833333333336</v>
          </cell>
          <cell r="B358">
            <v>0.11431510338684911</v>
          </cell>
          <cell r="C358">
            <v>8.7503587579624467E-2</v>
          </cell>
        </row>
        <row r="359">
          <cell r="A359">
            <v>39352.833333333336</v>
          </cell>
          <cell r="B359">
            <v>0.1138589820747634</v>
          </cell>
          <cell r="C359">
            <v>8.7503587579624467E-2</v>
          </cell>
        </row>
        <row r="360">
          <cell r="A360">
            <v>39355.833333333336</v>
          </cell>
          <cell r="B360">
            <v>0.11454256620266624</v>
          </cell>
          <cell r="C360">
            <v>8.7503587579624467E-2</v>
          </cell>
        </row>
        <row r="361">
          <cell r="A361">
            <v>39356.833333333336</v>
          </cell>
          <cell r="B361">
            <v>0.11458616810505677</v>
          </cell>
          <cell r="C361">
            <v>8.762512903226255E-2</v>
          </cell>
        </row>
        <row r="362">
          <cell r="A362">
            <v>39357.833333333336</v>
          </cell>
          <cell r="B362">
            <v>0.11446217715009317</v>
          </cell>
          <cell r="C362">
            <v>8.7372282034119467E-2</v>
          </cell>
        </row>
        <row r="363">
          <cell r="A363">
            <v>39358.833333333336</v>
          </cell>
          <cell r="B363">
            <v>0.11432652349144047</v>
          </cell>
          <cell r="C363">
            <v>8.7372282034119467E-2</v>
          </cell>
        </row>
        <row r="364">
          <cell r="A364">
            <v>39359.833333333336</v>
          </cell>
          <cell r="B364">
            <v>0.11538747425158671</v>
          </cell>
          <cell r="C364">
            <v>8.7372282034119467E-2</v>
          </cell>
        </row>
        <row r="365">
          <cell r="A365">
            <v>39362.833333333336</v>
          </cell>
          <cell r="B365">
            <v>0.11542382441552257</v>
          </cell>
          <cell r="C365">
            <v>8.7424604646063261E-2</v>
          </cell>
        </row>
        <row r="366">
          <cell r="A366">
            <v>39363.833333333336</v>
          </cell>
          <cell r="B366">
            <v>0.1154245741963138</v>
          </cell>
          <cell r="C366">
            <v>8.7455033286680403E-2</v>
          </cell>
        </row>
        <row r="367">
          <cell r="A367">
            <v>39364.833333333336</v>
          </cell>
          <cell r="B367">
            <v>0.11530152442875305</v>
          </cell>
          <cell r="C367">
            <v>8.7455033286680403E-2</v>
          </cell>
        </row>
        <row r="368">
          <cell r="A368">
            <v>39365.833333333336</v>
          </cell>
          <cell r="B368">
            <v>0.11545038296036854</v>
          </cell>
          <cell r="C368">
            <v>8.7455033286680403E-2</v>
          </cell>
        </row>
        <row r="369">
          <cell r="A369">
            <v>39366.833333333336</v>
          </cell>
          <cell r="B369">
            <v>0.1154504672107364</v>
          </cell>
          <cell r="C369">
            <v>8.7427044902611759E-2</v>
          </cell>
        </row>
        <row r="370">
          <cell r="A370">
            <v>39369.833333333336</v>
          </cell>
          <cell r="B370">
            <v>0.11549841572159147</v>
          </cell>
          <cell r="C370">
            <v>8.7519557878073362E-2</v>
          </cell>
        </row>
        <row r="371">
          <cell r="A371">
            <v>39370.833333333336</v>
          </cell>
          <cell r="B371">
            <v>0.11618884747763436</v>
          </cell>
          <cell r="C371">
            <v>8.8574513422829168E-2</v>
          </cell>
        </row>
        <row r="372">
          <cell r="A372">
            <v>39371.833333333336</v>
          </cell>
          <cell r="B372">
            <v>0.11624151373092931</v>
          </cell>
          <cell r="C372">
            <v>8.8546694529835906E-2</v>
          </cell>
        </row>
        <row r="373">
          <cell r="A373">
            <v>39372.833333333336</v>
          </cell>
          <cell r="B373">
            <v>0.11467211999512301</v>
          </cell>
          <cell r="C373">
            <v>8.6258432122083409E-2</v>
          </cell>
        </row>
        <row r="374">
          <cell r="A374">
            <v>39373.833333333336</v>
          </cell>
          <cell r="B374">
            <v>0.11389305770688063</v>
          </cell>
          <cell r="C374">
            <v>8.703146731402514E-2</v>
          </cell>
        </row>
        <row r="375">
          <cell r="A375">
            <v>39376.833333333336</v>
          </cell>
          <cell r="B375">
            <v>0.11353073068665873</v>
          </cell>
          <cell r="C375">
            <v>8.6502257848782516E-2</v>
          </cell>
        </row>
        <row r="376">
          <cell r="A376">
            <v>39377.833333333336</v>
          </cell>
          <cell r="B376">
            <v>0.11314787986714842</v>
          </cell>
          <cell r="C376">
            <v>8.5449749539536143E-2</v>
          </cell>
        </row>
        <row r="377">
          <cell r="A377">
            <v>39378.833333333336</v>
          </cell>
          <cell r="B377">
            <v>0.11214199347556758</v>
          </cell>
          <cell r="C377">
            <v>8.3976049534602359E-2</v>
          </cell>
        </row>
        <row r="378">
          <cell r="A378">
            <v>39379.833333333336</v>
          </cell>
          <cell r="B378">
            <v>0.11180255836993507</v>
          </cell>
          <cell r="C378">
            <v>8.2858935222343874E-2</v>
          </cell>
        </row>
        <row r="379">
          <cell r="A379">
            <v>39380.833333333336</v>
          </cell>
          <cell r="B379">
            <v>0.11340137826805566</v>
          </cell>
          <cell r="C379">
            <v>8.2858935222343874E-2</v>
          </cell>
        </row>
        <row r="380">
          <cell r="A380">
            <v>39383.833333333336</v>
          </cell>
          <cell r="B380">
            <v>0.11295844971198878</v>
          </cell>
          <cell r="C380">
            <v>8.1734295674168525E-2</v>
          </cell>
        </row>
        <row r="381">
          <cell r="A381">
            <v>39384.833333333336</v>
          </cell>
          <cell r="B381">
            <v>0.11288509268498904</v>
          </cell>
          <cell r="C381">
            <v>8.1638432513730333E-2</v>
          </cell>
        </row>
        <row r="382">
          <cell r="A382">
            <v>39385.833333333336</v>
          </cell>
          <cell r="B382">
            <v>0.11446517956684202</v>
          </cell>
          <cell r="C382">
            <v>8.1349281468201029E-2</v>
          </cell>
        </row>
        <row r="383">
          <cell r="A383">
            <v>39386.833333333336</v>
          </cell>
          <cell r="B383">
            <v>0.11743382056831873</v>
          </cell>
          <cell r="C383">
            <v>8.5347454101561138E-2</v>
          </cell>
        </row>
        <row r="384">
          <cell r="A384">
            <v>39387.833333333336</v>
          </cell>
          <cell r="B384">
            <v>0.11744794613045628</v>
          </cell>
          <cell r="C384">
            <v>8.5347454101561138E-2</v>
          </cell>
        </row>
        <row r="385">
          <cell r="A385">
            <v>39390.791666666664</v>
          </cell>
          <cell r="B385">
            <v>0.12001849713895801</v>
          </cell>
          <cell r="C385">
            <v>8.8732721594898992E-2</v>
          </cell>
        </row>
        <row r="386">
          <cell r="A386">
            <v>39391.791666666664</v>
          </cell>
          <cell r="B386">
            <v>0.12098506825129665</v>
          </cell>
          <cell r="C386">
            <v>8.8609880051750439E-2</v>
          </cell>
        </row>
        <row r="387">
          <cell r="A387">
            <v>39392.791666666664</v>
          </cell>
          <cell r="B387">
            <v>0.12154182526319372</v>
          </cell>
          <cell r="C387">
            <v>8.9346674860538419E-2</v>
          </cell>
        </row>
        <row r="388">
          <cell r="A388">
            <v>39393.791666666664</v>
          </cell>
          <cell r="B388">
            <v>0.12116573741857145</v>
          </cell>
          <cell r="C388">
            <v>8.9346674860538419E-2</v>
          </cell>
        </row>
        <row r="389">
          <cell r="A389">
            <v>39394.791666666664</v>
          </cell>
          <cell r="B389">
            <v>0.12263708664820563</v>
          </cell>
          <cell r="C389">
            <v>9.2337346157167599E-2</v>
          </cell>
        </row>
        <row r="390">
          <cell r="A390">
            <v>39397.791666666664</v>
          </cell>
          <cell r="B390">
            <v>0.12521809716241783</v>
          </cell>
          <cell r="C390">
            <v>9.5709971734401073E-2</v>
          </cell>
        </row>
        <row r="391">
          <cell r="A391">
            <v>39398.791666666664</v>
          </cell>
          <cell r="B391">
            <v>0.12411765578051027</v>
          </cell>
          <cell r="C391">
            <v>9.0591913012706721E-2</v>
          </cell>
        </row>
        <row r="392">
          <cell r="A392">
            <v>39399.791666666664</v>
          </cell>
          <cell r="B392">
            <v>0.1215963939750621</v>
          </cell>
          <cell r="C392">
            <v>8.7352652563331371E-2</v>
          </cell>
        </row>
        <row r="393">
          <cell r="A393">
            <v>39400.791666666664</v>
          </cell>
          <cell r="B393">
            <v>0.12122650727573744</v>
          </cell>
          <cell r="C393">
            <v>8.7867846659521881E-2</v>
          </cell>
        </row>
        <row r="394">
          <cell r="A394">
            <v>39401.791666666664</v>
          </cell>
          <cell r="B394">
            <v>0.12121274070326223</v>
          </cell>
          <cell r="C394">
            <v>8.7867846659521881E-2</v>
          </cell>
        </row>
        <row r="395">
          <cell r="A395">
            <v>39404.791666666664</v>
          </cell>
          <cell r="B395">
            <v>0.12714405680960647</v>
          </cell>
          <cell r="C395">
            <v>9.5806790482528492E-2</v>
          </cell>
        </row>
        <row r="396">
          <cell r="A396">
            <v>39405.791666666664</v>
          </cell>
          <cell r="B396">
            <v>0.12664187656381021</v>
          </cell>
          <cell r="C396">
            <v>9.5806790482528492E-2</v>
          </cell>
        </row>
        <row r="397">
          <cell r="A397">
            <v>39406.791666666664</v>
          </cell>
          <cell r="B397">
            <v>0.12743019932172492</v>
          </cell>
          <cell r="C397">
            <v>9.6877554528135873E-2</v>
          </cell>
        </row>
        <row r="398">
          <cell r="A398">
            <v>39408.791666666664</v>
          </cell>
          <cell r="B398">
            <v>0.12857163087991252</v>
          </cell>
          <cell r="C398">
            <v>9.6877554528135873E-2</v>
          </cell>
        </row>
        <row r="399">
          <cell r="A399">
            <v>39411.791666666664</v>
          </cell>
          <cell r="B399">
            <v>0.12945337419430106</v>
          </cell>
          <cell r="C399">
            <v>9.8060270218883486E-2</v>
          </cell>
        </row>
        <row r="400">
          <cell r="A400">
            <v>39412.791666666664</v>
          </cell>
          <cell r="B400">
            <v>0.12788196388389078</v>
          </cell>
          <cell r="C400">
            <v>9.5951105920141236E-2</v>
          </cell>
        </row>
        <row r="401">
          <cell r="A401">
            <v>39413.791666666664</v>
          </cell>
          <cell r="B401">
            <v>0.1286725396097998</v>
          </cell>
          <cell r="C401">
            <v>9.5951105920141236E-2</v>
          </cell>
        </row>
        <row r="402">
          <cell r="A402">
            <v>39414.791666666664</v>
          </cell>
          <cell r="B402">
            <v>0.12867882269669792</v>
          </cell>
          <cell r="C402">
            <v>9.5951105920141236E-2</v>
          </cell>
        </row>
        <row r="403">
          <cell r="A403">
            <v>39415.791666666664</v>
          </cell>
          <cell r="B403">
            <v>0.12831387352142576</v>
          </cell>
          <cell r="C403">
            <v>9.5951105920141236E-2</v>
          </cell>
        </row>
        <row r="404">
          <cell r="A404">
            <v>39418.791666666664</v>
          </cell>
          <cell r="B404">
            <v>0.12969532583009993</v>
          </cell>
          <cell r="C404">
            <v>9.7845718246692345E-2</v>
          </cell>
        </row>
        <row r="405">
          <cell r="A405">
            <v>39419.791666666664</v>
          </cell>
          <cell r="B405">
            <v>0.12917749606767176</v>
          </cell>
          <cell r="C405">
            <v>9.6807193873572644E-2</v>
          </cell>
        </row>
        <row r="406">
          <cell r="A406">
            <v>39420.791666666664</v>
          </cell>
          <cell r="B406">
            <v>0.12707708095798997</v>
          </cell>
          <cell r="C406">
            <v>9.6807193873572644E-2</v>
          </cell>
        </row>
        <row r="407">
          <cell r="A407">
            <v>39421.791666666664</v>
          </cell>
          <cell r="B407">
            <v>0.12910779163441805</v>
          </cell>
          <cell r="C407">
            <v>9.5767340918876287E-2</v>
          </cell>
        </row>
        <row r="408">
          <cell r="A408">
            <v>39422.791666666664</v>
          </cell>
          <cell r="B408">
            <v>0.12902185237044636</v>
          </cell>
          <cell r="C408">
            <v>9.4700952009613565E-2</v>
          </cell>
        </row>
        <row r="409">
          <cell r="A409">
            <v>39425.791666666664</v>
          </cell>
          <cell r="B409">
            <v>0.12851830168269548</v>
          </cell>
          <cell r="C409">
            <v>9.4700952009613565E-2</v>
          </cell>
        </row>
        <row r="410">
          <cell r="A410">
            <v>39426.791666666664</v>
          </cell>
          <cell r="B410">
            <v>0.129855834781611</v>
          </cell>
          <cell r="C410">
            <v>9.6432056340839484E-2</v>
          </cell>
        </row>
        <row r="411">
          <cell r="A411">
            <v>39427.791666666664</v>
          </cell>
          <cell r="B411">
            <v>0.13139379695617356</v>
          </cell>
          <cell r="C411">
            <v>9.6432056340839484E-2</v>
          </cell>
        </row>
        <row r="412">
          <cell r="A412">
            <v>39428.791666666664</v>
          </cell>
          <cell r="B412">
            <v>0.13123421297793461</v>
          </cell>
          <cell r="C412">
            <v>9.6888118045505747E-2</v>
          </cell>
        </row>
        <row r="413">
          <cell r="A413">
            <v>39429.791666666664</v>
          </cell>
          <cell r="B413">
            <v>0.1309491800037246</v>
          </cell>
          <cell r="C413">
            <v>9.6510886615226096E-2</v>
          </cell>
        </row>
        <row r="414">
          <cell r="A414">
            <v>39432.791666666664</v>
          </cell>
          <cell r="B414">
            <v>0.130852026403595</v>
          </cell>
          <cell r="C414">
            <v>9.939091898823986E-2</v>
          </cell>
        </row>
        <row r="415">
          <cell r="A415">
            <v>39433.791666666664</v>
          </cell>
          <cell r="B415">
            <v>0.13118954054982512</v>
          </cell>
          <cell r="C415">
            <v>9.939091898823986E-2</v>
          </cell>
        </row>
        <row r="416">
          <cell r="A416">
            <v>39434.791666666664</v>
          </cell>
          <cell r="B416">
            <v>0.13073208278802725</v>
          </cell>
          <cell r="C416">
            <v>9.8701975542712234E-2</v>
          </cell>
        </row>
        <row r="417">
          <cell r="A417">
            <v>39435.791666666664</v>
          </cell>
          <cell r="B417">
            <v>0.13052991315203022</v>
          </cell>
          <cell r="C417">
            <v>9.8730688796718757E-2</v>
          </cell>
        </row>
        <row r="418">
          <cell r="A418">
            <v>39436.791666666664</v>
          </cell>
          <cell r="B418">
            <v>0.13451473389273014</v>
          </cell>
          <cell r="C418">
            <v>9.8285275873912198E-2</v>
          </cell>
        </row>
        <row r="419">
          <cell r="A419">
            <v>39439.791666666664</v>
          </cell>
          <cell r="B419">
            <v>0.13491075701460176</v>
          </cell>
          <cell r="C419">
            <v>9.8172552808263591E-2</v>
          </cell>
        </row>
        <row r="420">
          <cell r="A420">
            <v>39441.791666666664</v>
          </cell>
          <cell r="B420">
            <v>0.13494460152655566</v>
          </cell>
          <cell r="C420">
            <v>9.8614336050928827E-2</v>
          </cell>
        </row>
        <row r="421">
          <cell r="A421">
            <v>39442.791666666664</v>
          </cell>
          <cell r="B421">
            <v>0.13677734793629145</v>
          </cell>
          <cell r="C421">
            <v>0.1039219279983461</v>
          </cell>
        </row>
        <row r="422">
          <cell r="A422">
            <v>39443.791666666664</v>
          </cell>
          <cell r="B422">
            <v>0.13683379062368806</v>
          </cell>
          <cell r="C422">
            <v>0.10403097065708308</v>
          </cell>
        </row>
        <row r="423">
          <cell r="A423">
            <v>39446.791666666664</v>
          </cell>
          <cell r="B423">
            <v>0.1363734398742204</v>
          </cell>
          <cell r="C423">
            <v>0.10403097065708308</v>
          </cell>
        </row>
        <row r="424">
          <cell r="A424">
            <v>39448.791666666664</v>
          </cell>
          <cell r="B424">
            <v>0.14013371625310628</v>
          </cell>
          <cell r="C424">
            <v>0.10914333955102504</v>
          </cell>
        </row>
        <row r="425">
          <cell r="A425">
            <v>39449.791666666664</v>
          </cell>
          <cell r="B425">
            <v>0.14024886904432762</v>
          </cell>
          <cell r="C425">
            <v>0.10938479390984916</v>
          </cell>
        </row>
        <row r="426">
          <cell r="A426">
            <v>39450.791666666664</v>
          </cell>
          <cell r="B426">
            <v>0.14452401391249475</v>
          </cell>
          <cell r="C426">
            <v>0.11529866346594454</v>
          </cell>
        </row>
        <row r="427">
          <cell r="A427">
            <v>39453.791666666664</v>
          </cell>
          <cell r="B427">
            <v>0.14386916856667539</v>
          </cell>
          <cell r="C427">
            <v>0.11625122970596781</v>
          </cell>
        </row>
        <row r="428">
          <cell r="A428">
            <v>39454.791666666664</v>
          </cell>
          <cell r="B428">
            <v>0.14839359333743918</v>
          </cell>
          <cell r="C428">
            <v>0.12237183421651135</v>
          </cell>
        </row>
        <row r="429">
          <cell r="A429">
            <v>39455.791666666664</v>
          </cell>
          <cell r="B429">
            <v>0.14849671741829557</v>
          </cell>
          <cell r="C429">
            <v>0.1223500897419345</v>
          </cell>
        </row>
        <row r="430">
          <cell r="A430">
            <v>39456.791666666664</v>
          </cell>
          <cell r="B430">
            <v>0.14888695787851883</v>
          </cell>
          <cell r="C430">
            <v>0.1223500897419345</v>
          </cell>
        </row>
        <row r="431">
          <cell r="A431">
            <v>39457.791666666664</v>
          </cell>
          <cell r="B431">
            <v>0.14986101760825868</v>
          </cell>
          <cell r="C431">
            <v>0.12444830342760253</v>
          </cell>
        </row>
        <row r="432">
          <cell r="A432">
            <v>39460.791666666664</v>
          </cell>
          <cell r="B432">
            <v>0.15069311261380899</v>
          </cell>
          <cell r="C432">
            <v>0.12444830342760253</v>
          </cell>
        </row>
        <row r="433">
          <cell r="A433">
            <v>39461.791666666664</v>
          </cell>
          <cell r="B433">
            <v>0.15414522139421405</v>
          </cell>
          <cell r="C433">
            <v>0.12935259669912738</v>
          </cell>
        </row>
        <row r="434">
          <cell r="A434">
            <v>39462.791666666664</v>
          </cell>
          <cell r="B434">
            <v>0.15380672643247809</v>
          </cell>
          <cell r="C434">
            <v>0.12871745570146578</v>
          </cell>
        </row>
        <row r="435">
          <cell r="A435">
            <v>39463.791666666664</v>
          </cell>
          <cell r="B435">
            <v>0.15662236070713642</v>
          </cell>
          <cell r="C435">
            <v>0.13306158819637146</v>
          </cell>
        </row>
        <row r="436">
          <cell r="A436">
            <v>39464.791666666664</v>
          </cell>
          <cell r="B436">
            <v>0.15670029712620195</v>
          </cell>
          <cell r="C436">
            <v>0.13347949304272341</v>
          </cell>
        </row>
        <row r="437">
          <cell r="A437">
            <v>39468.791666666664</v>
          </cell>
          <cell r="B437">
            <v>0.15776561216874174</v>
          </cell>
          <cell r="C437">
            <v>0.1351026301633699</v>
          </cell>
        </row>
        <row r="438">
          <cell r="A438">
            <v>39469.791666666664</v>
          </cell>
          <cell r="B438">
            <v>0.16074108425426789</v>
          </cell>
          <cell r="C438">
            <v>0.13478125175316641</v>
          </cell>
        </row>
        <row r="439">
          <cell r="A439">
            <v>39470.791666666664</v>
          </cell>
          <cell r="B439">
            <v>0.16375389403907867</v>
          </cell>
          <cell r="C439">
            <v>0.13478125175316641</v>
          </cell>
        </row>
        <row r="440">
          <cell r="A440">
            <v>39471.791666666664</v>
          </cell>
          <cell r="B440">
            <v>0.16372398577665512</v>
          </cell>
          <cell r="C440">
            <v>0.13488237245527251</v>
          </cell>
        </row>
        <row r="441">
          <cell r="A441">
            <v>39474.791666666664</v>
          </cell>
          <cell r="B441">
            <v>0.16435816756937616</v>
          </cell>
          <cell r="C441">
            <v>0.13488237245527251</v>
          </cell>
        </row>
        <row r="442">
          <cell r="A442">
            <v>39475.791666666664</v>
          </cell>
          <cell r="B442">
            <v>0.16276398984119361</v>
          </cell>
          <cell r="C442">
            <v>0.13488237245527251</v>
          </cell>
        </row>
        <row r="443">
          <cell r="A443">
            <v>39476.791666666664</v>
          </cell>
          <cell r="B443">
            <v>0.1624965162821902</v>
          </cell>
          <cell r="C443">
            <v>0.13549498747347505</v>
          </cell>
        </row>
        <row r="444">
          <cell r="A444">
            <v>39477.791666666664</v>
          </cell>
          <cell r="B444">
            <v>0.16740404206359277</v>
          </cell>
          <cell r="C444">
            <v>0.13547583837094182</v>
          </cell>
        </row>
        <row r="445">
          <cell r="A445">
            <v>39478.791666666664</v>
          </cell>
          <cell r="B445">
            <v>0.1696798080628851</v>
          </cell>
          <cell r="C445">
            <v>0.13547583837094182</v>
          </cell>
        </row>
        <row r="446">
          <cell r="A446">
            <v>39481.791666666664</v>
          </cell>
          <cell r="B446">
            <v>0.16784440999903646</v>
          </cell>
          <cell r="C446">
            <v>0.13295037785280911</v>
          </cell>
        </row>
        <row r="447">
          <cell r="A447">
            <v>39482.791666666664</v>
          </cell>
          <cell r="B447">
            <v>0.17189475706430371</v>
          </cell>
          <cell r="C447">
            <v>0.13899901941904816</v>
          </cell>
        </row>
        <row r="448">
          <cell r="A448">
            <v>39483.791666666664</v>
          </cell>
          <cell r="B448">
            <v>0.17112955808854166</v>
          </cell>
          <cell r="C448">
            <v>0.13787951998859652</v>
          </cell>
        </row>
        <row r="449">
          <cell r="A449">
            <v>39484.791666666664</v>
          </cell>
          <cell r="B449">
            <v>0.17034138512286193</v>
          </cell>
          <cell r="C449">
            <v>0.13787951998859652</v>
          </cell>
        </row>
        <row r="450">
          <cell r="A450">
            <v>39485.791666666664</v>
          </cell>
          <cell r="B450">
            <v>0.1669761864617062</v>
          </cell>
          <cell r="C450">
            <v>0.13294943682538807</v>
          </cell>
        </row>
        <row r="451">
          <cell r="A451">
            <v>39488.791666666664</v>
          </cell>
          <cell r="B451">
            <v>0.16636404881584738</v>
          </cell>
          <cell r="C451">
            <v>0.13294943682538807</v>
          </cell>
        </row>
        <row r="452">
          <cell r="A452">
            <v>39489.791666666664</v>
          </cell>
          <cell r="B452">
            <v>0.16607058136353126</v>
          </cell>
          <cell r="C452">
            <v>0.13252491187122317</v>
          </cell>
        </row>
        <row r="453">
          <cell r="A453">
            <v>39490.791666666664</v>
          </cell>
          <cell r="B453">
            <v>0.16286320423411665</v>
          </cell>
          <cell r="C453">
            <v>0.12703880494735728</v>
          </cell>
        </row>
        <row r="454">
          <cell r="A454">
            <v>39491.791666666664</v>
          </cell>
          <cell r="B454">
            <v>0.16267905011249262</v>
          </cell>
          <cell r="C454">
            <v>0.13083565481035453</v>
          </cell>
        </row>
        <row r="455">
          <cell r="A455">
            <v>39492.791666666664</v>
          </cell>
          <cell r="B455">
            <v>0.16315407579055066</v>
          </cell>
          <cell r="C455">
            <v>0.13177617543018583</v>
          </cell>
        </row>
        <row r="456">
          <cell r="A456">
            <v>39496.791666666664</v>
          </cell>
          <cell r="B456">
            <v>0.16320163318342795</v>
          </cell>
          <cell r="C456">
            <v>0.13186648413208155</v>
          </cell>
        </row>
        <row r="457">
          <cell r="A457">
            <v>39497.791666666664</v>
          </cell>
          <cell r="B457">
            <v>0.16435613610581173</v>
          </cell>
          <cell r="C457">
            <v>0.13186648413208155</v>
          </cell>
        </row>
        <row r="458">
          <cell r="A458">
            <v>39498.791666666664</v>
          </cell>
          <cell r="B458">
            <v>0.16084716462052981</v>
          </cell>
          <cell r="C458">
            <v>0.12691686909762515</v>
          </cell>
        </row>
        <row r="459">
          <cell r="A459">
            <v>39499.791666666664</v>
          </cell>
          <cell r="B459">
            <v>0.16179155480412991</v>
          </cell>
          <cell r="C459">
            <v>0.12691686909762515</v>
          </cell>
        </row>
        <row r="460">
          <cell r="A460">
            <v>39502.791666666664</v>
          </cell>
          <cell r="B460">
            <v>0.16213144008236996</v>
          </cell>
          <cell r="C460">
            <v>0.12607857701445005</v>
          </cell>
        </row>
        <row r="461">
          <cell r="A461">
            <v>39503.791666666664</v>
          </cell>
          <cell r="B461">
            <v>0.15926645626394351</v>
          </cell>
          <cell r="C461">
            <v>0.12607857701445005</v>
          </cell>
        </row>
        <row r="462">
          <cell r="A462">
            <v>39504.791666666664</v>
          </cell>
          <cell r="B462">
            <v>0.1585796383914424</v>
          </cell>
          <cell r="C462">
            <v>0.12504000958302253</v>
          </cell>
        </row>
        <row r="463">
          <cell r="A463">
            <v>39505.791666666664</v>
          </cell>
          <cell r="B463">
            <v>0.15860028130105217</v>
          </cell>
          <cell r="C463">
            <v>0.12507882639020132</v>
          </cell>
        </row>
        <row r="464">
          <cell r="A464">
            <v>39506.791666666664</v>
          </cell>
          <cell r="B464">
            <v>0.15716330004553747</v>
          </cell>
          <cell r="C464">
            <v>0.12608995611840082</v>
          </cell>
        </row>
        <row r="465">
          <cell r="A465">
            <v>39509.791666666664</v>
          </cell>
          <cell r="B465">
            <v>0.15669078822219457</v>
          </cell>
          <cell r="C465">
            <v>0.12634552672099855</v>
          </cell>
        </row>
        <row r="466">
          <cell r="A466">
            <v>39510.791666666664</v>
          </cell>
          <cell r="B466">
            <v>0.15637897132877218</v>
          </cell>
          <cell r="C466">
            <v>0.12660264034688209</v>
          </cell>
        </row>
        <row r="467">
          <cell r="A467">
            <v>39511.791666666664</v>
          </cell>
          <cell r="B467">
            <v>0.15583791914791925</v>
          </cell>
          <cell r="C467">
            <v>0.12514415164476939</v>
          </cell>
        </row>
        <row r="468">
          <cell r="A468">
            <v>39512.791666666664</v>
          </cell>
          <cell r="B468">
            <v>0.15684730383915452</v>
          </cell>
          <cell r="C468">
            <v>0.12746749826613943</v>
          </cell>
        </row>
        <row r="469">
          <cell r="A469">
            <v>39513.791666666664</v>
          </cell>
          <cell r="B469">
            <v>0.15645317673372744</v>
          </cell>
          <cell r="C469">
            <v>0.12758393770124218</v>
          </cell>
        </row>
        <row r="470">
          <cell r="A470">
            <v>39516.833333333336</v>
          </cell>
          <cell r="B470">
            <v>0.15435032237645524</v>
          </cell>
          <cell r="C470">
            <v>0.12944276719448969</v>
          </cell>
        </row>
        <row r="471">
          <cell r="A471">
            <v>39517.833333333336</v>
          </cell>
          <cell r="B471">
            <v>0.16004736429580599</v>
          </cell>
          <cell r="C471">
            <v>0.12944276719448969</v>
          </cell>
        </row>
        <row r="472">
          <cell r="A472">
            <v>39518.833333333336</v>
          </cell>
          <cell r="B472">
            <v>0.15990583969778088</v>
          </cell>
          <cell r="C472">
            <v>0.12955588568487869</v>
          </cell>
        </row>
        <row r="473">
          <cell r="A473">
            <v>39519.833333333336</v>
          </cell>
          <cell r="B473">
            <v>0.16284653084357847</v>
          </cell>
          <cell r="C473">
            <v>0.12818437694831791</v>
          </cell>
        </row>
        <row r="474">
          <cell r="A474">
            <v>39520.833333333336</v>
          </cell>
          <cell r="B474">
            <v>0.16208156993240777</v>
          </cell>
          <cell r="C474">
            <v>0.13042361299038313</v>
          </cell>
        </row>
        <row r="475">
          <cell r="A475">
            <v>39523.833333333336</v>
          </cell>
          <cell r="B475">
            <v>0.16292596952281793</v>
          </cell>
          <cell r="C475">
            <v>0.1318746127319895</v>
          </cell>
        </row>
        <row r="476">
          <cell r="A476">
            <v>39524.833333333336</v>
          </cell>
          <cell r="B476">
            <v>0.16816254590531668</v>
          </cell>
          <cell r="C476">
            <v>0.13111317357233404</v>
          </cell>
        </row>
        <row r="477">
          <cell r="A477">
            <v>39525.833333333336</v>
          </cell>
          <cell r="B477">
            <v>0.16939261619554408</v>
          </cell>
          <cell r="C477">
            <v>0.13290692921225208</v>
          </cell>
        </row>
        <row r="478">
          <cell r="A478">
            <v>39526.833333333336</v>
          </cell>
          <cell r="B478">
            <v>0.17270490291366333</v>
          </cell>
          <cell r="C478">
            <v>0.13290692921225208</v>
          </cell>
        </row>
        <row r="479">
          <cell r="A479">
            <v>39530.833333333336</v>
          </cell>
          <cell r="B479">
            <v>0.17576102046114098</v>
          </cell>
          <cell r="C479">
            <v>0.13290692921225208</v>
          </cell>
        </row>
        <row r="480">
          <cell r="A480">
            <v>39531.833333333336</v>
          </cell>
          <cell r="B480">
            <v>0.17577159302694365</v>
          </cell>
          <cell r="C480">
            <v>0.13299061516481125</v>
          </cell>
        </row>
        <row r="481">
          <cell r="A481">
            <v>39532.833333333336</v>
          </cell>
          <cell r="B481">
            <v>0.17191402184063731</v>
          </cell>
          <cell r="C481">
            <v>0.13299061516481125</v>
          </cell>
        </row>
        <row r="482">
          <cell r="A482">
            <v>39533.833333333336</v>
          </cell>
          <cell r="B482">
            <v>0.17161078360077728</v>
          </cell>
          <cell r="C482">
            <v>0.13393452264005695</v>
          </cell>
        </row>
        <row r="483">
          <cell r="A483">
            <v>39534.833333333336</v>
          </cell>
          <cell r="B483">
            <v>0.17157533523323795</v>
          </cell>
          <cell r="C483">
            <v>0.13384886702899548</v>
          </cell>
        </row>
        <row r="484">
          <cell r="A484">
            <v>39537.833333333336</v>
          </cell>
          <cell r="B484">
            <v>0.16994428942147857</v>
          </cell>
          <cell r="C484">
            <v>0.12977110372042694</v>
          </cell>
        </row>
        <row r="485">
          <cell r="A485">
            <v>39538.833333333336</v>
          </cell>
          <cell r="B485">
            <v>0.17075460518476981</v>
          </cell>
          <cell r="C485">
            <v>0.12968370608467494</v>
          </cell>
        </row>
        <row r="486">
          <cell r="A486">
            <v>39539.833333333336</v>
          </cell>
          <cell r="B486">
            <v>0.17056761749194471</v>
          </cell>
          <cell r="C486">
            <v>0.12971061571720924</v>
          </cell>
        </row>
        <row r="487">
          <cell r="A487">
            <v>39540.833333333336</v>
          </cell>
          <cell r="B487">
            <v>0.16814155236810999</v>
          </cell>
          <cell r="C487">
            <v>0.1253544283965525</v>
          </cell>
        </row>
        <row r="488">
          <cell r="A488">
            <v>39541.833333333336</v>
          </cell>
          <cell r="B488">
            <v>0.16807404106641327</v>
          </cell>
          <cell r="C488">
            <v>0.1251715287766984</v>
          </cell>
        </row>
        <row r="489">
          <cell r="A489">
            <v>39544.833333333336</v>
          </cell>
          <cell r="B489">
            <v>0.16507959518563206</v>
          </cell>
          <cell r="C489">
            <v>0.12078819387492612</v>
          </cell>
        </row>
        <row r="490">
          <cell r="A490">
            <v>39545.833333333336</v>
          </cell>
          <cell r="B490">
            <v>0.16461020416595526</v>
          </cell>
          <cell r="C490">
            <v>0.11998964336081402</v>
          </cell>
        </row>
        <row r="491">
          <cell r="A491">
            <v>39546.833333333336</v>
          </cell>
          <cell r="B491">
            <v>0.1601825999364444</v>
          </cell>
          <cell r="C491">
            <v>0.11344375087920797</v>
          </cell>
        </row>
        <row r="492">
          <cell r="A492">
            <v>39547.833333333336</v>
          </cell>
          <cell r="B492">
            <v>0.1621750447112697</v>
          </cell>
          <cell r="C492">
            <v>0.11344375087920797</v>
          </cell>
        </row>
        <row r="493">
          <cell r="A493">
            <v>39548.833333333336</v>
          </cell>
          <cell r="B493">
            <v>0.16297357862525738</v>
          </cell>
          <cell r="C493">
            <v>0.11540104161304145</v>
          </cell>
        </row>
        <row r="494">
          <cell r="A494">
            <v>39551.833333333336</v>
          </cell>
          <cell r="B494">
            <v>0.16222629721706139</v>
          </cell>
          <cell r="C494">
            <v>0.11313516093251347</v>
          </cell>
        </row>
        <row r="495">
          <cell r="A495">
            <v>39552.833333333336</v>
          </cell>
          <cell r="B495">
            <v>0.16174770265712266</v>
          </cell>
          <cell r="C495">
            <v>0.11313516093251347</v>
          </cell>
        </row>
        <row r="496">
          <cell r="A496">
            <v>39553.833333333336</v>
          </cell>
          <cell r="B496">
            <v>0.15854493769397746</v>
          </cell>
          <cell r="C496">
            <v>0.1073953455601423</v>
          </cell>
        </row>
        <row r="497">
          <cell r="A497">
            <v>39554.833333333336</v>
          </cell>
          <cell r="B497">
            <v>0.15854764811117458</v>
          </cell>
          <cell r="C497">
            <v>0.10739964681489197</v>
          </cell>
        </row>
        <row r="498">
          <cell r="A498">
            <v>39555.833333333336</v>
          </cell>
          <cell r="B498">
            <v>0.15598513257901253</v>
          </cell>
          <cell r="C498">
            <v>0.10196804050721776</v>
          </cell>
        </row>
        <row r="499">
          <cell r="A499">
            <v>39558.833333333336</v>
          </cell>
          <cell r="B499">
            <v>0.15562090169670853</v>
          </cell>
          <cell r="C499">
            <v>0.10145406573065373</v>
          </cell>
        </row>
        <row r="500">
          <cell r="A500">
            <v>39559.833333333336</v>
          </cell>
          <cell r="B500">
            <v>0.15600457016941069</v>
          </cell>
          <cell r="C500">
            <v>0.10202112957971143</v>
          </cell>
        </row>
        <row r="501">
          <cell r="A501">
            <v>39560.833333333336</v>
          </cell>
          <cell r="B501">
            <v>0.15368625897772784</v>
          </cell>
          <cell r="C501">
            <v>0.10202112957971143</v>
          </cell>
        </row>
        <row r="502">
          <cell r="A502">
            <v>39561.833333333336</v>
          </cell>
          <cell r="B502">
            <v>0.15081761308910577</v>
          </cell>
          <cell r="C502">
            <v>0.10202112957971143</v>
          </cell>
        </row>
        <row r="503">
          <cell r="A503">
            <v>39562.833333333336</v>
          </cell>
          <cell r="B503">
            <v>0.15135046366410684</v>
          </cell>
          <cell r="C503">
            <v>0.10188740013224319</v>
          </cell>
        </row>
        <row r="504">
          <cell r="A504">
            <v>39565.833333333336</v>
          </cell>
          <cell r="B504">
            <v>0.15083667565595621</v>
          </cell>
          <cell r="C504">
            <v>0.10243113683844331</v>
          </cell>
        </row>
        <row r="505">
          <cell r="A505">
            <v>39566.833333333336</v>
          </cell>
          <cell r="B505">
            <v>0.14963510693499882</v>
          </cell>
          <cell r="C505">
            <v>0.10243113683844331</v>
          </cell>
        </row>
        <row r="506">
          <cell r="A506">
            <v>39567.833333333336</v>
          </cell>
          <cell r="B506">
            <v>0.14931304865152809</v>
          </cell>
          <cell r="C506">
            <v>0.10192966048955934</v>
          </cell>
        </row>
        <row r="507">
          <cell r="A507">
            <v>39568.833333333336</v>
          </cell>
          <cell r="B507">
            <v>0.14770222000978814</v>
          </cell>
          <cell r="C507">
            <v>0.10192966048955934</v>
          </cell>
        </row>
        <row r="508">
          <cell r="A508">
            <v>39569.833333333336</v>
          </cell>
          <cell r="B508">
            <v>0.14362725976301705</v>
          </cell>
          <cell r="C508">
            <v>0.10192966048955934</v>
          </cell>
        </row>
        <row r="509">
          <cell r="A509">
            <v>39572.833333333336</v>
          </cell>
          <cell r="B509">
            <v>0.14211922254363973</v>
          </cell>
          <cell r="C509">
            <v>9.9673776291139562E-2</v>
          </cell>
        </row>
        <row r="510">
          <cell r="A510">
            <v>39573.833333333336</v>
          </cell>
          <cell r="B510">
            <v>0.13641169618184942</v>
          </cell>
          <cell r="C510">
            <v>9.1049092537399484E-2</v>
          </cell>
        </row>
        <row r="511">
          <cell r="A511">
            <v>39574.833333333336</v>
          </cell>
          <cell r="B511">
            <v>0.13562675337939509</v>
          </cell>
          <cell r="C511">
            <v>8.9849959309427851E-2</v>
          </cell>
        </row>
        <row r="512">
          <cell r="A512">
            <v>39575.833333333336</v>
          </cell>
          <cell r="B512">
            <v>0.13582493012390506</v>
          </cell>
          <cell r="C512">
            <v>8.9849959309427851E-2</v>
          </cell>
        </row>
        <row r="513">
          <cell r="A513">
            <v>39576.833333333336</v>
          </cell>
          <cell r="B513">
            <v>0.13612354227907345</v>
          </cell>
          <cell r="C513">
            <v>9.0316412932036821E-2</v>
          </cell>
        </row>
        <row r="514">
          <cell r="A514">
            <v>39579.833333333336</v>
          </cell>
          <cell r="B514">
            <v>0.13667495674218583</v>
          </cell>
          <cell r="C514">
            <v>9.0316412932036821E-2</v>
          </cell>
        </row>
        <row r="515">
          <cell r="A515">
            <v>39580.833333333336</v>
          </cell>
          <cell r="B515">
            <v>0.13532280373090569</v>
          </cell>
          <cell r="C515">
            <v>8.7899930283867375E-2</v>
          </cell>
        </row>
        <row r="516">
          <cell r="A516">
            <v>39581.833333333336</v>
          </cell>
          <cell r="B516">
            <v>0.13491177718914951</v>
          </cell>
          <cell r="C516">
            <v>8.7899930283867375E-2</v>
          </cell>
        </row>
        <row r="517">
          <cell r="A517">
            <v>39582.833333333336</v>
          </cell>
          <cell r="B517">
            <v>0.13271630265695847</v>
          </cell>
          <cell r="C517">
            <v>8.2141872006347552E-2</v>
          </cell>
        </row>
        <row r="518">
          <cell r="A518">
            <v>39583.833333333336</v>
          </cell>
          <cell r="B518">
            <v>0.13267208671164121</v>
          </cell>
          <cell r="C518">
            <v>8.2074867421335171E-2</v>
          </cell>
        </row>
        <row r="519">
          <cell r="A519">
            <v>39586.833333333336</v>
          </cell>
          <cell r="B519">
            <v>0.13222837865211062</v>
          </cell>
          <cell r="C519">
            <v>8.1376913612824883E-2</v>
          </cell>
        </row>
        <row r="520">
          <cell r="A520">
            <v>39587.833333333336</v>
          </cell>
          <cell r="B520">
            <v>0.13152583406771248</v>
          </cell>
          <cell r="C520">
            <v>8.1376913612824883E-2</v>
          </cell>
        </row>
        <row r="521">
          <cell r="A521">
            <v>39588.833333333336</v>
          </cell>
          <cell r="B521">
            <v>0.13148834233630127</v>
          </cell>
          <cell r="C521">
            <v>8.1321108531603223E-2</v>
          </cell>
        </row>
        <row r="522">
          <cell r="A522">
            <v>39589.833333333336</v>
          </cell>
          <cell r="B522">
            <v>0.1309464866482867</v>
          </cell>
          <cell r="C522">
            <v>8.1321108531603223E-2</v>
          </cell>
        </row>
        <row r="523">
          <cell r="A523">
            <v>39590.833333333336</v>
          </cell>
          <cell r="B523">
            <v>0.13060196759528497</v>
          </cell>
          <cell r="C523">
            <v>8.169358111311889E-2</v>
          </cell>
        </row>
        <row r="524">
          <cell r="A524">
            <v>39594.833333333336</v>
          </cell>
          <cell r="B524">
            <v>0.13041663864494668</v>
          </cell>
          <cell r="C524">
            <v>8.1735185656499329E-2</v>
          </cell>
        </row>
        <row r="525">
          <cell r="A525">
            <v>39595.833333333336</v>
          </cell>
          <cell r="B525">
            <v>0.13083350277688827</v>
          </cell>
          <cell r="C525">
            <v>8.1054532570379367E-2</v>
          </cell>
        </row>
        <row r="526">
          <cell r="A526">
            <v>39596.833333333336</v>
          </cell>
          <cell r="B526">
            <v>0.13135870989695647</v>
          </cell>
          <cell r="C526">
            <v>8.0665042564771763E-2</v>
          </cell>
        </row>
        <row r="527">
          <cell r="A527">
            <v>39597.833333333336</v>
          </cell>
          <cell r="B527">
            <v>0.13096773439805928</v>
          </cell>
          <cell r="C527">
            <v>7.9075184914019131E-2</v>
          </cell>
        </row>
        <row r="528">
          <cell r="A528">
            <v>39600.833333333336</v>
          </cell>
          <cell r="B528">
            <v>0.13291962060439547</v>
          </cell>
          <cell r="C528">
            <v>8.1948117096563619E-2</v>
          </cell>
        </row>
        <row r="529">
          <cell r="A529">
            <v>39601.833333333336</v>
          </cell>
          <cell r="B529">
            <v>0.13257807319753548</v>
          </cell>
          <cell r="C529">
            <v>8.1550337064151268E-2</v>
          </cell>
        </row>
        <row r="530">
          <cell r="A530">
            <v>39602.833333333336</v>
          </cell>
          <cell r="B530">
            <v>0.13268549292228637</v>
          </cell>
          <cell r="C530">
            <v>8.1713082063423495E-2</v>
          </cell>
        </row>
        <row r="531">
          <cell r="A531">
            <v>39603.833333333336</v>
          </cell>
          <cell r="B531">
            <v>0.13335458584698928</v>
          </cell>
          <cell r="C531">
            <v>7.8039242416649293E-2</v>
          </cell>
        </row>
        <row r="532">
          <cell r="A532">
            <v>39604.833333333336</v>
          </cell>
          <cell r="B532">
            <v>0.13992219133639375</v>
          </cell>
          <cell r="C532">
            <v>8.7851752277548281E-2</v>
          </cell>
        </row>
        <row r="533">
          <cell r="A533">
            <v>39607.833333333336</v>
          </cell>
          <cell r="B533">
            <v>0.13787766111761471</v>
          </cell>
          <cell r="C533">
            <v>8.5089138899293704E-2</v>
          </cell>
        </row>
        <row r="534">
          <cell r="A534">
            <v>39608.833333333336</v>
          </cell>
          <cell r="B534">
            <v>0.1322548221070865</v>
          </cell>
          <cell r="C534">
            <v>8.5445187464831762E-2</v>
          </cell>
        </row>
        <row r="535">
          <cell r="A535">
            <v>39609.833333333336</v>
          </cell>
          <cell r="B535">
            <v>0.13393698173564322</v>
          </cell>
          <cell r="C535">
            <v>8.7788056101847395E-2</v>
          </cell>
        </row>
        <row r="536">
          <cell r="A536">
            <v>39610.833333333336</v>
          </cell>
          <cell r="B536">
            <v>0.13129966387594677</v>
          </cell>
          <cell r="C536">
            <v>8.7788056101847395E-2</v>
          </cell>
        </row>
        <row r="537">
          <cell r="A537">
            <v>39611.833333333336</v>
          </cell>
          <cell r="B537">
            <v>0.13179250011812788</v>
          </cell>
          <cell r="C537">
            <v>8.4425460983664949E-2</v>
          </cell>
        </row>
        <row r="538">
          <cell r="A538">
            <v>39614.833333333336</v>
          </cell>
          <cell r="B538">
            <v>0.12967626409416252</v>
          </cell>
          <cell r="C538">
            <v>8.1602070294082299E-2</v>
          </cell>
        </row>
        <row r="539">
          <cell r="A539">
            <v>39615.833333333336</v>
          </cell>
          <cell r="B539">
            <v>0.1244647323775981</v>
          </cell>
          <cell r="C539">
            <v>8.1765131896636201E-2</v>
          </cell>
        </row>
        <row r="540">
          <cell r="A540">
            <v>39616.833333333336</v>
          </cell>
          <cell r="B540">
            <v>0.11978305482863535</v>
          </cell>
          <cell r="C540">
            <v>7.5151485039105431E-2</v>
          </cell>
        </row>
        <row r="541">
          <cell r="A541">
            <v>39617.833333333336</v>
          </cell>
          <cell r="B541">
            <v>0.1173907219126523</v>
          </cell>
          <cell r="C541">
            <v>7.5151485039105431E-2</v>
          </cell>
        </row>
        <row r="542">
          <cell r="A542">
            <v>39618.833333333336</v>
          </cell>
          <cell r="B542">
            <v>0.11763100630113202</v>
          </cell>
          <cell r="C542">
            <v>8.020706393011022E-2</v>
          </cell>
        </row>
        <row r="543">
          <cell r="A543">
            <v>39621.833333333336</v>
          </cell>
          <cell r="B543">
            <v>0.11752099195567238</v>
          </cell>
          <cell r="C543">
            <v>8.0074522976615242E-2</v>
          </cell>
        </row>
        <row r="544">
          <cell r="A544">
            <v>39622.833333333336</v>
          </cell>
          <cell r="B544">
            <v>0.11830298188080472</v>
          </cell>
          <cell r="C544">
            <v>8.1112792603608708E-2</v>
          </cell>
        </row>
        <row r="545">
          <cell r="A545">
            <v>39623.833333333336</v>
          </cell>
          <cell r="B545">
            <v>0.11751192683224145</v>
          </cell>
          <cell r="C545">
            <v>7.9544531496835325E-2</v>
          </cell>
        </row>
        <row r="546">
          <cell r="A546">
            <v>39624.833333333336</v>
          </cell>
          <cell r="B546">
            <v>0.12379048174693653</v>
          </cell>
          <cell r="C546">
            <v>8.81671148725406E-2</v>
          </cell>
        </row>
        <row r="547">
          <cell r="A547">
            <v>39625.833333333336</v>
          </cell>
          <cell r="B547">
            <v>0.12321942787035901</v>
          </cell>
          <cell r="C547">
            <v>8.8325313293938904E-2</v>
          </cell>
        </row>
        <row r="548">
          <cell r="A548">
            <v>39628.833333333336</v>
          </cell>
          <cell r="B548">
            <v>0.12275282870615072</v>
          </cell>
          <cell r="C548">
            <v>8.868210695088212E-2</v>
          </cell>
        </row>
        <row r="549">
          <cell r="A549">
            <v>39629.833333333336</v>
          </cell>
          <cell r="B549">
            <v>0.12272678882821406</v>
          </cell>
          <cell r="C549">
            <v>8.8642743004526417E-2</v>
          </cell>
        </row>
        <row r="550">
          <cell r="A550">
            <v>39630.833333333336</v>
          </cell>
          <cell r="B550">
            <v>0.12525847124777167</v>
          </cell>
          <cell r="C550">
            <v>9.2546580285257043E-2</v>
          </cell>
        </row>
        <row r="551">
          <cell r="A551">
            <v>39631.833333333336</v>
          </cell>
          <cell r="B551">
            <v>0.12589997807298645</v>
          </cell>
          <cell r="C551">
            <v>9.3485603068118414E-2</v>
          </cell>
        </row>
        <row r="552">
          <cell r="A552">
            <v>39635.833333333336</v>
          </cell>
          <cell r="B552">
            <v>0.12539480284629942</v>
          </cell>
          <cell r="C552">
            <v>9.2772626392214896E-2</v>
          </cell>
        </row>
        <row r="553">
          <cell r="A553">
            <v>39636.833333333336</v>
          </cell>
          <cell r="B553">
            <v>0.12901250545835694</v>
          </cell>
          <cell r="C553">
            <v>9.2620013292507838E-2</v>
          </cell>
        </row>
        <row r="554">
          <cell r="A554">
            <v>39637.833333333336</v>
          </cell>
          <cell r="B554">
            <v>0.12901649016925817</v>
          </cell>
          <cell r="C554">
            <v>9.2625608136733706E-2</v>
          </cell>
        </row>
        <row r="555">
          <cell r="A555">
            <v>39638.833333333336</v>
          </cell>
          <cell r="B555">
            <v>0.12714432136666973</v>
          </cell>
          <cell r="C555">
            <v>9.2625608136733706E-2</v>
          </cell>
        </row>
        <row r="556">
          <cell r="A556">
            <v>39639.833333333336</v>
          </cell>
          <cell r="B556">
            <v>0.1261054364354233</v>
          </cell>
          <cell r="C556">
            <v>9.0175315307841439E-2</v>
          </cell>
        </row>
        <row r="557">
          <cell r="A557">
            <v>39642.833333333336</v>
          </cell>
          <cell r="B557">
            <v>0.12550390536721942</v>
          </cell>
          <cell r="C557">
            <v>9.0175315307841439E-2</v>
          </cell>
        </row>
        <row r="558">
          <cell r="A558">
            <v>39643.833333333336</v>
          </cell>
          <cell r="B558">
            <v>0.12549861719583127</v>
          </cell>
          <cell r="C558">
            <v>9.0332058740370702E-2</v>
          </cell>
        </row>
        <row r="559">
          <cell r="A559">
            <v>39644.833333333336</v>
          </cell>
          <cell r="B559">
            <v>0.12958357884066571</v>
          </cell>
          <cell r="C559">
            <v>9.0332058740370702E-2</v>
          </cell>
        </row>
        <row r="560">
          <cell r="A560">
            <v>39645.833333333336</v>
          </cell>
          <cell r="B560">
            <v>0.13110804073883756</v>
          </cell>
          <cell r="C560">
            <v>9.0178600594868707E-2</v>
          </cell>
        </row>
        <row r="561">
          <cell r="A561">
            <v>39646.833333333336</v>
          </cell>
          <cell r="B561">
            <v>0.12996229673934412</v>
          </cell>
          <cell r="C561">
            <v>9.0327714733969916E-2</v>
          </cell>
        </row>
        <row r="562">
          <cell r="A562">
            <v>39649.833333333336</v>
          </cell>
          <cell r="B562">
            <v>0.1311611564045555</v>
          </cell>
          <cell r="C562">
            <v>9.0289872472285232E-2</v>
          </cell>
        </row>
        <row r="563">
          <cell r="A563">
            <v>39650.833333333336</v>
          </cell>
          <cell r="B563">
            <v>0.12912925877016904</v>
          </cell>
          <cell r="C563">
            <v>8.6411647587759002E-2</v>
          </cell>
        </row>
        <row r="564">
          <cell r="A564">
            <v>39651.833333333336</v>
          </cell>
          <cell r="B564">
            <v>0.12917919047178808</v>
          </cell>
          <cell r="C564">
            <v>8.6449487413259335E-2</v>
          </cell>
        </row>
        <row r="565">
          <cell r="A565">
            <v>39652.833333333336</v>
          </cell>
          <cell r="B565">
            <v>0.13142993293460858</v>
          </cell>
          <cell r="C565">
            <v>8.9468963198326118E-2</v>
          </cell>
        </row>
        <row r="566">
          <cell r="A566">
            <v>39653.833333333336</v>
          </cell>
          <cell r="B566">
            <v>0.13101563936773808</v>
          </cell>
          <cell r="C566">
            <v>8.9468963198326118E-2</v>
          </cell>
        </row>
        <row r="567">
          <cell r="A567">
            <v>39656.833333333336</v>
          </cell>
          <cell r="B567">
            <v>0.13376230401031933</v>
          </cell>
          <cell r="C567">
            <v>9.3270719685991502E-2</v>
          </cell>
        </row>
        <row r="568">
          <cell r="A568">
            <v>39657.833333333336</v>
          </cell>
          <cell r="B568">
            <v>0.13621272556566136</v>
          </cell>
          <cell r="C568">
            <v>9.3270719685991502E-2</v>
          </cell>
        </row>
        <row r="569">
          <cell r="A569">
            <v>39658.833333333336</v>
          </cell>
          <cell r="B569">
            <v>0.13592750778258958</v>
          </cell>
          <cell r="C569">
            <v>9.2931544837948174E-2</v>
          </cell>
        </row>
        <row r="570">
          <cell r="A570">
            <v>39659.833333333336</v>
          </cell>
          <cell r="B570">
            <v>0.13343786972073995</v>
          </cell>
          <cell r="C570">
            <v>9.2931544837948174E-2</v>
          </cell>
        </row>
        <row r="571">
          <cell r="A571">
            <v>39660.833333333336</v>
          </cell>
          <cell r="B571">
            <v>0.13347752001938926</v>
          </cell>
          <cell r="C571">
            <v>9.2966911575714975E-2</v>
          </cell>
        </row>
        <row r="572">
          <cell r="A572">
            <v>39663.833333333336</v>
          </cell>
          <cell r="B572">
            <v>0.13648205197384514</v>
          </cell>
          <cell r="C572">
            <v>9.7057987883258201E-2</v>
          </cell>
        </row>
        <row r="573">
          <cell r="A573">
            <v>39664.833333333336</v>
          </cell>
          <cell r="B573">
            <v>0.13762515849347853</v>
          </cell>
          <cell r="C573">
            <v>9.7057987883258201E-2</v>
          </cell>
        </row>
        <row r="574">
          <cell r="A574">
            <v>39665.833333333336</v>
          </cell>
          <cell r="B574">
            <v>0.13732301185840559</v>
          </cell>
          <cell r="C574">
            <v>9.6483975475923606E-2</v>
          </cell>
        </row>
        <row r="575">
          <cell r="A575">
            <v>39666.833333333336</v>
          </cell>
          <cell r="B575">
            <v>0.1382661448662342</v>
          </cell>
          <cell r="C575">
            <v>9.8151956154405001E-2</v>
          </cell>
        </row>
        <row r="576">
          <cell r="A576">
            <v>39667.833333333336</v>
          </cell>
          <cell r="B576">
            <v>0.14613983859865193</v>
          </cell>
          <cell r="C576">
            <v>9.7584378917059109E-2</v>
          </cell>
        </row>
        <row r="577">
          <cell r="A577">
            <v>39670.833333333336</v>
          </cell>
          <cell r="B577">
            <v>0.14738774769472404</v>
          </cell>
          <cell r="C577">
            <v>9.7584378917059109E-2</v>
          </cell>
        </row>
        <row r="578">
          <cell r="A578">
            <v>39671.833333333336</v>
          </cell>
          <cell r="B578">
            <v>0.15009202202241634</v>
          </cell>
          <cell r="C578">
            <v>0.10139455204530225</v>
          </cell>
        </row>
        <row r="579">
          <cell r="A579">
            <v>39672.833333333336</v>
          </cell>
          <cell r="B579">
            <v>0.15021458514673228</v>
          </cell>
          <cell r="C579">
            <v>0.10152153664819875</v>
          </cell>
        </row>
        <row r="580">
          <cell r="A580">
            <v>39673.833333333336</v>
          </cell>
          <cell r="B580">
            <v>0.1528896953313523</v>
          </cell>
          <cell r="C580">
            <v>0.10152153664819875</v>
          </cell>
        </row>
        <row r="581">
          <cell r="A581">
            <v>39674.833333333336</v>
          </cell>
          <cell r="B581">
            <v>0.15198994128983556</v>
          </cell>
          <cell r="C581">
            <v>0.1003556434825072</v>
          </cell>
        </row>
        <row r="582">
          <cell r="A582">
            <v>39677.833333333336</v>
          </cell>
          <cell r="B582">
            <v>0.15515292338761863</v>
          </cell>
          <cell r="C582">
            <v>0.1047545197334241</v>
          </cell>
        </row>
        <row r="583">
          <cell r="A583">
            <v>39678.833333333336</v>
          </cell>
          <cell r="B583">
            <v>0.15521893787068089</v>
          </cell>
          <cell r="C583">
            <v>0.10503158132488925</v>
          </cell>
        </row>
        <row r="584">
          <cell r="A584">
            <v>39679.833333333336</v>
          </cell>
          <cell r="B584">
            <v>0.1546402582964484</v>
          </cell>
          <cell r="C584">
            <v>0.10425888694447587</v>
          </cell>
        </row>
        <row r="585">
          <cell r="A585">
            <v>39680.833333333336</v>
          </cell>
          <cell r="B585">
            <v>0.15433013501476811</v>
          </cell>
          <cell r="C585">
            <v>0.10425888694447587</v>
          </cell>
        </row>
        <row r="586">
          <cell r="A586">
            <v>39681.833333333336</v>
          </cell>
          <cell r="B586">
            <v>0.15424749825916445</v>
          </cell>
          <cell r="C586">
            <v>0.10396728814691693</v>
          </cell>
        </row>
        <row r="587">
          <cell r="A587">
            <v>39684.833333333336</v>
          </cell>
          <cell r="B587">
            <v>0.15566867316690761</v>
          </cell>
          <cell r="C587">
            <v>0.10590927198317768</v>
          </cell>
        </row>
        <row r="588">
          <cell r="A588">
            <v>39685.833333333336</v>
          </cell>
          <cell r="B588">
            <v>0.15498713799998229</v>
          </cell>
          <cell r="C588">
            <v>0.10590927198317768</v>
          </cell>
        </row>
        <row r="589">
          <cell r="A589">
            <v>39686.833333333336</v>
          </cell>
          <cell r="B589">
            <v>0.15440644147488286</v>
          </cell>
          <cell r="C589">
            <v>0.10590927198317768</v>
          </cell>
        </row>
        <row r="590">
          <cell r="A590">
            <v>39687.833333333336</v>
          </cell>
          <cell r="B590">
            <v>0.15416494738999734</v>
          </cell>
          <cell r="C590">
            <v>0.10590927198317768</v>
          </cell>
        </row>
        <row r="591">
          <cell r="A591">
            <v>39688.833333333336</v>
          </cell>
          <cell r="B591">
            <v>0.15273071504428062</v>
          </cell>
          <cell r="C591">
            <v>0.10388801014953961</v>
          </cell>
        </row>
        <row r="592">
          <cell r="A592">
            <v>39692.833333333336</v>
          </cell>
          <cell r="B592">
            <v>0.15281540388713907</v>
          </cell>
          <cell r="C592">
            <v>0.10401321778179112</v>
          </cell>
        </row>
        <row r="593">
          <cell r="A593">
            <v>39693.833333333336</v>
          </cell>
          <cell r="B593">
            <v>0.15321318558312771</v>
          </cell>
          <cell r="C593">
            <v>0.1038854136454931</v>
          </cell>
        </row>
        <row r="594">
          <cell r="A594">
            <v>39694.833333333336</v>
          </cell>
          <cell r="B594">
            <v>0.15425940050802056</v>
          </cell>
          <cell r="C594">
            <v>0.10980885009660446</v>
          </cell>
        </row>
        <row r="595">
          <cell r="A595">
            <v>39695.833333333336</v>
          </cell>
          <cell r="B595">
            <v>0.15057643038209123</v>
          </cell>
          <cell r="C595">
            <v>0.10460741651421057</v>
          </cell>
        </row>
        <row r="596">
          <cell r="A596">
            <v>39698.833333333336</v>
          </cell>
          <cell r="B596">
            <v>0.15243358591618486</v>
          </cell>
          <cell r="C596">
            <v>0.10460741651421057</v>
          </cell>
        </row>
        <row r="597">
          <cell r="A597">
            <v>39699.833333333336</v>
          </cell>
          <cell r="B597">
            <v>0.16088240989588073</v>
          </cell>
          <cell r="C597">
            <v>0.11644607074469043</v>
          </cell>
        </row>
        <row r="598">
          <cell r="A598">
            <v>39700.833333333336</v>
          </cell>
          <cell r="B598">
            <v>0.1609736824218464</v>
          </cell>
          <cell r="C598">
            <v>0.11456232854656058</v>
          </cell>
        </row>
        <row r="599">
          <cell r="A599">
            <v>39701.833333333336</v>
          </cell>
          <cell r="B599">
            <v>0.16180660215825204</v>
          </cell>
          <cell r="C599">
            <v>0.11456232854656058</v>
          </cell>
        </row>
        <row r="600">
          <cell r="A600">
            <v>39702.833333333336</v>
          </cell>
          <cell r="B600">
            <v>0.15939496657787139</v>
          </cell>
          <cell r="C600">
            <v>0.11456232854656058</v>
          </cell>
        </row>
        <row r="601">
          <cell r="A601">
            <v>39705.833333333336</v>
          </cell>
          <cell r="B601">
            <v>0.16469037030167111</v>
          </cell>
          <cell r="C601">
            <v>0.12183059571661775</v>
          </cell>
        </row>
        <row r="602">
          <cell r="A602">
            <v>39706.833333333336</v>
          </cell>
          <cell r="B602">
            <v>0.16545051283715898</v>
          </cell>
          <cell r="C602">
            <v>0.12172121891795198</v>
          </cell>
        </row>
        <row r="603">
          <cell r="A603">
            <v>39707.833333333336</v>
          </cell>
          <cell r="B603">
            <v>0.17871719888512486</v>
          </cell>
          <cell r="C603">
            <v>0.13954552424767083</v>
          </cell>
        </row>
        <row r="604">
          <cell r="A604">
            <v>39708.833333333336</v>
          </cell>
          <cell r="B604">
            <v>0.18044111588311271</v>
          </cell>
          <cell r="C604">
            <v>0.13954552424767083</v>
          </cell>
        </row>
        <row r="605">
          <cell r="A605">
            <v>39709.833333333336</v>
          </cell>
          <cell r="B605">
            <v>0.18246368853531442</v>
          </cell>
          <cell r="C605">
            <v>0.13670232601112314</v>
          </cell>
        </row>
        <row r="606">
          <cell r="A606">
            <v>39712.833333333336</v>
          </cell>
          <cell r="B606">
            <v>0.18774415954358006</v>
          </cell>
          <cell r="C606">
            <v>0.14375857082651905</v>
          </cell>
        </row>
        <row r="607">
          <cell r="A607">
            <v>39713.833333333336</v>
          </cell>
          <cell r="B607">
            <v>0.18777501463275373</v>
          </cell>
          <cell r="C607">
            <v>0.14380146085873466</v>
          </cell>
        </row>
        <row r="608">
          <cell r="A608">
            <v>39714.833333333336</v>
          </cell>
          <cell r="B608">
            <v>0.18746389600664584</v>
          </cell>
          <cell r="C608">
            <v>0.14390274404547501</v>
          </cell>
        </row>
        <row r="609">
          <cell r="A609">
            <v>39715.833333333336</v>
          </cell>
          <cell r="B609">
            <v>0.18699062614723622</v>
          </cell>
          <cell r="C609">
            <v>0.13855645813140846</v>
          </cell>
        </row>
        <row r="610">
          <cell r="A610">
            <v>39716.833333333336</v>
          </cell>
          <cell r="B610">
            <v>0.18699101529557749</v>
          </cell>
          <cell r="C610">
            <v>0.13845566534597298</v>
          </cell>
        </row>
        <row r="611">
          <cell r="A611">
            <v>39719.833333333336</v>
          </cell>
          <cell r="B611">
            <v>0.20754010387463265</v>
          </cell>
          <cell r="C611">
            <v>0.1650462734144782</v>
          </cell>
        </row>
        <row r="612">
          <cell r="A612">
            <v>39720.833333333336</v>
          </cell>
          <cell r="B612">
            <v>0.20885733309106089</v>
          </cell>
          <cell r="C612">
            <v>0.1650462734144782</v>
          </cell>
        </row>
        <row r="613">
          <cell r="A613">
            <v>39721.833333333336</v>
          </cell>
          <cell r="B613">
            <v>0.20736013003713497</v>
          </cell>
          <cell r="C613">
            <v>0.16309771706493401</v>
          </cell>
        </row>
        <row r="614">
          <cell r="A614">
            <v>39722.833333333336</v>
          </cell>
          <cell r="B614">
            <v>0.22378157686286376</v>
          </cell>
          <cell r="C614">
            <v>0.18366391033185306</v>
          </cell>
        </row>
        <row r="615">
          <cell r="A615">
            <v>39723.833333333336</v>
          </cell>
          <cell r="B615">
            <v>0.22370072784223358</v>
          </cell>
          <cell r="C615">
            <v>0.18354658850923697</v>
          </cell>
        </row>
        <row r="616">
          <cell r="A616">
            <v>39726.833333333336</v>
          </cell>
          <cell r="B616">
            <v>0.22419021799318123</v>
          </cell>
          <cell r="C616">
            <v>0.18736358582630885</v>
          </cell>
        </row>
        <row r="617">
          <cell r="A617">
            <v>39727.833333333336</v>
          </cell>
          <cell r="B617">
            <v>0.23183332987761673</v>
          </cell>
          <cell r="C617">
            <v>0.19717377011618151</v>
          </cell>
        </row>
        <row r="618">
          <cell r="A618">
            <v>39728.833333333336</v>
          </cell>
          <cell r="B618">
            <v>0.23165104038227213</v>
          </cell>
          <cell r="C618">
            <v>0.19776037352046083</v>
          </cell>
        </row>
        <row r="619">
          <cell r="A619">
            <v>39729.833333333336</v>
          </cell>
          <cell r="B619">
            <v>0.24707110985934863</v>
          </cell>
          <cell r="C619">
            <v>0.21812308744051156</v>
          </cell>
        </row>
        <row r="620">
          <cell r="A620">
            <v>39730.833333333336</v>
          </cell>
          <cell r="B620">
            <v>0.24883065394355403</v>
          </cell>
          <cell r="C620">
            <v>0.21812308744051156</v>
          </cell>
        </row>
        <row r="621">
          <cell r="A621">
            <v>39733.833333333336</v>
          </cell>
          <cell r="B621">
            <v>0.27211245671862622</v>
          </cell>
          <cell r="C621">
            <v>0.21805822142073866</v>
          </cell>
        </row>
        <row r="622">
          <cell r="A622">
            <v>39734.833333333336</v>
          </cell>
          <cell r="B622">
            <v>0.27289228998937931</v>
          </cell>
          <cell r="C622">
            <v>0.22333594104196361</v>
          </cell>
        </row>
        <row r="623">
          <cell r="A623">
            <v>39735.833333333336</v>
          </cell>
          <cell r="B623">
            <v>0.29626124528539588</v>
          </cell>
          <cell r="C623">
            <v>0.25527959694631003</v>
          </cell>
        </row>
        <row r="624">
          <cell r="A624">
            <v>39736.833333333336</v>
          </cell>
          <cell r="B624">
            <v>0.30596094240038452</v>
          </cell>
          <cell r="C624">
            <v>0.25522687274904637</v>
          </cell>
        </row>
        <row r="625">
          <cell r="A625">
            <v>39737.833333333336</v>
          </cell>
          <cell r="B625">
            <v>0.30503156354494815</v>
          </cell>
          <cell r="C625">
            <v>0.25554458507632966</v>
          </cell>
        </row>
        <row r="626">
          <cell r="A626">
            <v>39740.833333333336</v>
          </cell>
          <cell r="B626">
            <v>0.30806276111310976</v>
          </cell>
          <cell r="C626">
            <v>0.25554458507632966</v>
          </cell>
        </row>
        <row r="627">
          <cell r="A627">
            <v>39741.833333333336</v>
          </cell>
          <cell r="B627">
            <v>0.30964710689998126</v>
          </cell>
          <cell r="C627">
            <v>0.25829444593392609</v>
          </cell>
        </row>
        <row r="628">
          <cell r="A628">
            <v>39742.833333333336</v>
          </cell>
          <cell r="B628">
            <v>0.31511762050645808</v>
          </cell>
          <cell r="C628">
            <v>0.26589599338565761</v>
          </cell>
        </row>
        <row r="629">
          <cell r="A629">
            <v>39743.833333333336</v>
          </cell>
          <cell r="B629">
            <v>0.31566888764148737</v>
          </cell>
          <cell r="C629">
            <v>0.26589599338565761</v>
          </cell>
        </row>
        <row r="630">
          <cell r="A630">
            <v>39744.833333333336</v>
          </cell>
          <cell r="B630">
            <v>0.317351586861914</v>
          </cell>
          <cell r="C630">
            <v>0.26834443840188105</v>
          </cell>
        </row>
        <row r="631">
          <cell r="A631">
            <v>39747.833333333336</v>
          </cell>
          <cell r="B631">
            <v>0.3160594528967679</v>
          </cell>
          <cell r="C631">
            <v>0.26968843207624327</v>
          </cell>
        </row>
        <row r="632">
          <cell r="A632">
            <v>39748.833333333336</v>
          </cell>
          <cell r="B632">
            <v>0.33471932648734493</v>
          </cell>
          <cell r="C632">
            <v>0.26968843207624327</v>
          </cell>
        </row>
        <row r="633">
          <cell r="A633">
            <v>39749.833333333336</v>
          </cell>
          <cell r="B633">
            <v>0.33595294496902683</v>
          </cell>
          <cell r="C633">
            <v>0.27296076291195542</v>
          </cell>
        </row>
        <row r="634">
          <cell r="A634">
            <v>39750.833333333336</v>
          </cell>
          <cell r="B634">
            <v>0.33704570119635258</v>
          </cell>
          <cell r="C634">
            <v>0.27294871948319799</v>
          </cell>
        </row>
        <row r="635">
          <cell r="A635">
            <v>39751.833333333336</v>
          </cell>
          <cell r="B635">
            <v>0.33936705817365298</v>
          </cell>
          <cell r="C635">
            <v>0.27120439833509408</v>
          </cell>
        </row>
        <row r="636">
          <cell r="A636">
            <v>39754.791666666664</v>
          </cell>
          <cell r="B636">
            <v>0.33851526126077708</v>
          </cell>
          <cell r="C636">
            <v>0.2715092078325082</v>
          </cell>
        </row>
        <row r="637">
          <cell r="A637">
            <v>39755.791666666664</v>
          </cell>
          <cell r="B637">
            <v>0.34271444468720169</v>
          </cell>
          <cell r="C637">
            <v>0.2715092078325082</v>
          </cell>
        </row>
        <row r="638">
          <cell r="A638">
            <v>39756.791666666664</v>
          </cell>
          <cell r="B638">
            <v>0.34895683731632715</v>
          </cell>
          <cell r="C638">
            <v>0.280487975870647</v>
          </cell>
        </row>
        <row r="639">
          <cell r="A639">
            <v>39757.791666666664</v>
          </cell>
          <cell r="B639">
            <v>0.34514828481638909</v>
          </cell>
          <cell r="C639">
            <v>0.28239774158470277</v>
          </cell>
        </row>
        <row r="640">
          <cell r="A640">
            <v>39758.791666666664</v>
          </cell>
          <cell r="B640">
            <v>0.34644949755789828</v>
          </cell>
          <cell r="C640">
            <v>0.28239774158470277</v>
          </cell>
        </row>
        <row r="641">
          <cell r="A641">
            <v>39761.791666666664</v>
          </cell>
          <cell r="B641">
            <v>0.34617576942687861</v>
          </cell>
          <cell r="C641">
            <v>0.28105220204848286</v>
          </cell>
        </row>
        <row r="642">
          <cell r="A642">
            <v>39762.791666666664</v>
          </cell>
          <cell r="B642">
            <v>0.34627864537513892</v>
          </cell>
          <cell r="C642">
            <v>0.28147947349439206</v>
          </cell>
        </row>
        <row r="643">
          <cell r="A643">
            <v>39763.791666666664</v>
          </cell>
          <cell r="B643">
            <v>0.34553532880246707</v>
          </cell>
          <cell r="C643">
            <v>0.28522191163027155</v>
          </cell>
        </row>
        <row r="644">
          <cell r="A644">
            <v>39764.791666666664</v>
          </cell>
          <cell r="B644">
            <v>0.36258531792141785</v>
          </cell>
          <cell r="C644">
            <v>0.28521095503859323</v>
          </cell>
        </row>
        <row r="645">
          <cell r="A645">
            <v>39765.791666666664</v>
          </cell>
          <cell r="B645">
            <v>0.36538990236068769</v>
          </cell>
          <cell r="C645">
            <v>0.28943295772095157</v>
          </cell>
        </row>
        <row r="646">
          <cell r="A646">
            <v>39768.791666666664</v>
          </cell>
          <cell r="B646">
            <v>0.3653917133833634</v>
          </cell>
          <cell r="C646">
            <v>0.28940781270964094</v>
          </cell>
        </row>
        <row r="647">
          <cell r="A647">
            <v>39769.791666666664</v>
          </cell>
          <cell r="B647">
            <v>0.36616623270279763</v>
          </cell>
          <cell r="C647">
            <v>0.28939656935122043</v>
          </cell>
        </row>
        <row r="648">
          <cell r="A648">
            <v>39770.791666666664</v>
          </cell>
          <cell r="B648">
            <v>0.36925706541764552</v>
          </cell>
          <cell r="C648">
            <v>0.29473255177951946</v>
          </cell>
        </row>
        <row r="649">
          <cell r="A649">
            <v>39771.791666666664</v>
          </cell>
          <cell r="B649">
            <v>0.37058825235468079</v>
          </cell>
          <cell r="C649">
            <v>0.29798682608040522</v>
          </cell>
        </row>
        <row r="650">
          <cell r="A650">
            <v>39772.791666666664</v>
          </cell>
          <cell r="B650">
            <v>0.37257183030526114</v>
          </cell>
          <cell r="C650">
            <v>0.29729072008872787</v>
          </cell>
        </row>
        <row r="651">
          <cell r="A651">
            <v>39775.791666666664</v>
          </cell>
          <cell r="B651">
            <v>0.37344433635170043</v>
          </cell>
          <cell r="C651">
            <v>0.29729072008872787</v>
          </cell>
        </row>
        <row r="652">
          <cell r="A652">
            <v>39776.791666666664</v>
          </cell>
          <cell r="B652">
            <v>0.3741900972752345</v>
          </cell>
          <cell r="C652">
            <v>0.29729072008872787</v>
          </cell>
        </row>
        <row r="653">
          <cell r="A653">
            <v>39777.791666666664</v>
          </cell>
          <cell r="B653">
            <v>0.37555064579306024</v>
          </cell>
          <cell r="C653">
            <v>0.29729072008872787</v>
          </cell>
        </row>
        <row r="654">
          <cell r="A654">
            <v>39779.791666666664</v>
          </cell>
          <cell r="B654">
            <v>0.37594569507854059</v>
          </cell>
          <cell r="C654">
            <v>0.29711732257661805</v>
          </cell>
        </row>
        <row r="655">
          <cell r="A655">
            <v>39782.791666666664</v>
          </cell>
          <cell r="B655">
            <v>0.38597452081506722</v>
          </cell>
          <cell r="C655">
            <v>0.3118240863573874</v>
          </cell>
        </row>
        <row r="656">
          <cell r="A656">
            <v>39783.791666666664</v>
          </cell>
          <cell r="B656">
            <v>0.38818688255355827</v>
          </cell>
          <cell r="C656">
            <v>0.3118240863573874</v>
          </cell>
        </row>
        <row r="657">
          <cell r="A657">
            <v>39784.791666666664</v>
          </cell>
          <cell r="B657">
            <v>0.3894206923127857</v>
          </cell>
          <cell r="C657">
            <v>0.30978776031563293</v>
          </cell>
        </row>
        <row r="658">
          <cell r="A658">
            <v>39785.791666666664</v>
          </cell>
          <cell r="B658">
            <v>0.3914151761792391</v>
          </cell>
          <cell r="C658">
            <v>0.31287892291791103</v>
          </cell>
        </row>
        <row r="659">
          <cell r="A659">
            <v>39786.791666666664</v>
          </cell>
          <cell r="B659">
            <v>0.39457681641436454</v>
          </cell>
          <cell r="C659">
            <v>0.31287892291791103</v>
          </cell>
        </row>
        <row r="660">
          <cell r="A660">
            <v>39789.791666666664</v>
          </cell>
          <cell r="B660">
            <v>0.39364885232666924</v>
          </cell>
          <cell r="C660">
            <v>0.30857013157772623</v>
          </cell>
        </row>
        <row r="661">
          <cell r="A661">
            <v>39790.791666666664</v>
          </cell>
          <cell r="B661">
            <v>0.39378969666665792</v>
          </cell>
          <cell r="C661">
            <v>0.31065020756133188</v>
          </cell>
        </row>
        <row r="662">
          <cell r="A662">
            <v>39791.791666666664</v>
          </cell>
          <cell r="B662">
            <v>0.39349721173128932</v>
          </cell>
          <cell r="C662">
            <v>0.31065020756133188</v>
          </cell>
        </row>
        <row r="663">
          <cell r="A663">
            <v>39792.791666666664</v>
          </cell>
          <cell r="B663">
            <v>0.3945476014727799</v>
          </cell>
          <cell r="C663">
            <v>0.31315628916101684</v>
          </cell>
        </row>
        <row r="664">
          <cell r="A664">
            <v>39793.791666666664</v>
          </cell>
          <cell r="B664">
            <v>0.39377502473468307</v>
          </cell>
          <cell r="C664">
            <v>0.3104008610014517</v>
          </cell>
        </row>
        <row r="665">
          <cell r="A665">
            <v>39796.791666666664</v>
          </cell>
          <cell r="B665">
            <v>0.39310572063820343</v>
          </cell>
          <cell r="C665">
            <v>0.31047244475941338</v>
          </cell>
        </row>
        <row r="666">
          <cell r="A666">
            <v>39797.791666666664</v>
          </cell>
          <cell r="B666">
            <v>0.39221600391338174</v>
          </cell>
          <cell r="C666">
            <v>0.30287991143719273</v>
          </cell>
        </row>
        <row r="667">
          <cell r="A667">
            <v>39798.791666666664</v>
          </cell>
          <cell r="B667">
            <v>0.39036214653754697</v>
          </cell>
          <cell r="C667">
            <v>0.30287991143719273</v>
          </cell>
        </row>
        <row r="668">
          <cell r="A668">
            <v>39799.791666666664</v>
          </cell>
          <cell r="B668">
            <v>0.38802840712510372</v>
          </cell>
          <cell r="C668">
            <v>0.30287991143719273</v>
          </cell>
        </row>
        <row r="669">
          <cell r="A669">
            <v>39800.791666666664</v>
          </cell>
          <cell r="B669">
            <v>0.38667051982902101</v>
          </cell>
          <cell r="C669">
            <v>0.29958398330652025</v>
          </cell>
        </row>
        <row r="670">
          <cell r="A670">
            <v>39803.791666666664</v>
          </cell>
          <cell r="B670">
            <v>0.3868426215612798</v>
          </cell>
          <cell r="C670">
            <v>0.29990511547689613</v>
          </cell>
        </row>
        <row r="671">
          <cell r="A671">
            <v>39804.791666666664</v>
          </cell>
          <cell r="B671">
            <v>0.38684454143668212</v>
          </cell>
          <cell r="C671">
            <v>0.29992683160577738</v>
          </cell>
        </row>
        <row r="672">
          <cell r="A672">
            <v>39805.791666666664</v>
          </cell>
          <cell r="B672">
            <v>0.38476254467408033</v>
          </cell>
          <cell r="C672">
            <v>0.29992683160577738</v>
          </cell>
        </row>
        <row r="673">
          <cell r="A673">
            <v>39807.791666666664</v>
          </cell>
          <cell r="B673">
            <v>0.38479914357621148</v>
          </cell>
          <cell r="C673">
            <v>0.29992683160577738</v>
          </cell>
        </row>
        <row r="674">
          <cell r="A674">
            <v>39810.791666666664</v>
          </cell>
          <cell r="B674">
            <v>0.37515564653472949</v>
          </cell>
          <cell r="C674">
            <v>0.28621183321245502</v>
          </cell>
        </row>
        <row r="675">
          <cell r="A675">
            <v>39811.791666666664</v>
          </cell>
          <cell r="B675">
            <v>0.37545279814400684</v>
          </cell>
          <cell r="C675">
            <v>0.28621183321245502</v>
          </cell>
        </row>
        <row r="676">
          <cell r="A676">
            <v>39812.791666666664</v>
          </cell>
          <cell r="B676">
            <v>0.37690811309898287</v>
          </cell>
          <cell r="C676">
            <v>0.28609314373455114</v>
          </cell>
        </row>
        <row r="677">
          <cell r="A677">
            <v>39814.791666666664</v>
          </cell>
          <cell r="B677">
            <v>0.36848841314196784</v>
          </cell>
          <cell r="C677">
            <v>0.27301298196018331</v>
          </cell>
        </row>
        <row r="678">
          <cell r="A678">
            <v>39817.791666666664</v>
          </cell>
          <cell r="B678">
            <v>0.36843071594484528</v>
          </cell>
          <cell r="C678">
            <v>0.27289406373710456</v>
          </cell>
        </row>
        <row r="679">
          <cell r="A679">
            <v>39818.791666666664</v>
          </cell>
          <cell r="B679">
            <v>0.36668192830455493</v>
          </cell>
          <cell r="C679">
            <v>0.27028763731002842</v>
          </cell>
        </row>
        <row r="680">
          <cell r="A680">
            <v>39819.791666666664</v>
          </cell>
          <cell r="B680">
            <v>0.36488898136611064</v>
          </cell>
          <cell r="C680">
            <v>0.26783145200417691</v>
          </cell>
        </row>
        <row r="681">
          <cell r="A681">
            <v>39820.791666666664</v>
          </cell>
          <cell r="B681">
            <v>0.36476646814362212</v>
          </cell>
          <cell r="C681">
            <v>0.26739861063502618</v>
          </cell>
        </row>
        <row r="682">
          <cell r="A682">
            <v>39821.791666666664</v>
          </cell>
          <cell r="B682">
            <v>0.3546141863263032</v>
          </cell>
          <cell r="C682">
            <v>0.25352029707680895</v>
          </cell>
        </row>
        <row r="683">
          <cell r="A683">
            <v>39824.791666666664</v>
          </cell>
          <cell r="B683">
            <v>0.35436866044533649</v>
          </cell>
          <cell r="C683">
            <v>0.25454359242631086</v>
          </cell>
        </row>
        <row r="684">
          <cell r="A684">
            <v>39825.791666666664</v>
          </cell>
          <cell r="B684">
            <v>0.33789975557194774</v>
          </cell>
          <cell r="C684">
            <v>0.25454359242631086</v>
          </cell>
        </row>
        <row r="685">
          <cell r="A685">
            <v>39826.791666666664</v>
          </cell>
          <cell r="B685">
            <v>0.33556392758430437</v>
          </cell>
          <cell r="C685">
            <v>0.25130287337784624</v>
          </cell>
        </row>
        <row r="686">
          <cell r="A686">
            <v>39827.791666666664</v>
          </cell>
          <cell r="B686">
            <v>0.31236670249796428</v>
          </cell>
          <cell r="C686">
            <v>0.21877935028697473</v>
          </cell>
        </row>
        <row r="687">
          <cell r="A687">
            <v>39828.791666666664</v>
          </cell>
          <cell r="B687">
            <v>0.3046154538960506</v>
          </cell>
          <cell r="C687">
            <v>0.21877935028697473</v>
          </cell>
        </row>
        <row r="688">
          <cell r="A688">
            <v>39832.791666666664</v>
          </cell>
          <cell r="B688">
            <v>0.30775712506867231</v>
          </cell>
          <cell r="C688">
            <v>0.22319500735759712</v>
          </cell>
        </row>
        <row r="689">
          <cell r="A689">
            <v>39833.791666666664</v>
          </cell>
          <cell r="B689">
            <v>0.30712911317629649</v>
          </cell>
          <cell r="C689">
            <v>0.22319500735759712</v>
          </cell>
        </row>
        <row r="690">
          <cell r="A690">
            <v>39834.791666666664</v>
          </cell>
          <cell r="B690">
            <v>0.30571351130218</v>
          </cell>
          <cell r="C690">
            <v>0.22120172054869663</v>
          </cell>
        </row>
        <row r="691">
          <cell r="A691">
            <v>39835.791666666664</v>
          </cell>
          <cell r="B691">
            <v>0.29867949179500863</v>
          </cell>
          <cell r="C691">
            <v>0.2107471498590282</v>
          </cell>
        </row>
        <row r="692">
          <cell r="A692">
            <v>39838.791666666664</v>
          </cell>
          <cell r="B692">
            <v>0.29829667925807779</v>
          </cell>
          <cell r="C692">
            <v>0.2107471498590282</v>
          </cell>
        </row>
        <row r="693">
          <cell r="A693">
            <v>39839.791666666664</v>
          </cell>
          <cell r="B693">
            <v>0.29478395966211185</v>
          </cell>
          <cell r="C693">
            <v>0.20590897307475875</v>
          </cell>
        </row>
        <row r="694">
          <cell r="A694">
            <v>39840.791666666664</v>
          </cell>
          <cell r="B694">
            <v>0.29517675306723296</v>
          </cell>
          <cell r="C694">
            <v>0.20414551775187262</v>
          </cell>
        </row>
        <row r="695">
          <cell r="A695">
            <v>39841.791666666664</v>
          </cell>
          <cell r="B695">
            <v>0.2781856427164579</v>
          </cell>
          <cell r="C695">
            <v>0.20580734201667103</v>
          </cell>
        </row>
        <row r="696">
          <cell r="A696">
            <v>39842.791666666664</v>
          </cell>
          <cell r="B696">
            <v>0.27592308634408674</v>
          </cell>
          <cell r="C696">
            <v>0.20277183454128672</v>
          </cell>
        </row>
        <row r="697">
          <cell r="A697">
            <v>39845.791666666664</v>
          </cell>
          <cell r="B697">
            <v>0.27537759938712952</v>
          </cell>
          <cell r="C697">
            <v>0.20277183454128672</v>
          </cell>
        </row>
        <row r="698">
          <cell r="A698">
            <v>39846.791666666664</v>
          </cell>
          <cell r="B698">
            <v>0.2727998270716821</v>
          </cell>
          <cell r="C698">
            <v>0.20277183454128672</v>
          </cell>
        </row>
        <row r="699">
          <cell r="A699">
            <v>39847.791666666664</v>
          </cell>
          <cell r="B699">
            <v>0.27253019251343857</v>
          </cell>
          <cell r="C699">
            <v>0.20239051567943847</v>
          </cell>
        </row>
        <row r="700">
          <cell r="A700">
            <v>39848.791666666664</v>
          </cell>
          <cell r="B700">
            <v>0.26833759559189552</v>
          </cell>
          <cell r="C700">
            <v>0.20239051567943847</v>
          </cell>
        </row>
        <row r="701">
          <cell r="A701">
            <v>39849.791666666664</v>
          </cell>
          <cell r="B701">
            <v>0.25900629828357374</v>
          </cell>
          <cell r="C701">
            <v>0.18889419576449373</v>
          </cell>
        </row>
        <row r="702">
          <cell r="A702">
            <v>39852.791666666664</v>
          </cell>
          <cell r="B702">
            <v>0.25707357143416582</v>
          </cell>
          <cell r="C702">
            <v>0.18602698016520874</v>
          </cell>
        </row>
        <row r="703">
          <cell r="A703">
            <v>39853.791666666664</v>
          </cell>
          <cell r="B703">
            <v>0.26125545310470277</v>
          </cell>
          <cell r="C703">
            <v>0.19493430334927839</v>
          </cell>
        </row>
        <row r="704">
          <cell r="A704">
            <v>39854.791666666664</v>
          </cell>
          <cell r="B704">
            <v>0.2612372490952225</v>
          </cell>
          <cell r="C704">
            <v>0.19504826855604984</v>
          </cell>
        </row>
        <row r="705">
          <cell r="A705">
            <v>39855.791666666664</v>
          </cell>
          <cell r="B705">
            <v>0.26129654351218135</v>
          </cell>
          <cell r="C705">
            <v>0.19436487883717557</v>
          </cell>
        </row>
        <row r="706">
          <cell r="A706">
            <v>39856.791666666664</v>
          </cell>
          <cell r="B706">
            <v>0.25851476873047907</v>
          </cell>
          <cell r="C706">
            <v>0.19068538022100809</v>
          </cell>
        </row>
        <row r="707">
          <cell r="A707">
            <v>39860.791666666664</v>
          </cell>
          <cell r="B707">
            <v>0.23916184775809357</v>
          </cell>
          <cell r="C707">
            <v>0.19307020442130446</v>
          </cell>
        </row>
        <row r="708">
          <cell r="A708">
            <v>39861.791666666664</v>
          </cell>
          <cell r="B708">
            <v>0.23235214870615634</v>
          </cell>
          <cell r="C708">
            <v>0.1842490202644789</v>
          </cell>
        </row>
        <row r="709">
          <cell r="A709">
            <v>39862.791666666664</v>
          </cell>
          <cell r="B709">
            <v>0.23285072108833485</v>
          </cell>
          <cell r="C709">
            <v>0.18491714466029718</v>
          </cell>
        </row>
        <row r="710">
          <cell r="A710">
            <v>39863.791666666664</v>
          </cell>
          <cell r="B710">
            <v>0.23223730237115683</v>
          </cell>
          <cell r="C710">
            <v>0.18504482291364771</v>
          </cell>
        </row>
        <row r="711">
          <cell r="A711">
            <v>39866.791666666664</v>
          </cell>
          <cell r="B711">
            <v>0.22986263729468751</v>
          </cell>
          <cell r="C711">
            <v>0.18202800950971421</v>
          </cell>
        </row>
        <row r="712">
          <cell r="A712">
            <v>39867.791666666664</v>
          </cell>
          <cell r="B712">
            <v>0.22753531088709833</v>
          </cell>
          <cell r="C712">
            <v>0.17665028957536991</v>
          </cell>
        </row>
        <row r="713">
          <cell r="A713">
            <v>39868.791666666664</v>
          </cell>
          <cell r="B713">
            <v>0.22554758470027292</v>
          </cell>
          <cell r="C713">
            <v>0.1769582139804558</v>
          </cell>
        </row>
        <row r="714">
          <cell r="A714">
            <v>39869.791666666664</v>
          </cell>
          <cell r="B714">
            <v>0.22762896408652292</v>
          </cell>
          <cell r="C714">
            <v>0.1810897551933327</v>
          </cell>
        </row>
        <row r="715">
          <cell r="A715">
            <v>39870.791666666664</v>
          </cell>
          <cell r="B715">
            <v>0.22771128179872518</v>
          </cell>
          <cell r="C715">
            <v>0.1828011850559898</v>
          </cell>
        </row>
        <row r="716">
          <cell r="A716">
            <v>39873.791666666664</v>
          </cell>
          <cell r="B716">
            <v>0.22727105957842253</v>
          </cell>
          <cell r="C716">
            <v>0.1856661969684586</v>
          </cell>
        </row>
        <row r="717">
          <cell r="A717">
            <v>39874.791666666664</v>
          </cell>
          <cell r="B717">
            <v>0.22715038783891217</v>
          </cell>
          <cell r="C717">
            <v>0.18624555504764859</v>
          </cell>
        </row>
        <row r="718">
          <cell r="A718">
            <v>39875.791666666664</v>
          </cell>
          <cell r="B718">
            <v>0.21046649947286752</v>
          </cell>
          <cell r="C718">
            <v>0.16033034178530881</v>
          </cell>
        </row>
        <row r="719">
          <cell r="A719">
            <v>39876.791666666664</v>
          </cell>
          <cell r="B719">
            <v>0.21003053422575005</v>
          </cell>
          <cell r="C719">
            <v>0.16524472305339721</v>
          </cell>
        </row>
        <row r="720">
          <cell r="A720">
            <v>39877.791666666664</v>
          </cell>
          <cell r="B720">
            <v>0.2067155058605655</v>
          </cell>
          <cell r="C720">
            <v>0.16528637834031334</v>
          </cell>
        </row>
        <row r="721">
          <cell r="A721">
            <v>39880.833333333336</v>
          </cell>
          <cell r="B721">
            <v>0.20149727010192012</v>
          </cell>
          <cell r="C721">
            <v>0.15804102693263525</v>
          </cell>
        </row>
        <row r="722">
          <cell r="A722">
            <v>39881.833333333336</v>
          </cell>
          <cell r="B722">
            <v>0.20653761890614744</v>
          </cell>
          <cell r="C722">
            <v>0.15804102693263525</v>
          </cell>
        </row>
        <row r="723">
          <cell r="A723">
            <v>39882.833333333336</v>
          </cell>
          <cell r="B723">
            <v>0.20393211489268759</v>
          </cell>
          <cell r="C723">
            <v>0.15820646773449382</v>
          </cell>
        </row>
        <row r="724">
          <cell r="A724">
            <v>39883.833333333336</v>
          </cell>
          <cell r="B724">
            <v>0.21018842722013473</v>
          </cell>
          <cell r="C724">
            <v>0.15408199465551495</v>
          </cell>
        </row>
        <row r="725">
          <cell r="A725">
            <v>39884.833333333336</v>
          </cell>
          <cell r="B725">
            <v>0.20973986984205706</v>
          </cell>
          <cell r="C725">
            <v>0.15408199465551495</v>
          </cell>
        </row>
        <row r="726">
          <cell r="A726">
            <v>39887.833333333336</v>
          </cell>
          <cell r="B726">
            <v>0.20716094528753837</v>
          </cell>
          <cell r="C726">
            <v>0.15040333902617053</v>
          </cell>
        </row>
        <row r="727">
          <cell r="A727">
            <v>39888.833333333336</v>
          </cell>
          <cell r="B727">
            <v>0.21353082994395894</v>
          </cell>
          <cell r="C727">
            <v>0.15040333902617053</v>
          </cell>
        </row>
        <row r="728">
          <cell r="A728">
            <v>39889.833333333336</v>
          </cell>
          <cell r="B728">
            <v>0.21534541224748976</v>
          </cell>
          <cell r="C728">
            <v>0.15025551552531025</v>
          </cell>
        </row>
        <row r="729">
          <cell r="A729">
            <v>39890.833333333336</v>
          </cell>
          <cell r="B729">
            <v>0.21034377869609139</v>
          </cell>
          <cell r="C729">
            <v>0.15213660476301016</v>
          </cell>
        </row>
        <row r="730">
          <cell r="A730">
            <v>39891.833333333336</v>
          </cell>
          <cell r="B730">
            <v>0.21037022114606529</v>
          </cell>
          <cell r="C730">
            <v>0.15276058461380412</v>
          </cell>
        </row>
        <row r="731">
          <cell r="A731">
            <v>39894.833333333336</v>
          </cell>
          <cell r="B731">
            <v>0.23560103427847079</v>
          </cell>
          <cell r="C731">
            <v>0.15276058461380412</v>
          </cell>
        </row>
        <row r="732">
          <cell r="A732">
            <v>39895.833333333336</v>
          </cell>
          <cell r="B732">
            <v>0.23821023436423844</v>
          </cell>
          <cell r="C732">
            <v>0.1578108674667314</v>
          </cell>
        </row>
        <row r="733">
          <cell r="A733">
            <v>39896.833333333336</v>
          </cell>
          <cell r="B733">
            <v>0.23913455718970511</v>
          </cell>
          <cell r="C733">
            <v>0.15662715378294667</v>
          </cell>
        </row>
        <row r="734">
          <cell r="A734">
            <v>39897.833333333336</v>
          </cell>
          <cell r="B734">
            <v>0.24141163757094231</v>
          </cell>
          <cell r="C734">
            <v>0.15649249079609415</v>
          </cell>
        </row>
        <row r="735">
          <cell r="A735">
            <v>39898.833333333336</v>
          </cell>
          <cell r="B735">
            <v>0.24318455556037463</v>
          </cell>
          <cell r="C735">
            <v>0.15923238231804418</v>
          </cell>
        </row>
        <row r="736">
          <cell r="A736">
            <v>39901.833333333336</v>
          </cell>
          <cell r="B736">
            <v>0.24447282439800624</v>
          </cell>
          <cell r="C736">
            <v>0.16142801664725531</v>
          </cell>
        </row>
        <row r="737">
          <cell r="A737">
            <v>39902.833333333336</v>
          </cell>
          <cell r="B737">
            <v>0.24472278932949376</v>
          </cell>
          <cell r="C737">
            <v>0.16113484780930176</v>
          </cell>
        </row>
        <row r="738">
          <cell r="A738">
            <v>39903.833333333336</v>
          </cell>
          <cell r="B738">
            <v>0.24334487486183018</v>
          </cell>
          <cell r="C738">
            <v>0.16113484780930176</v>
          </cell>
        </row>
        <row r="739">
          <cell r="A739">
            <v>39904.833333333336</v>
          </cell>
          <cell r="B739">
            <v>0.24441726994650961</v>
          </cell>
          <cell r="C739">
            <v>0.16113484780930176</v>
          </cell>
        </row>
        <row r="740">
          <cell r="A740">
            <v>39905.833333333336</v>
          </cell>
          <cell r="B740">
            <v>0.24342466074571892</v>
          </cell>
          <cell r="C740">
            <v>0.16113484780930176</v>
          </cell>
        </row>
        <row r="741">
          <cell r="A741">
            <v>39908.833333333336</v>
          </cell>
          <cell r="B741">
            <v>0.2438974047286197</v>
          </cell>
          <cell r="C741">
            <v>0.16192549840848425</v>
          </cell>
        </row>
        <row r="742">
          <cell r="A742">
            <v>39909.833333333336</v>
          </cell>
          <cell r="B742">
            <v>0.24589331586133759</v>
          </cell>
          <cell r="C742">
            <v>0.16522221427183575</v>
          </cell>
        </row>
        <row r="743">
          <cell r="A743">
            <v>39910.833333333336</v>
          </cell>
          <cell r="B743">
            <v>0.24215519502874394</v>
          </cell>
          <cell r="C743">
            <v>0.15742516171288673</v>
          </cell>
        </row>
        <row r="744">
          <cell r="A744">
            <v>39911.833333333336</v>
          </cell>
          <cell r="B744">
            <v>0.24852566469525011</v>
          </cell>
          <cell r="C744">
            <v>0.15742516171288673</v>
          </cell>
        </row>
        <row r="745">
          <cell r="A745">
            <v>39912.833333333336</v>
          </cell>
          <cell r="B745">
            <v>0.24591897697797382</v>
          </cell>
          <cell r="C745">
            <v>0.15343937415255748</v>
          </cell>
        </row>
        <row r="746">
          <cell r="A746">
            <v>39915.833333333336</v>
          </cell>
          <cell r="B746">
            <v>0.24499115799182147</v>
          </cell>
          <cell r="C746">
            <v>0.15204109573478294</v>
          </cell>
        </row>
        <row r="747">
          <cell r="A747">
            <v>39916.833333333336</v>
          </cell>
          <cell r="B747">
            <v>0.24714582254547424</v>
          </cell>
          <cell r="C747">
            <v>0.15542547255376185</v>
          </cell>
        </row>
        <row r="748">
          <cell r="A748">
            <v>39917.833333333336</v>
          </cell>
          <cell r="B748">
            <v>0.24616731033361103</v>
          </cell>
          <cell r="C748">
            <v>0.15318886762414122</v>
          </cell>
        </row>
        <row r="749">
          <cell r="A749">
            <v>39918.833333333336</v>
          </cell>
          <cell r="B749">
            <v>0.24770224882219058</v>
          </cell>
          <cell r="C749">
            <v>0.15318886762414122</v>
          </cell>
        </row>
        <row r="750">
          <cell r="A750">
            <v>39919.833333333336</v>
          </cell>
          <cell r="B750">
            <v>0.24813348473583483</v>
          </cell>
          <cell r="C750">
            <v>0.15402217101432725</v>
          </cell>
        </row>
        <row r="751">
          <cell r="A751">
            <v>39922.833333333336</v>
          </cell>
          <cell r="B751">
            <v>0.25073009849404304</v>
          </cell>
          <cell r="C751">
            <v>0.15805199021626615</v>
          </cell>
        </row>
        <row r="752">
          <cell r="A752">
            <v>39923.833333333336</v>
          </cell>
          <cell r="B752">
            <v>0.2523117707620261</v>
          </cell>
          <cell r="C752">
            <v>0.15805199021626615</v>
          </cell>
        </row>
        <row r="753">
          <cell r="A753">
            <v>39924.833333333336</v>
          </cell>
          <cell r="B753">
            <v>0.25125967726555054</v>
          </cell>
          <cell r="C753">
            <v>0.15648923445366289</v>
          </cell>
        </row>
        <row r="754">
          <cell r="A754">
            <v>39925.833333333336</v>
          </cell>
          <cell r="B754">
            <v>0.25075622107020812</v>
          </cell>
          <cell r="C754">
            <v>0.15648923445366289</v>
          </cell>
        </row>
        <row r="755">
          <cell r="A755">
            <v>39926.833333333336</v>
          </cell>
          <cell r="B755">
            <v>0.25166052405633504</v>
          </cell>
          <cell r="C755">
            <v>0.15648923445366289</v>
          </cell>
        </row>
        <row r="756">
          <cell r="A756">
            <v>39929.833333333336</v>
          </cell>
          <cell r="B756">
            <v>0.25253422286499755</v>
          </cell>
          <cell r="C756">
            <v>0.15779447268392111</v>
          </cell>
        </row>
        <row r="757">
          <cell r="A757">
            <v>39930.833333333336</v>
          </cell>
          <cell r="B757">
            <v>0.25058866068815239</v>
          </cell>
          <cell r="C757">
            <v>0.15809676574475501</v>
          </cell>
        </row>
        <row r="758">
          <cell r="A758">
            <v>39931.833333333336</v>
          </cell>
          <cell r="B758">
            <v>0.25048006921946803</v>
          </cell>
          <cell r="C758">
            <v>0.15592728346625254</v>
          </cell>
        </row>
        <row r="759">
          <cell r="A759">
            <v>39932.833333333336</v>
          </cell>
          <cell r="B759">
            <v>0.24928610840994189</v>
          </cell>
          <cell r="C759">
            <v>0.15420063287859381</v>
          </cell>
        </row>
        <row r="760">
          <cell r="A760">
            <v>39933.833333333336</v>
          </cell>
          <cell r="B760">
            <v>0.24918560135458909</v>
          </cell>
          <cell r="C760">
            <v>0.15420063287859381</v>
          </cell>
        </row>
        <row r="761">
          <cell r="A761">
            <v>39936.833333333336</v>
          </cell>
          <cell r="B761">
            <v>0.25009941434698868</v>
          </cell>
          <cell r="C761">
            <v>0.15420063287859381</v>
          </cell>
        </row>
        <row r="762">
          <cell r="A762">
            <v>39937.833333333336</v>
          </cell>
          <cell r="B762">
            <v>0.25029876177935723</v>
          </cell>
          <cell r="C762">
            <v>0.15445908815190781</v>
          </cell>
        </row>
        <row r="763">
          <cell r="A763">
            <v>39938.833333333336</v>
          </cell>
          <cell r="B763">
            <v>0.25065060074713186</v>
          </cell>
          <cell r="C763">
            <v>0.15445908815190781</v>
          </cell>
        </row>
        <row r="764">
          <cell r="A764">
            <v>39939.833333333336</v>
          </cell>
          <cell r="B764">
            <v>0.25254327734692306</v>
          </cell>
          <cell r="C764">
            <v>0.15832096914692992</v>
          </cell>
        </row>
        <row r="765">
          <cell r="A765">
            <v>39940.833333333336</v>
          </cell>
          <cell r="B765">
            <v>0.25509548759606426</v>
          </cell>
          <cell r="C765">
            <v>0.15832096914692992</v>
          </cell>
        </row>
        <row r="766">
          <cell r="A766">
            <v>39943.833333333336</v>
          </cell>
          <cell r="B766">
            <v>0.25213862383151547</v>
          </cell>
          <cell r="C766">
            <v>0.15369660451158226</v>
          </cell>
        </row>
        <row r="767">
          <cell r="A767">
            <v>39944.833333333336</v>
          </cell>
          <cell r="B767">
            <v>0.25225308718596096</v>
          </cell>
          <cell r="C767">
            <v>0.15385660284600949</v>
          </cell>
        </row>
        <row r="768">
          <cell r="A768">
            <v>39945.833333333336</v>
          </cell>
          <cell r="B768">
            <v>0.25866000697649827</v>
          </cell>
          <cell r="C768">
            <v>0.16454849718044734</v>
          </cell>
        </row>
        <row r="769">
          <cell r="A769">
            <v>39946.833333333336</v>
          </cell>
          <cell r="B769">
            <v>0.25798808292439068</v>
          </cell>
          <cell r="C769">
            <v>0.16239505825103465</v>
          </cell>
        </row>
        <row r="770">
          <cell r="A770">
            <v>39947.833333333336</v>
          </cell>
          <cell r="B770">
            <v>0.25629792771323806</v>
          </cell>
          <cell r="C770">
            <v>0.1598603117620995</v>
          </cell>
        </row>
        <row r="771">
          <cell r="A771">
            <v>39950.833333333336</v>
          </cell>
          <cell r="B771">
            <v>0.26028409596294244</v>
          </cell>
          <cell r="C771">
            <v>0.1598603117620995</v>
          </cell>
        </row>
        <row r="772">
          <cell r="A772">
            <v>39951.833333333336</v>
          </cell>
          <cell r="B772">
            <v>0.25958240620399015</v>
          </cell>
          <cell r="C772">
            <v>0.15894999730252202</v>
          </cell>
        </row>
        <row r="773">
          <cell r="A773">
            <v>39952.833333333336</v>
          </cell>
          <cell r="B773">
            <v>0.25956897993407124</v>
          </cell>
          <cell r="C773">
            <v>0.15893361696785754</v>
          </cell>
        </row>
        <row r="774">
          <cell r="A774">
            <v>39953.833333333336</v>
          </cell>
          <cell r="B774">
            <v>0.25716446429983209</v>
          </cell>
          <cell r="C774">
            <v>0.15526433935042006</v>
          </cell>
        </row>
        <row r="775">
          <cell r="A775">
            <v>39954.833333333336</v>
          </cell>
          <cell r="B775">
            <v>0.25609404116065188</v>
          </cell>
          <cell r="C775">
            <v>0.15557970522810194</v>
          </cell>
        </row>
        <row r="776">
          <cell r="A776">
            <v>39958.833333333336</v>
          </cell>
          <cell r="B776">
            <v>0.25811304070307789</v>
          </cell>
          <cell r="C776">
            <v>0.15522937863295191</v>
          </cell>
        </row>
        <row r="777">
          <cell r="A777">
            <v>39959.833333333336</v>
          </cell>
          <cell r="B777">
            <v>0.25679660256034909</v>
          </cell>
          <cell r="C777">
            <v>0.15321976247906446</v>
          </cell>
        </row>
        <row r="778">
          <cell r="A778">
            <v>39960.833333333336</v>
          </cell>
          <cell r="B778">
            <v>0.25533984706222351</v>
          </cell>
          <cell r="C778">
            <v>0.15120995340100371</v>
          </cell>
        </row>
        <row r="779">
          <cell r="A779">
            <v>39961.833333333336</v>
          </cell>
          <cell r="B779">
            <v>0.25353995458986422</v>
          </cell>
          <cell r="C779">
            <v>0.14767798268082308</v>
          </cell>
        </row>
        <row r="780">
          <cell r="A780">
            <v>39964.833333333336</v>
          </cell>
          <cell r="B780">
            <v>0.25379334248504387</v>
          </cell>
          <cell r="C780">
            <v>0.14694664504642915</v>
          </cell>
        </row>
        <row r="781">
          <cell r="A781">
            <v>39965.833333333336</v>
          </cell>
          <cell r="B781">
            <v>0.25226291908580889</v>
          </cell>
          <cell r="C781">
            <v>0.14694664504642915</v>
          </cell>
        </row>
        <row r="782">
          <cell r="A782">
            <v>39966.833333333336</v>
          </cell>
          <cell r="B782">
            <v>0.24886585455722568</v>
          </cell>
          <cell r="C782">
            <v>0.1419796116388797</v>
          </cell>
        </row>
        <row r="783">
          <cell r="A783">
            <v>39967.833333333336</v>
          </cell>
          <cell r="B783">
            <v>0.24898151094926063</v>
          </cell>
          <cell r="C783">
            <v>0.14193111622637178</v>
          </cell>
        </row>
        <row r="784">
          <cell r="A784">
            <v>39968.833333333336</v>
          </cell>
          <cell r="B784">
            <v>0.24858564541282485</v>
          </cell>
          <cell r="C784">
            <v>0.14152857735976154</v>
          </cell>
        </row>
        <row r="785">
          <cell r="A785">
            <v>39971.833333333336</v>
          </cell>
          <cell r="B785">
            <v>0.24044859336370333</v>
          </cell>
          <cell r="C785">
            <v>0.14152857735976154</v>
          </cell>
        </row>
        <row r="786">
          <cell r="A786">
            <v>39972.833333333336</v>
          </cell>
          <cell r="B786">
            <v>0.24033258267203531</v>
          </cell>
          <cell r="C786">
            <v>0.14134361665945341</v>
          </cell>
        </row>
        <row r="787">
          <cell r="A787">
            <v>39973.833333333336</v>
          </cell>
          <cell r="B787">
            <v>0.23413985480336047</v>
          </cell>
          <cell r="C787">
            <v>0.14137960513316794</v>
          </cell>
        </row>
        <row r="788">
          <cell r="A788">
            <v>39974.833333333336</v>
          </cell>
          <cell r="B788">
            <v>0.23421904991743547</v>
          </cell>
          <cell r="C788">
            <v>0.14137960513316794</v>
          </cell>
        </row>
        <row r="789">
          <cell r="A789">
            <v>39975.833333333336</v>
          </cell>
          <cell r="B789">
            <v>0.23348088427236155</v>
          </cell>
          <cell r="C789">
            <v>0.1403788771014742</v>
          </cell>
        </row>
        <row r="790">
          <cell r="A790">
            <v>39978.833333333336</v>
          </cell>
          <cell r="B790">
            <v>0.23012448318277878</v>
          </cell>
          <cell r="C790">
            <v>0.14329347956137986</v>
          </cell>
        </row>
        <row r="791">
          <cell r="A791">
            <v>39979.833333333336</v>
          </cell>
          <cell r="B791">
            <v>0.22965802401521937</v>
          </cell>
          <cell r="C791">
            <v>0.14460734008122253</v>
          </cell>
        </row>
        <row r="792">
          <cell r="A792">
            <v>39980.833333333336</v>
          </cell>
          <cell r="B792">
            <v>0.22825904621346338</v>
          </cell>
          <cell r="C792">
            <v>0.14262698286904454</v>
          </cell>
        </row>
        <row r="793">
          <cell r="A793">
            <v>39981.833333333336</v>
          </cell>
          <cell r="B793">
            <v>0.22773790928979482</v>
          </cell>
          <cell r="C793">
            <v>0.14195846765724079</v>
          </cell>
        </row>
        <row r="794">
          <cell r="A794">
            <v>39982.833333333336</v>
          </cell>
          <cell r="B794">
            <v>0.2032229892406244</v>
          </cell>
          <cell r="C794">
            <v>0.14195846765724079</v>
          </cell>
        </row>
        <row r="795">
          <cell r="A795">
            <v>39985.833333333336</v>
          </cell>
          <cell r="B795">
            <v>0.205198334771028</v>
          </cell>
          <cell r="C795">
            <v>0.14468108004563859</v>
          </cell>
        </row>
        <row r="796">
          <cell r="A796">
            <v>39986.833333333336</v>
          </cell>
          <cell r="B796">
            <v>0.20349003687573966</v>
          </cell>
          <cell r="C796">
            <v>0.14471896681001098</v>
          </cell>
        </row>
        <row r="797">
          <cell r="A797">
            <v>39987.833333333336</v>
          </cell>
          <cell r="B797">
            <v>0.20141723039143211</v>
          </cell>
          <cell r="C797">
            <v>0.14471896681001098</v>
          </cell>
        </row>
        <row r="798">
          <cell r="A798">
            <v>39988.833333333336</v>
          </cell>
          <cell r="B798">
            <v>0.20132129181147665</v>
          </cell>
          <cell r="C798">
            <v>0.14169872071209</v>
          </cell>
        </row>
        <row r="799">
          <cell r="A799">
            <v>39989.833333333336</v>
          </cell>
          <cell r="B799">
            <v>0.19938819426410612</v>
          </cell>
          <cell r="C799">
            <v>0.1391922213036926</v>
          </cell>
        </row>
        <row r="800">
          <cell r="A800">
            <v>39992.833333333336</v>
          </cell>
          <cell r="B800">
            <v>0.19915132879269912</v>
          </cell>
          <cell r="C800">
            <v>0.13934311439499261</v>
          </cell>
        </row>
        <row r="801">
          <cell r="A801">
            <v>39993.833333333336</v>
          </cell>
          <cell r="B801">
            <v>0.19935254102645875</v>
          </cell>
          <cell r="C801">
            <v>0.13968423307200878</v>
          </cell>
        </row>
        <row r="802">
          <cell r="A802">
            <v>39994.833333333336</v>
          </cell>
          <cell r="B802">
            <v>0.19622885065086026</v>
          </cell>
          <cell r="C802">
            <v>0.13968423307200878</v>
          </cell>
        </row>
        <row r="803">
          <cell r="A803">
            <v>39995.833333333336</v>
          </cell>
          <cell r="B803">
            <v>0.19832897632202195</v>
          </cell>
          <cell r="C803">
            <v>0.14271761603070854</v>
          </cell>
        </row>
        <row r="804">
          <cell r="A804">
            <v>39999.833333333336</v>
          </cell>
          <cell r="B804">
            <v>0.19776949802115695</v>
          </cell>
          <cell r="C804">
            <v>0.14193883131487037</v>
          </cell>
        </row>
        <row r="805">
          <cell r="A805">
            <v>40000.833333333336</v>
          </cell>
          <cell r="B805">
            <v>0.19543096562085877</v>
          </cell>
          <cell r="C805">
            <v>0.13872112197907091</v>
          </cell>
        </row>
        <row r="806">
          <cell r="A806">
            <v>40001.833333333336</v>
          </cell>
          <cell r="B806">
            <v>0.19403927711267896</v>
          </cell>
          <cell r="C806">
            <v>0.13872112197907091</v>
          </cell>
        </row>
        <row r="807">
          <cell r="A807">
            <v>40002.833333333336</v>
          </cell>
          <cell r="B807">
            <v>0.1854417978186845</v>
          </cell>
          <cell r="C807">
            <v>0.13872112197907091</v>
          </cell>
        </row>
        <row r="808">
          <cell r="A808">
            <v>40003.833333333336</v>
          </cell>
          <cell r="B808">
            <v>0.1854417978186845</v>
          </cell>
          <cell r="C808">
            <v>0.13872112197907091</v>
          </cell>
        </row>
        <row r="809">
          <cell r="A809">
            <v>40006.833333333336</v>
          </cell>
          <cell r="B809">
            <v>0.18606000289127422</v>
          </cell>
          <cell r="C809">
            <v>0.1383864047363359</v>
          </cell>
        </row>
        <row r="810">
          <cell r="A810">
            <v>40007.833333333336</v>
          </cell>
          <cell r="B810">
            <v>0.18328443287014462</v>
          </cell>
          <cell r="C810">
            <v>0.13461465918631951</v>
          </cell>
        </row>
        <row r="811">
          <cell r="A811">
            <v>40008.833333333336</v>
          </cell>
          <cell r="B811">
            <v>0.18329689333921384</v>
          </cell>
          <cell r="C811">
            <v>0.13461465918631951</v>
          </cell>
        </row>
        <row r="812">
          <cell r="A812">
            <v>40009.833333333336</v>
          </cell>
          <cell r="B812">
            <v>0.18079488192252577</v>
          </cell>
          <cell r="C812">
            <v>0.13461465918631951</v>
          </cell>
        </row>
        <row r="813">
          <cell r="A813">
            <v>40010.833333333336</v>
          </cell>
          <cell r="B813">
            <v>0.18013468955790637</v>
          </cell>
          <cell r="C813">
            <v>0.13366041473768123</v>
          </cell>
        </row>
        <row r="814">
          <cell r="A814">
            <v>40013.833333333336</v>
          </cell>
          <cell r="B814">
            <v>0.1704789465014894</v>
          </cell>
          <cell r="C814">
            <v>0.1203894448635356</v>
          </cell>
        </row>
        <row r="815">
          <cell r="A815">
            <v>40014.833333333336</v>
          </cell>
          <cell r="B815">
            <v>0.16410751640052917</v>
          </cell>
          <cell r="C815">
            <v>0.12043293454213237</v>
          </cell>
        </row>
        <row r="816">
          <cell r="A816">
            <v>40015.833333333336</v>
          </cell>
          <cell r="B816">
            <v>0.16396853226979102</v>
          </cell>
          <cell r="C816">
            <v>0.12025774858963696</v>
          </cell>
        </row>
        <row r="817">
          <cell r="A817">
            <v>40016.833333333336</v>
          </cell>
          <cell r="B817">
            <v>0.16649729788943265</v>
          </cell>
          <cell r="C817">
            <v>0.12025774858963696</v>
          </cell>
        </row>
        <row r="818">
          <cell r="A818">
            <v>40017.833333333336</v>
          </cell>
          <cell r="B818">
            <v>0.16544522997084302</v>
          </cell>
          <cell r="C818">
            <v>0.12025774858963696</v>
          </cell>
        </row>
        <row r="819">
          <cell r="A819">
            <v>40020.833333333336</v>
          </cell>
          <cell r="B819">
            <v>0.16385987715985664</v>
          </cell>
          <cell r="C819">
            <v>0.11812570161147994</v>
          </cell>
        </row>
        <row r="820">
          <cell r="A820">
            <v>40021.833333333336</v>
          </cell>
          <cell r="B820">
            <v>0.16355050221504486</v>
          </cell>
          <cell r="C820">
            <v>0.11776333925553863</v>
          </cell>
        </row>
        <row r="821">
          <cell r="A821">
            <v>40022.833333333336</v>
          </cell>
          <cell r="B821">
            <v>0.16157467557194874</v>
          </cell>
          <cell r="C821">
            <v>0.11776333925553863</v>
          </cell>
        </row>
        <row r="822">
          <cell r="A822">
            <v>40023.833333333336</v>
          </cell>
          <cell r="B822">
            <v>0.16199551521516034</v>
          </cell>
          <cell r="C822">
            <v>0.11776333925553863</v>
          </cell>
        </row>
        <row r="823">
          <cell r="A823">
            <v>40024.833333333336</v>
          </cell>
          <cell r="B823">
            <v>0.16191433649381523</v>
          </cell>
          <cell r="C823">
            <v>0.11776333925553863</v>
          </cell>
        </row>
        <row r="824">
          <cell r="A824">
            <v>40027.833333333336</v>
          </cell>
          <cell r="B824">
            <v>0.16018183650814066</v>
          </cell>
          <cell r="C824">
            <v>0.11776333925553863</v>
          </cell>
        </row>
        <row r="825">
          <cell r="A825">
            <v>40028.833333333336</v>
          </cell>
          <cell r="B825">
            <v>0.15994524933012125</v>
          </cell>
          <cell r="C825">
            <v>0.1173776006091847</v>
          </cell>
        </row>
        <row r="826">
          <cell r="A826">
            <v>40029.833333333336</v>
          </cell>
          <cell r="B826">
            <v>0.15900697799541433</v>
          </cell>
          <cell r="C826">
            <v>0.11754284590651887</v>
          </cell>
        </row>
        <row r="827">
          <cell r="A827">
            <v>40030.833333333336</v>
          </cell>
          <cell r="B827">
            <v>0.15510137863953963</v>
          </cell>
          <cell r="C827">
            <v>0.11246094328654435</v>
          </cell>
        </row>
        <row r="828">
          <cell r="A828">
            <v>40031.833333333336</v>
          </cell>
          <cell r="B828">
            <v>0.15108512121516901</v>
          </cell>
          <cell r="C828">
            <v>0.11246094328654435</v>
          </cell>
        </row>
        <row r="829">
          <cell r="A829">
            <v>40034.833333333336</v>
          </cell>
          <cell r="B829">
            <v>0.14428958393127198</v>
          </cell>
          <cell r="C829">
            <v>0.10361322489544904</v>
          </cell>
        </row>
        <row r="830">
          <cell r="A830">
            <v>40035.833333333336</v>
          </cell>
          <cell r="B830">
            <v>0.14406852885640103</v>
          </cell>
          <cell r="C830">
            <v>0.10334886861045167</v>
          </cell>
        </row>
        <row r="831">
          <cell r="A831">
            <v>40036.833333333336</v>
          </cell>
          <cell r="B831">
            <v>0.131159468776684</v>
          </cell>
          <cell r="C831">
            <v>8.5303194301452834E-2</v>
          </cell>
        </row>
        <row r="832">
          <cell r="A832">
            <v>40037.833333333336</v>
          </cell>
          <cell r="B832">
            <v>0.13033469593945435</v>
          </cell>
          <cell r="C832">
            <v>8.5303194301452834E-2</v>
          </cell>
        </row>
        <row r="833">
          <cell r="A833">
            <v>40038.833333333336</v>
          </cell>
          <cell r="B833">
            <v>0.13058860105589792</v>
          </cell>
          <cell r="C833">
            <v>8.5622241976127625E-2</v>
          </cell>
        </row>
        <row r="834">
          <cell r="A834">
            <v>40041.833333333336</v>
          </cell>
          <cell r="B834">
            <v>0.12536117416729103</v>
          </cell>
          <cell r="C834">
            <v>8.916473455776816E-2</v>
          </cell>
        </row>
        <row r="835">
          <cell r="A835">
            <v>40042.833333333336</v>
          </cell>
          <cell r="B835">
            <v>0.12545324596628676</v>
          </cell>
          <cell r="C835">
            <v>8.916473455776816E-2</v>
          </cell>
        </row>
        <row r="836">
          <cell r="A836">
            <v>40043.833333333336</v>
          </cell>
          <cell r="B836">
            <v>0.1253211053955508</v>
          </cell>
          <cell r="C836">
            <v>8.8928740185147084E-2</v>
          </cell>
        </row>
        <row r="837">
          <cell r="A837">
            <v>40044.833333333336</v>
          </cell>
          <cell r="B837">
            <v>0.1214996901346985</v>
          </cell>
          <cell r="C837">
            <v>8.3974328662656833E-2</v>
          </cell>
        </row>
        <row r="838">
          <cell r="A838">
            <v>40045.833333333336</v>
          </cell>
          <cell r="B838">
            <v>0.12167153984822639</v>
          </cell>
          <cell r="C838">
            <v>8.3388597958013552E-2</v>
          </cell>
        </row>
        <row r="839">
          <cell r="A839">
            <v>40048.833333333336</v>
          </cell>
          <cell r="B839">
            <v>0.1168578641905075</v>
          </cell>
          <cell r="C839">
            <v>8.3618170991458296E-2</v>
          </cell>
        </row>
        <row r="840">
          <cell r="A840">
            <v>40049.833333333336</v>
          </cell>
          <cell r="B840">
            <v>0.11264134168471114</v>
          </cell>
          <cell r="C840">
            <v>7.8310746106519696E-2</v>
          </cell>
        </row>
        <row r="841">
          <cell r="A841">
            <v>40050.833333333336</v>
          </cell>
          <cell r="B841">
            <v>0.11263124389103117</v>
          </cell>
          <cell r="C841">
            <v>7.8302169849323672E-2</v>
          </cell>
        </row>
        <row r="842">
          <cell r="A842">
            <v>40051.833333333336</v>
          </cell>
          <cell r="B842">
            <v>0.11059063328857827</v>
          </cell>
          <cell r="C842">
            <v>7.8302169849323672E-2</v>
          </cell>
        </row>
        <row r="843">
          <cell r="A843">
            <v>40052.833333333336</v>
          </cell>
          <cell r="B843">
            <v>0.10787739119475709</v>
          </cell>
          <cell r="C843">
            <v>7.8363351547459464E-2</v>
          </cell>
        </row>
        <row r="844">
          <cell r="A844">
            <v>40055.833333333336</v>
          </cell>
          <cell r="B844">
            <v>0.10748741457832882</v>
          </cell>
          <cell r="C844">
            <v>7.8608358925502456E-2</v>
          </cell>
        </row>
        <row r="845">
          <cell r="A845">
            <v>40056.833333333336</v>
          </cell>
          <cell r="B845">
            <v>0.10840552513762766</v>
          </cell>
          <cell r="C845">
            <v>7.9766346876911517E-2</v>
          </cell>
        </row>
        <row r="846">
          <cell r="A846">
            <v>40057.833333333336</v>
          </cell>
          <cell r="B846">
            <v>0.10732725339841667</v>
          </cell>
          <cell r="C846">
            <v>7.9766346876911517E-2</v>
          </cell>
        </row>
        <row r="847">
          <cell r="A847">
            <v>40058.833333333336</v>
          </cell>
          <cell r="B847">
            <v>0.10789107277222452</v>
          </cell>
          <cell r="C847">
            <v>7.9701927500383962E-2</v>
          </cell>
        </row>
        <row r="848">
          <cell r="A848">
            <v>40059.833333333336</v>
          </cell>
          <cell r="B848">
            <v>0.10820740605953302</v>
          </cell>
          <cell r="C848">
            <v>7.9701927500383962E-2</v>
          </cell>
        </row>
        <row r="849">
          <cell r="A849">
            <v>40063.833333333336</v>
          </cell>
          <cell r="B849">
            <v>0.10757440130365994</v>
          </cell>
          <cell r="C849">
            <v>7.9701927500383962E-2</v>
          </cell>
        </row>
        <row r="850">
          <cell r="A850">
            <v>40064.833333333336</v>
          </cell>
          <cell r="B850">
            <v>0.10808514183761185</v>
          </cell>
          <cell r="C850">
            <v>7.9638071737332339E-2</v>
          </cell>
        </row>
        <row r="851">
          <cell r="A851">
            <v>40065.833333333336</v>
          </cell>
          <cell r="B851">
            <v>0.10839867998517309</v>
          </cell>
          <cell r="C851">
            <v>7.9638071737332339E-2</v>
          </cell>
        </row>
        <row r="852">
          <cell r="A852">
            <v>40066.833333333336</v>
          </cell>
          <cell r="B852">
            <v>0.10747493132948513</v>
          </cell>
          <cell r="C852">
            <v>7.8619162962863476E-2</v>
          </cell>
        </row>
        <row r="853">
          <cell r="A853">
            <v>40069.833333333336</v>
          </cell>
          <cell r="B853">
            <v>0.10297988911808816</v>
          </cell>
          <cell r="C853">
            <v>7.31722668532587E-2</v>
          </cell>
        </row>
        <row r="854">
          <cell r="A854">
            <v>40070.833333333336</v>
          </cell>
          <cell r="B854">
            <v>0.10078526694292249</v>
          </cell>
          <cell r="C854">
            <v>7.060584893909759E-2</v>
          </cell>
        </row>
        <row r="855">
          <cell r="A855">
            <v>40071.833333333336</v>
          </cell>
          <cell r="B855">
            <v>0.10196607638415063</v>
          </cell>
          <cell r="C855">
            <v>7.060584893909759E-2</v>
          </cell>
        </row>
        <row r="856">
          <cell r="A856">
            <v>40072.833333333336</v>
          </cell>
          <cell r="B856">
            <v>0.10252826410728107</v>
          </cell>
          <cell r="C856">
            <v>7.118519455282335E-2</v>
          </cell>
        </row>
        <row r="857">
          <cell r="A857">
            <v>40073.833333333336</v>
          </cell>
          <cell r="B857">
            <v>0.1022661548856646</v>
          </cell>
          <cell r="C857">
            <v>7.1443505154223472E-2</v>
          </cell>
        </row>
        <row r="858">
          <cell r="A858">
            <v>40076.833333333336</v>
          </cell>
          <cell r="B858">
            <v>8.8708994192249702E-2</v>
          </cell>
          <cell r="C858">
            <v>5.2579075254466409E-2</v>
          </cell>
        </row>
        <row r="859">
          <cell r="A859">
            <v>40077.833333333336</v>
          </cell>
          <cell r="B859">
            <v>8.8502148957674456E-2</v>
          </cell>
          <cell r="C859">
            <v>5.2474705556394073E-2</v>
          </cell>
        </row>
        <row r="860">
          <cell r="A860">
            <v>40078.833333333336</v>
          </cell>
          <cell r="B860">
            <v>8.8608852053181628E-2</v>
          </cell>
          <cell r="C860">
            <v>5.386894596731244E-2</v>
          </cell>
        </row>
        <row r="861">
          <cell r="A861">
            <v>40079.833333333336</v>
          </cell>
          <cell r="B861">
            <v>8.5886641198995098E-2</v>
          </cell>
          <cell r="C861">
            <v>5.6003392448006457E-2</v>
          </cell>
        </row>
        <row r="862">
          <cell r="A862">
            <v>40080.833333333336</v>
          </cell>
          <cell r="B862">
            <v>8.62236102780993E-2</v>
          </cell>
          <cell r="C862">
            <v>5.634255863247957E-2</v>
          </cell>
        </row>
        <row r="863">
          <cell r="A863">
            <v>40083.833333333336</v>
          </cell>
          <cell r="B863">
            <v>8.6954664951645569E-2</v>
          </cell>
          <cell r="C863">
            <v>5.5968337972594248E-2</v>
          </cell>
        </row>
        <row r="864">
          <cell r="A864">
            <v>40084.833333333336</v>
          </cell>
          <cell r="B864">
            <v>8.6159505151816196E-2</v>
          </cell>
          <cell r="C864">
            <v>5.5111463560635565E-2</v>
          </cell>
        </row>
        <row r="865">
          <cell r="A865">
            <v>40085.833333333336</v>
          </cell>
          <cell r="B865">
            <v>8.6174344835065267E-2</v>
          </cell>
          <cell r="C865">
            <v>5.5451882424457276E-2</v>
          </cell>
        </row>
        <row r="866">
          <cell r="A866">
            <v>40086.833333333336</v>
          </cell>
          <cell r="B866">
            <v>8.3653578352672522E-2</v>
          </cell>
          <cell r="C866">
            <v>5.1789802406324609E-2</v>
          </cell>
        </row>
        <row r="867">
          <cell r="A867">
            <v>40087.833333333336</v>
          </cell>
          <cell r="B867">
            <v>8.3615168528231143E-2</v>
          </cell>
          <cell r="C867">
            <v>5.1742765368337648E-2</v>
          </cell>
        </row>
        <row r="868">
          <cell r="A868">
            <v>40090.833333333336</v>
          </cell>
          <cell r="B868">
            <v>8.228500949831434E-2</v>
          </cell>
          <cell r="C868">
            <v>5.0018825114244991E-2</v>
          </cell>
        </row>
        <row r="869">
          <cell r="A869">
            <v>40091.833333333336</v>
          </cell>
          <cell r="B869">
            <v>8.3352529884916662E-2</v>
          </cell>
          <cell r="C869">
            <v>5.0018825114244991E-2</v>
          </cell>
        </row>
        <row r="870">
          <cell r="A870">
            <v>40092.833333333336</v>
          </cell>
          <cell r="B870">
            <v>8.3399062749572733E-2</v>
          </cell>
          <cell r="C870">
            <v>5.0018825114244991E-2</v>
          </cell>
        </row>
        <row r="871">
          <cell r="A871">
            <v>40093.833333333336</v>
          </cell>
          <cell r="B871">
            <v>8.3626526748101476E-2</v>
          </cell>
          <cell r="C871">
            <v>5.0018825114244991E-2</v>
          </cell>
        </row>
        <row r="872">
          <cell r="A872">
            <v>40094.833333333336</v>
          </cell>
          <cell r="B872">
            <v>8.2414314720777843E-2</v>
          </cell>
          <cell r="C872">
            <v>5.0018825114244991E-2</v>
          </cell>
        </row>
        <row r="873">
          <cell r="A873">
            <v>40097.833333333336</v>
          </cell>
          <cell r="B873">
            <v>8.2246321343416431E-2</v>
          </cell>
          <cell r="C873">
            <v>4.9909825560531494E-2</v>
          </cell>
        </row>
        <row r="874">
          <cell r="A874">
            <v>40098.833333333336</v>
          </cell>
          <cell r="B874">
            <v>8.8012577389615598E-2</v>
          </cell>
          <cell r="C874">
            <v>4.9909825560531494E-2</v>
          </cell>
        </row>
        <row r="875">
          <cell r="A875">
            <v>40099.833333333336</v>
          </cell>
          <cell r="B875">
            <v>8.8729001631068199E-2</v>
          </cell>
          <cell r="C875">
            <v>4.9909825560531494E-2</v>
          </cell>
        </row>
        <row r="876">
          <cell r="A876">
            <v>40100.833333333336</v>
          </cell>
          <cell r="B876">
            <v>9.6763541878204282E-2</v>
          </cell>
          <cell r="C876">
            <v>6.1371824900065687E-2</v>
          </cell>
        </row>
        <row r="877">
          <cell r="A877">
            <v>40101.833333333336</v>
          </cell>
          <cell r="B877">
            <v>9.6489013019573425E-2</v>
          </cell>
          <cell r="C877">
            <v>6.1371824900065687E-2</v>
          </cell>
        </row>
        <row r="878">
          <cell r="A878">
            <v>40104.833333333336</v>
          </cell>
          <cell r="B878">
            <v>9.6843489624184723E-2</v>
          </cell>
          <cell r="C878">
            <v>6.1286438986818764E-2</v>
          </cell>
        </row>
        <row r="879">
          <cell r="A879">
            <v>40105.833333333336</v>
          </cell>
          <cell r="B879">
            <v>9.6965109642440914E-2</v>
          </cell>
          <cell r="C879">
            <v>6.13604109992806E-2</v>
          </cell>
        </row>
        <row r="880">
          <cell r="A880">
            <v>40106.833333333336</v>
          </cell>
          <cell r="B880">
            <v>9.3687490675837121E-2</v>
          </cell>
          <cell r="C880">
            <v>6.2024176278522206E-2</v>
          </cell>
        </row>
        <row r="881">
          <cell r="A881">
            <v>40107.833333333336</v>
          </cell>
          <cell r="B881">
            <v>9.3022988504670404E-2</v>
          </cell>
          <cell r="C881">
            <v>6.2024176278522206E-2</v>
          </cell>
        </row>
        <row r="882">
          <cell r="A882">
            <v>40108.833333333336</v>
          </cell>
          <cell r="B882">
            <v>9.4941327941231751E-2</v>
          </cell>
          <cell r="C882">
            <v>6.4634177920245006E-2</v>
          </cell>
        </row>
        <row r="883">
          <cell r="A883">
            <v>40111.833333333336</v>
          </cell>
          <cell r="B883">
            <v>9.8250210450241307E-2</v>
          </cell>
          <cell r="C883">
            <v>6.9036878042621222E-2</v>
          </cell>
        </row>
        <row r="884">
          <cell r="A884">
            <v>40112.833333333336</v>
          </cell>
          <cell r="B884">
            <v>9.8295377046212759E-2</v>
          </cell>
          <cell r="C884">
            <v>6.9106263048367325E-2</v>
          </cell>
        </row>
        <row r="885">
          <cell r="A885">
            <v>40113.833333333336</v>
          </cell>
          <cell r="B885">
            <v>0.10457181481505208</v>
          </cell>
          <cell r="C885">
            <v>7.84869911008612E-2</v>
          </cell>
        </row>
        <row r="886">
          <cell r="A886">
            <v>40114.833333333336</v>
          </cell>
          <cell r="B886">
            <v>0.1062535116692554</v>
          </cell>
          <cell r="C886">
            <v>7.84869911008612E-2</v>
          </cell>
        </row>
        <row r="887">
          <cell r="A887">
            <v>40115.833333333336</v>
          </cell>
          <cell r="B887">
            <v>0.10807743794094815</v>
          </cell>
          <cell r="C887">
            <v>8.1487558991932954E-2</v>
          </cell>
        </row>
        <row r="888">
          <cell r="A888">
            <v>40118.791666666664</v>
          </cell>
          <cell r="B888">
            <v>0.10790283327237087</v>
          </cell>
          <cell r="C888">
            <v>8.1548983385629395E-2</v>
          </cell>
        </row>
        <row r="889">
          <cell r="A889">
            <v>40119.791666666664</v>
          </cell>
          <cell r="B889">
            <v>0.10795698155914284</v>
          </cell>
          <cell r="C889">
            <v>8.1310621644378647E-2</v>
          </cell>
        </row>
        <row r="890">
          <cell r="A890">
            <v>40120.791666666664</v>
          </cell>
          <cell r="B890">
            <v>0.10855051441833148</v>
          </cell>
          <cell r="C890">
            <v>8.1070060393435603E-2</v>
          </cell>
        </row>
        <row r="891">
          <cell r="A891">
            <v>40121.791666666664</v>
          </cell>
          <cell r="B891">
            <v>0.10813726151522282</v>
          </cell>
          <cell r="C891">
            <v>8.1070060393435603E-2</v>
          </cell>
        </row>
        <row r="892">
          <cell r="A892">
            <v>40122.791666666664</v>
          </cell>
          <cell r="B892">
            <v>0.10795550864797261</v>
          </cell>
          <cell r="C892">
            <v>8.0831032680596285E-2</v>
          </cell>
        </row>
        <row r="893">
          <cell r="A893">
            <v>40125.791666666664</v>
          </cell>
          <cell r="B893">
            <v>0.10992824598819545</v>
          </cell>
          <cell r="C893">
            <v>8.0589795439724971E-2</v>
          </cell>
        </row>
        <row r="894">
          <cell r="A894">
            <v>40126.791666666664</v>
          </cell>
          <cell r="B894">
            <v>0.10943810933214465</v>
          </cell>
          <cell r="C894">
            <v>8.0825856485320868E-2</v>
          </cell>
        </row>
        <row r="895">
          <cell r="A895">
            <v>40127.791666666664</v>
          </cell>
          <cell r="B895">
            <v>0.10912447795749744</v>
          </cell>
          <cell r="C895">
            <v>8.0825856485320868E-2</v>
          </cell>
        </row>
        <row r="896">
          <cell r="A896">
            <v>40128.791666666664</v>
          </cell>
          <cell r="B896">
            <v>0.10912004606263014</v>
          </cell>
          <cell r="C896">
            <v>8.0820036091880626E-2</v>
          </cell>
        </row>
        <row r="897">
          <cell r="A897">
            <v>40129.791666666664</v>
          </cell>
          <cell r="B897">
            <v>0.10626541755372432</v>
          </cell>
          <cell r="C897">
            <v>7.6894061319156395E-2</v>
          </cell>
        </row>
        <row r="898">
          <cell r="A898">
            <v>40132.791666666664</v>
          </cell>
          <cell r="B898">
            <v>0.10762550284090518</v>
          </cell>
          <cell r="C898">
            <v>7.6894061319156395E-2</v>
          </cell>
        </row>
        <row r="899">
          <cell r="A899">
            <v>40133.791666666664</v>
          </cell>
          <cell r="B899">
            <v>0.10750810232405225</v>
          </cell>
          <cell r="C899">
            <v>7.6894061319156395E-2</v>
          </cell>
        </row>
        <row r="900">
          <cell r="A900">
            <v>40134.791666666664</v>
          </cell>
          <cell r="B900">
            <v>0.10757965929529549</v>
          </cell>
          <cell r="C900">
            <v>7.7136921547692847E-2</v>
          </cell>
        </row>
        <row r="901">
          <cell r="A901">
            <v>40135.791666666664</v>
          </cell>
          <cell r="B901">
            <v>0.10691922100260218</v>
          </cell>
          <cell r="C901">
            <v>7.7683909693392783E-2</v>
          </cell>
        </row>
        <row r="902">
          <cell r="A902">
            <v>40136.791666666664</v>
          </cell>
          <cell r="B902">
            <v>0.10691748832547579</v>
          </cell>
          <cell r="C902">
            <v>7.7681633538207728E-2</v>
          </cell>
        </row>
        <row r="903">
          <cell r="A903">
            <v>40139.791666666664</v>
          </cell>
          <cell r="B903">
            <v>0.10713629965177757</v>
          </cell>
          <cell r="C903">
            <v>7.7681633538207728E-2</v>
          </cell>
        </row>
        <row r="904">
          <cell r="A904">
            <v>40140.791666666664</v>
          </cell>
          <cell r="B904">
            <v>0.10708303761019197</v>
          </cell>
          <cell r="C904">
            <v>7.76199144970285E-2</v>
          </cell>
        </row>
        <row r="905">
          <cell r="A905">
            <v>40141.791666666664</v>
          </cell>
          <cell r="B905">
            <v>0.10772249534645953</v>
          </cell>
          <cell r="C905">
            <v>7.76199144970285E-2</v>
          </cell>
        </row>
        <row r="906">
          <cell r="A906">
            <v>40143.791666666664</v>
          </cell>
          <cell r="B906">
            <v>0.10929897428227106</v>
          </cell>
          <cell r="C906">
            <v>7.9699046802294005E-2</v>
          </cell>
        </row>
        <row r="907">
          <cell r="A907">
            <v>40146.791666666664</v>
          </cell>
          <cell r="B907">
            <v>0.10910600500972009</v>
          </cell>
          <cell r="C907">
            <v>7.9457402638044655E-2</v>
          </cell>
        </row>
        <row r="908">
          <cell r="A908">
            <v>40147.791666666664</v>
          </cell>
          <cell r="B908">
            <v>0.10774116390656933</v>
          </cell>
          <cell r="C908">
            <v>7.723463732116137E-2</v>
          </cell>
        </row>
        <row r="909">
          <cell r="A909">
            <v>40148.791666666664</v>
          </cell>
          <cell r="B909">
            <v>0.10773965416073741</v>
          </cell>
          <cell r="C909">
            <v>7.723463732116137E-2</v>
          </cell>
        </row>
        <row r="910">
          <cell r="A910">
            <v>40149.791666666664</v>
          </cell>
          <cell r="B910">
            <v>0.1072779820267982</v>
          </cell>
          <cell r="C910">
            <v>7.7477913309225779E-2</v>
          </cell>
        </row>
        <row r="911">
          <cell r="A911">
            <v>40150.791666666664</v>
          </cell>
          <cell r="B911">
            <v>0.10731901667119477</v>
          </cell>
          <cell r="C911">
            <v>7.8025855659157137E-2</v>
          </cell>
        </row>
        <row r="912">
          <cell r="A912">
            <v>40153.791666666664</v>
          </cell>
          <cell r="B912">
            <v>0.10732425777126739</v>
          </cell>
          <cell r="C912">
            <v>7.8087064278461668E-2</v>
          </cell>
        </row>
        <row r="913">
          <cell r="A913">
            <v>40154.791666666664</v>
          </cell>
          <cell r="B913">
            <v>0.10768556906957766</v>
          </cell>
          <cell r="C913">
            <v>7.9606633979764599E-2</v>
          </cell>
        </row>
        <row r="914">
          <cell r="A914">
            <v>40155.791666666664</v>
          </cell>
          <cell r="B914">
            <v>0.10670761873122979</v>
          </cell>
          <cell r="C914">
            <v>7.9606633979764599E-2</v>
          </cell>
        </row>
        <row r="915">
          <cell r="A915">
            <v>40156.791666666664</v>
          </cell>
          <cell r="B915">
            <v>0.10743956827304854</v>
          </cell>
          <cell r="C915">
            <v>7.9606633979764599E-2</v>
          </cell>
        </row>
        <row r="916">
          <cell r="A916">
            <v>40157.791666666664</v>
          </cell>
          <cell r="B916">
            <v>0.10744095726599862</v>
          </cell>
          <cell r="C916">
            <v>7.9606633979764599E-2</v>
          </cell>
        </row>
        <row r="917">
          <cell r="A917">
            <v>40160.791666666664</v>
          </cell>
          <cell r="B917">
            <v>0.10905190785745757</v>
          </cell>
          <cell r="C917">
            <v>7.9548409066827197E-2</v>
          </cell>
        </row>
        <row r="918">
          <cell r="A918">
            <v>40161.791666666664</v>
          </cell>
          <cell r="B918">
            <v>0.10744778981206672</v>
          </cell>
          <cell r="C918">
            <v>7.9548409066827197E-2</v>
          </cell>
        </row>
        <row r="919">
          <cell r="A919">
            <v>40162.791666666664</v>
          </cell>
          <cell r="B919">
            <v>0.10713115549204157</v>
          </cell>
          <cell r="C919">
            <v>7.9030395203052314E-2</v>
          </cell>
        </row>
        <row r="920">
          <cell r="A920">
            <v>40163.791666666664</v>
          </cell>
          <cell r="B920">
            <v>0.10765113905485446</v>
          </cell>
          <cell r="C920">
            <v>7.973792270136057E-2</v>
          </cell>
        </row>
        <row r="921">
          <cell r="A921">
            <v>40164.791666666664</v>
          </cell>
          <cell r="B921">
            <v>0.10765188376228028</v>
          </cell>
          <cell r="C921">
            <v>7.9738998741385875E-2</v>
          </cell>
        </row>
        <row r="922">
          <cell r="A922">
            <v>40167.791666666664</v>
          </cell>
          <cell r="B922">
            <v>0.10833585875140456</v>
          </cell>
          <cell r="C922">
            <v>7.9738998741385875E-2</v>
          </cell>
        </row>
        <row r="923">
          <cell r="A923">
            <v>40168.791666666664</v>
          </cell>
          <cell r="B923">
            <v>0.10763859008606631</v>
          </cell>
          <cell r="C923">
            <v>7.8803802597842754E-2</v>
          </cell>
        </row>
        <row r="924">
          <cell r="A924">
            <v>40169.791666666664</v>
          </cell>
          <cell r="B924">
            <v>0.10665027699463436</v>
          </cell>
          <cell r="C924">
            <v>7.7301505016549116E-2</v>
          </cell>
        </row>
        <row r="925">
          <cell r="A925">
            <v>40170.791666666664</v>
          </cell>
          <cell r="B925">
            <v>0.10658372569710939</v>
          </cell>
          <cell r="C925">
            <v>7.7054647687563899E-2</v>
          </cell>
        </row>
        <row r="926">
          <cell r="A926">
            <v>40174.791666666664</v>
          </cell>
          <cell r="B926">
            <v>0.10551074106441771</v>
          </cell>
          <cell r="C926">
            <v>7.7054647687563899E-2</v>
          </cell>
        </row>
        <row r="927">
          <cell r="A927">
            <v>40175.791666666664</v>
          </cell>
          <cell r="B927">
            <v>0.10550989971981461</v>
          </cell>
          <cell r="C927">
            <v>7.7054647687563899E-2</v>
          </cell>
        </row>
        <row r="928">
          <cell r="A928">
            <v>40176.791666666664</v>
          </cell>
          <cell r="B928">
            <v>0.10550582936290717</v>
          </cell>
          <cell r="C928">
            <v>7.7049486609790385E-2</v>
          </cell>
        </row>
        <row r="929">
          <cell r="A929">
            <v>40177.791666666664</v>
          </cell>
          <cell r="B929">
            <v>0.10335309240025142</v>
          </cell>
          <cell r="C929">
            <v>7.4227927463241347E-2</v>
          </cell>
        </row>
        <row r="930">
          <cell r="A930">
            <v>40181.791666666664</v>
          </cell>
          <cell r="B930">
            <v>0.1050662439073818</v>
          </cell>
          <cell r="C930">
            <v>7.3966792329426795E-2</v>
          </cell>
        </row>
        <row r="931">
          <cell r="A931">
            <v>40182.791666666664</v>
          </cell>
          <cell r="B931">
            <v>0.10498159516977924</v>
          </cell>
          <cell r="C931">
            <v>7.3966792329426795E-2</v>
          </cell>
        </row>
        <row r="932">
          <cell r="A932">
            <v>40183.791666666664</v>
          </cell>
          <cell r="B932">
            <v>0.10412626966420939</v>
          </cell>
          <cell r="C932">
            <v>7.3966792329426795E-2</v>
          </cell>
        </row>
        <row r="933">
          <cell r="A933">
            <v>40184.791666666664</v>
          </cell>
          <cell r="B933">
            <v>0.10399213050353232</v>
          </cell>
          <cell r="C933">
            <v>7.3966927177306088E-2</v>
          </cell>
        </row>
        <row r="934">
          <cell r="A934">
            <v>40185.791666666664</v>
          </cell>
          <cell r="B934">
            <v>0.10419523907754903</v>
          </cell>
          <cell r="C934">
            <v>7.3966927177306088E-2</v>
          </cell>
        </row>
        <row r="935">
          <cell r="A935">
            <v>40188.791666666664</v>
          </cell>
          <cell r="B935">
            <v>0.1041713343961516</v>
          </cell>
          <cell r="C935">
            <v>7.3966927177306088E-2</v>
          </cell>
        </row>
        <row r="936">
          <cell r="A936">
            <v>40189.791666666664</v>
          </cell>
          <cell r="B936">
            <v>0.10595910021700145</v>
          </cell>
          <cell r="C936">
            <v>7.6267364099326718E-2</v>
          </cell>
        </row>
        <row r="937">
          <cell r="A937">
            <v>40190.791666666664</v>
          </cell>
          <cell r="B937">
            <v>9.9581692895344423E-2</v>
          </cell>
          <cell r="C937">
            <v>7.6267364099326718E-2</v>
          </cell>
        </row>
        <row r="938">
          <cell r="A938">
            <v>40191.791666666664</v>
          </cell>
          <cell r="B938">
            <v>9.7900387514926177E-2</v>
          </cell>
          <cell r="C938">
            <v>7.6289458863439061E-2</v>
          </cell>
        </row>
        <row r="939">
          <cell r="A939">
            <v>40192.791666666664</v>
          </cell>
          <cell r="B939">
            <v>9.1460373626597494E-2</v>
          </cell>
          <cell r="C939">
            <v>6.7938506779075966E-2</v>
          </cell>
        </row>
        <row r="940">
          <cell r="A940">
            <v>40196.791666666664</v>
          </cell>
          <cell r="B940">
            <v>9.2859285714605513E-2</v>
          </cell>
          <cell r="C940">
            <v>6.7938506779075966E-2</v>
          </cell>
        </row>
        <row r="941">
          <cell r="A941">
            <v>40197.791666666664</v>
          </cell>
          <cell r="B941">
            <v>9.348055004897339E-2</v>
          </cell>
          <cell r="C941">
            <v>6.9762706868808255E-2</v>
          </cell>
        </row>
        <row r="942">
          <cell r="A942">
            <v>40198.791666666664</v>
          </cell>
          <cell r="B942">
            <v>9.6996941220562807E-2</v>
          </cell>
          <cell r="C942">
            <v>7.4409006827773336E-2</v>
          </cell>
        </row>
        <row r="943">
          <cell r="A943">
            <v>40199.791666666664</v>
          </cell>
          <cell r="B943">
            <v>9.7918814473240301E-2</v>
          </cell>
          <cell r="C943">
            <v>7.5633234503452579E-2</v>
          </cell>
        </row>
        <row r="944">
          <cell r="A944">
            <v>40202.791666666664</v>
          </cell>
          <cell r="B944">
            <v>9.8019684803109672E-2</v>
          </cell>
          <cell r="C944">
            <v>7.5633234503452579E-2</v>
          </cell>
        </row>
        <row r="945">
          <cell r="A945">
            <v>40203.791666666664</v>
          </cell>
          <cell r="B945">
            <v>9.6427669106248157E-2</v>
          </cell>
          <cell r="C945">
            <v>7.3523168984713352E-2</v>
          </cell>
        </row>
        <row r="946">
          <cell r="A946">
            <v>40204.791666666664</v>
          </cell>
          <cell r="B946">
            <v>9.4354785021944707E-2</v>
          </cell>
          <cell r="C946">
            <v>7.0803874174776765E-2</v>
          </cell>
        </row>
        <row r="947">
          <cell r="A947">
            <v>40205.791666666664</v>
          </cell>
          <cell r="B947">
            <v>9.4970375507750754E-2</v>
          </cell>
          <cell r="C947">
            <v>7.1625943812371237E-2</v>
          </cell>
        </row>
        <row r="948">
          <cell r="A948">
            <v>40206.791666666664</v>
          </cell>
          <cell r="B948">
            <v>8.7711946830040327E-2</v>
          </cell>
          <cell r="C948">
            <v>6.185521436035183E-2</v>
          </cell>
        </row>
        <row r="949">
          <cell r="A949">
            <v>40209.791666666664</v>
          </cell>
          <cell r="B949">
            <v>8.7282872461639099E-2</v>
          </cell>
          <cell r="C949">
            <v>6.185521436035183E-2</v>
          </cell>
        </row>
        <row r="950">
          <cell r="A950">
            <v>40210.791666666664</v>
          </cell>
          <cell r="B950">
            <v>8.5144037817603699E-2</v>
          </cell>
          <cell r="C950">
            <v>5.7845077968380218E-2</v>
          </cell>
        </row>
        <row r="951">
          <cell r="A951">
            <v>40211.791666666664</v>
          </cell>
          <cell r="B951">
            <v>8.5462458826783466E-2</v>
          </cell>
          <cell r="C951">
            <v>5.8251692547399765E-2</v>
          </cell>
        </row>
        <row r="952">
          <cell r="A952">
            <v>40212.791666666664</v>
          </cell>
          <cell r="B952">
            <v>9.1968696489525062E-2</v>
          </cell>
          <cell r="C952">
            <v>6.7385691916430068E-2</v>
          </cell>
        </row>
        <row r="953">
          <cell r="A953">
            <v>40213.791666666664</v>
          </cell>
          <cell r="B953">
            <v>9.1788487662188181E-2</v>
          </cell>
          <cell r="C953">
            <v>6.8377409057050836E-2</v>
          </cell>
        </row>
        <row r="954">
          <cell r="A954">
            <v>40216.791666666664</v>
          </cell>
          <cell r="B954">
            <v>9.0865820931475702E-2</v>
          </cell>
          <cell r="C954">
            <v>6.8377409057050836E-2</v>
          </cell>
        </row>
        <row r="955">
          <cell r="A955">
            <v>40217.791666666664</v>
          </cell>
          <cell r="B955">
            <v>9.120467631031727E-2</v>
          </cell>
          <cell r="C955">
            <v>6.8377409057050836E-2</v>
          </cell>
        </row>
        <row r="956">
          <cell r="A956">
            <v>40218.791666666664</v>
          </cell>
          <cell r="B956">
            <v>8.8815928303193181E-2</v>
          </cell>
          <cell r="C956">
            <v>6.9072763908950244E-2</v>
          </cell>
        </row>
        <row r="957">
          <cell r="A957">
            <v>40219.791666666664</v>
          </cell>
          <cell r="B957">
            <v>8.9061235221090967E-2</v>
          </cell>
          <cell r="C957">
            <v>6.8796386289198416E-2</v>
          </cell>
        </row>
        <row r="958">
          <cell r="A958">
            <v>40220.791666666664</v>
          </cell>
          <cell r="B958">
            <v>8.8482523222539827E-2</v>
          </cell>
          <cell r="C958">
            <v>6.8805729722519388E-2</v>
          </cell>
        </row>
        <row r="959">
          <cell r="A959">
            <v>40224.791666666664</v>
          </cell>
          <cell r="B959">
            <v>8.976438073440339E-2</v>
          </cell>
          <cell r="C959">
            <v>6.7692554869656654E-2</v>
          </cell>
        </row>
        <row r="960">
          <cell r="A960">
            <v>40225.791666666664</v>
          </cell>
          <cell r="B960">
            <v>9.0033757358549224E-2</v>
          </cell>
          <cell r="C960">
            <v>6.7692554869656654E-2</v>
          </cell>
        </row>
        <row r="961">
          <cell r="A961">
            <v>40226.791666666664</v>
          </cell>
          <cell r="B961">
            <v>8.8026899480588852E-2</v>
          </cell>
          <cell r="C961">
            <v>6.7692554869656654E-2</v>
          </cell>
        </row>
        <row r="962">
          <cell r="A962">
            <v>40227.791666666664</v>
          </cell>
          <cell r="B962">
            <v>8.7963487144343905E-2</v>
          </cell>
          <cell r="C962">
            <v>6.7692554869656654E-2</v>
          </cell>
        </row>
        <row r="963">
          <cell r="A963">
            <v>40230.791666666664</v>
          </cell>
          <cell r="B963">
            <v>8.7841323389079407E-2</v>
          </cell>
          <cell r="C963">
            <v>6.7514795215975573E-2</v>
          </cell>
        </row>
        <row r="964">
          <cell r="A964">
            <v>40231.791666666664</v>
          </cell>
          <cell r="B964">
            <v>8.7742156629160295E-2</v>
          </cell>
          <cell r="C964">
            <v>6.73789745185948E-2</v>
          </cell>
        </row>
        <row r="965">
          <cell r="A965">
            <v>40232.791666666664</v>
          </cell>
          <cell r="B965">
            <v>8.7579328396364037E-2</v>
          </cell>
          <cell r="C965">
            <v>6.7096494638026499E-2</v>
          </cell>
        </row>
        <row r="966">
          <cell r="A966">
            <v>40233.791666666664</v>
          </cell>
          <cell r="B966">
            <v>8.7072255606306187E-2</v>
          </cell>
          <cell r="C966">
            <v>6.7096494638026499E-2</v>
          </cell>
        </row>
        <row r="967">
          <cell r="A967">
            <v>40234.791666666664</v>
          </cell>
          <cell r="B967">
            <v>8.7203448305022246E-2</v>
          </cell>
          <cell r="C967">
            <v>6.7096494638026499E-2</v>
          </cell>
        </row>
        <row r="968">
          <cell r="A968">
            <v>40237.791666666664</v>
          </cell>
          <cell r="B968">
            <v>8.6784774390553321E-2</v>
          </cell>
          <cell r="C968">
            <v>6.7096494638026499E-2</v>
          </cell>
        </row>
        <row r="969">
          <cell r="A969">
            <v>40238.791666666664</v>
          </cell>
          <cell r="B969">
            <v>8.5384527172066266E-2</v>
          </cell>
          <cell r="C969">
            <v>6.4538884367519853E-2</v>
          </cell>
        </row>
        <row r="970">
          <cell r="A970">
            <v>40239.791666666664</v>
          </cell>
          <cell r="B970">
            <v>8.5498042247001235E-2</v>
          </cell>
          <cell r="C970">
            <v>6.4695222068407582E-2</v>
          </cell>
        </row>
        <row r="971">
          <cell r="A971">
            <v>40240.791666666664</v>
          </cell>
          <cell r="B971">
            <v>8.5117348310791499E-2</v>
          </cell>
          <cell r="C971">
            <v>6.4926368730781128E-2</v>
          </cell>
        </row>
        <row r="972">
          <cell r="A972">
            <v>40241.791666666664</v>
          </cell>
          <cell r="B972">
            <v>8.6234286711952629E-2</v>
          </cell>
          <cell r="C972">
            <v>6.4926368730781128E-2</v>
          </cell>
        </row>
        <row r="973">
          <cell r="A973">
            <v>40244.791666666664</v>
          </cell>
          <cell r="B973">
            <v>8.6048189858136309E-2</v>
          </cell>
          <cell r="C973">
            <v>6.4635868586604292E-2</v>
          </cell>
        </row>
        <row r="974">
          <cell r="A974">
            <v>40245.791666666664</v>
          </cell>
          <cell r="B974">
            <v>8.5584940768720072E-2</v>
          </cell>
          <cell r="C974">
            <v>6.3973341380242604E-2</v>
          </cell>
        </row>
        <row r="975">
          <cell r="A975">
            <v>40246.791666666664</v>
          </cell>
          <cell r="B975">
            <v>8.5635460355680537E-2</v>
          </cell>
          <cell r="C975">
            <v>6.389861462557761E-2</v>
          </cell>
        </row>
        <row r="976">
          <cell r="A976">
            <v>40247.791666666664</v>
          </cell>
          <cell r="B976">
            <v>8.443789674519421E-2</v>
          </cell>
          <cell r="C976">
            <v>6.1995212598300466E-2</v>
          </cell>
        </row>
        <row r="977">
          <cell r="A977">
            <v>40248.791666666664</v>
          </cell>
          <cell r="B977">
            <v>8.4258373570440595E-2</v>
          </cell>
          <cell r="C977">
            <v>6.1995212598300466E-2</v>
          </cell>
        </row>
        <row r="978">
          <cell r="A978">
            <v>40251.833333333336</v>
          </cell>
          <cell r="B978">
            <v>8.3396146096400448E-2</v>
          </cell>
          <cell r="C978">
            <v>6.2006839340263298E-2</v>
          </cell>
        </row>
        <row r="979">
          <cell r="A979">
            <v>40252.833333333336</v>
          </cell>
          <cell r="B979">
            <v>8.3587422975700959E-2</v>
          </cell>
          <cell r="C979">
            <v>6.2006839340263298E-2</v>
          </cell>
        </row>
        <row r="980">
          <cell r="A980">
            <v>40253.833333333336</v>
          </cell>
          <cell r="B980">
            <v>8.1719689568728784E-2</v>
          </cell>
          <cell r="C980">
            <v>6.2006839340263298E-2</v>
          </cell>
        </row>
        <row r="981">
          <cell r="A981">
            <v>40254.833333333336</v>
          </cell>
          <cell r="B981">
            <v>8.1790370676240093E-2</v>
          </cell>
          <cell r="C981">
            <v>6.2091966553800518E-2</v>
          </cell>
        </row>
        <row r="982">
          <cell r="A982">
            <v>40255.833333333336</v>
          </cell>
          <cell r="B982">
            <v>8.2756694524567395E-2</v>
          </cell>
          <cell r="C982">
            <v>6.3420354289965439E-2</v>
          </cell>
        </row>
        <row r="983">
          <cell r="A983">
            <v>40258.833333333336</v>
          </cell>
          <cell r="B983">
            <v>8.1877172260705205E-2</v>
          </cell>
          <cell r="C983">
            <v>6.2233157418605842E-2</v>
          </cell>
        </row>
        <row r="984">
          <cell r="A984">
            <v>40259.833333333336</v>
          </cell>
          <cell r="B984">
            <v>8.1924468060142502E-2</v>
          </cell>
          <cell r="C984">
            <v>6.2157280267185519E-2</v>
          </cell>
        </row>
        <row r="985">
          <cell r="A985">
            <v>40260.833333333336</v>
          </cell>
          <cell r="B985">
            <v>8.1237390884312158E-2</v>
          </cell>
          <cell r="C985">
            <v>6.2473461501627386E-2</v>
          </cell>
        </row>
        <row r="986">
          <cell r="A986">
            <v>40261.833333333336</v>
          </cell>
          <cell r="B986">
            <v>8.1358173426129693E-2</v>
          </cell>
          <cell r="C986">
            <v>6.2637832410904704E-2</v>
          </cell>
        </row>
        <row r="987">
          <cell r="A987">
            <v>40262.833333333336</v>
          </cell>
          <cell r="B987">
            <v>8.1157638320452599E-2</v>
          </cell>
          <cell r="C987">
            <v>6.2716735461898834E-2</v>
          </cell>
        </row>
        <row r="988">
          <cell r="A988">
            <v>40265.833333333336</v>
          </cell>
          <cell r="B988">
            <v>8.1601300256831474E-2</v>
          </cell>
          <cell r="C988">
            <v>6.2716735461898834E-2</v>
          </cell>
        </row>
        <row r="989">
          <cell r="A989">
            <v>40266.833333333336</v>
          </cell>
          <cell r="B989">
            <v>8.1763761133247875E-2</v>
          </cell>
          <cell r="C989">
            <v>6.2950083013094627E-2</v>
          </cell>
        </row>
        <row r="990">
          <cell r="A990">
            <v>40267.833333333336</v>
          </cell>
          <cell r="B990">
            <v>8.1691962681174138E-2</v>
          </cell>
          <cell r="C990">
            <v>6.2950318488945764E-2</v>
          </cell>
        </row>
        <row r="991">
          <cell r="A991">
            <v>40268.833333333336</v>
          </cell>
          <cell r="B991">
            <v>8.2199485276768264E-2</v>
          </cell>
          <cell r="C991">
            <v>6.2657003540398118E-2</v>
          </cell>
        </row>
        <row r="992">
          <cell r="A992">
            <v>40269.833333333336</v>
          </cell>
          <cell r="B992">
            <v>8.1975991594973457E-2</v>
          </cell>
          <cell r="C992">
            <v>6.2360507844001052E-2</v>
          </cell>
        </row>
        <row r="993">
          <cell r="A993">
            <v>40272.833333333336</v>
          </cell>
          <cell r="B993">
            <v>7.9394434262314573E-2</v>
          </cell>
          <cell r="C993">
            <v>6.2360507844001052E-2</v>
          </cell>
        </row>
        <row r="994">
          <cell r="A994">
            <v>40273.833333333336</v>
          </cell>
          <cell r="B994">
            <v>7.9275606529080958E-2</v>
          </cell>
          <cell r="C994">
            <v>6.2376638073103077E-2</v>
          </cell>
        </row>
        <row r="995">
          <cell r="A995">
            <v>40274.833333333336</v>
          </cell>
          <cell r="B995">
            <v>7.9046356264546314E-2</v>
          </cell>
          <cell r="C995">
            <v>6.2575267736500809E-2</v>
          </cell>
        </row>
        <row r="996">
          <cell r="A996">
            <v>40275.833333333336</v>
          </cell>
          <cell r="B996">
            <v>7.9187226718816867E-2</v>
          </cell>
          <cell r="C996">
            <v>6.2575108339869512E-2</v>
          </cell>
        </row>
        <row r="997">
          <cell r="A997">
            <v>40276.833333333336</v>
          </cell>
          <cell r="B997">
            <v>7.8807951834001397E-2</v>
          </cell>
          <cell r="C997">
            <v>6.2575108339869512E-2</v>
          </cell>
        </row>
        <row r="998">
          <cell r="A998">
            <v>40279.833333333336</v>
          </cell>
          <cell r="B998">
            <v>7.8788024817516122E-2</v>
          </cell>
          <cell r="C998">
            <v>6.2576190026323003E-2</v>
          </cell>
        </row>
        <row r="999">
          <cell r="A999">
            <v>40280.833333333336</v>
          </cell>
          <cell r="B999">
            <v>7.6783924640552378E-2</v>
          </cell>
          <cell r="C999">
            <v>5.9974478121571723E-2</v>
          </cell>
        </row>
        <row r="1000">
          <cell r="A1000">
            <v>40281.833333333336</v>
          </cell>
          <cell r="B1000">
            <v>7.775176631361537E-2</v>
          </cell>
          <cell r="C1000">
            <v>5.9974478121571723E-2</v>
          </cell>
        </row>
        <row r="1001">
          <cell r="A1001">
            <v>40282.833333333336</v>
          </cell>
          <cell r="B1001">
            <v>7.7863963664601743E-2</v>
          </cell>
          <cell r="C1001">
            <v>5.9946370356659576E-2</v>
          </cell>
        </row>
        <row r="1002">
          <cell r="A1002">
            <v>40283.833333333336</v>
          </cell>
          <cell r="B1002">
            <v>7.9216563977597937E-2</v>
          </cell>
          <cell r="C1002">
            <v>6.1692547257351384E-2</v>
          </cell>
        </row>
        <row r="1003">
          <cell r="A1003">
            <v>40286.833333333336</v>
          </cell>
          <cell r="B1003">
            <v>7.7500705031571276E-2</v>
          </cell>
          <cell r="C1003">
            <v>6.1692547257351384E-2</v>
          </cell>
        </row>
        <row r="1004">
          <cell r="A1004">
            <v>40287.833333333336</v>
          </cell>
          <cell r="B1004">
            <v>7.6786320505209865E-2</v>
          </cell>
          <cell r="C1004">
            <v>5.9621940766867186E-2</v>
          </cell>
        </row>
        <row r="1005">
          <cell r="A1005">
            <v>40288.833333333336</v>
          </cell>
          <cell r="B1005">
            <v>7.2418822032737959E-2</v>
          </cell>
          <cell r="C1005">
            <v>5.4016530247552062E-2</v>
          </cell>
        </row>
        <row r="1006">
          <cell r="A1006">
            <v>40289.833333333336</v>
          </cell>
          <cell r="B1006">
            <v>7.0461338456713582E-2</v>
          </cell>
          <cell r="C1006">
            <v>5.1517248566882418E-2</v>
          </cell>
        </row>
        <row r="1007">
          <cell r="A1007">
            <v>40290.833333333336</v>
          </cell>
          <cell r="B1007">
            <v>7.0789953479408585E-2</v>
          </cell>
          <cell r="C1007">
            <v>5.1517248566882418E-2</v>
          </cell>
        </row>
        <row r="1008">
          <cell r="A1008">
            <v>40293.833333333336</v>
          </cell>
          <cell r="B1008">
            <v>7.0879409917481748E-2</v>
          </cell>
          <cell r="C1008">
            <v>5.1625025626000923E-2</v>
          </cell>
        </row>
        <row r="1009">
          <cell r="A1009">
            <v>40294.833333333336</v>
          </cell>
          <cell r="B1009">
            <v>7.3563394613264971E-2</v>
          </cell>
          <cell r="C1009">
            <v>5.5113547040079362E-2</v>
          </cell>
        </row>
        <row r="1010">
          <cell r="A1010">
            <v>40295.833333333336</v>
          </cell>
          <cell r="B1010">
            <v>7.2904371040204294E-2</v>
          </cell>
          <cell r="C1010">
            <v>5.3952115582665647E-2</v>
          </cell>
        </row>
        <row r="1011">
          <cell r="A1011">
            <v>40296.833333333336</v>
          </cell>
          <cell r="B1011">
            <v>7.24450060888438E-2</v>
          </cell>
          <cell r="C1011">
            <v>5.3202508209074836E-2</v>
          </cell>
        </row>
        <row r="1012">
          <cell r="A1012">
            <v>40297.833333333336</v>
          </cell>
          <cell r="B1012">
            <v>7.1815299187282716E-2</v>
          </cell>
          <cell r="C1012">
            <v>5.4633222178212336E-2</v>
          </cell>
        </row>
        <row r="1013">
          <cell r="A1013">
            <v>40300.833333333336</v>
          </cell>
          <cell r="B1013">
            <v>7.1168016283750954E-2</v>
          </cell>
          <cell r="C1013">
            <v>5.4633222178212336E-2</v>
          </cell>
        </row>
        <row r="1014">
          <cell r="A1014">
            <v>40301.833333333336</v>
          </cell>
          <cell r="B1014">
            <v>7.625776430640023E-2</v>
          </cell>
          <cell r="C1014">
            <v>6.0942524901012374E-2</v>
          </cell>
        </row>
        <row r="1015">
          <cell r="A1015">
            <v>40302.833333333336</v>
          </cell>
          <cell r="B1015">
            <v>6.9592789911609637E-2</v>
          </cell>
          <cell r="C1015">
            <v>5.2592957624620129E-2</v>
          </cell>
        </row>
        <row r="1016">
          <cell r="A1016">
            <v>40303.833333333336</v>
          </cell>
          <cell r="B1016">
            <v>7.5056692857170926E-2</v>
          </cell>
          <cell r="C1016">
            <v>5.9458602965402604E-2</v>
          </cell>
        </row>
        <row r="1017">
          <cell r="A1017">
            <v>40304.833333333336</v>
          </cell>
          <cell r="B1017">
            <v>7.5275009360324927E-2</v>
          </cell>
          <cell r="C1017">
            <v>5.9740555600175903E-2</v>
          </cell>
        </row>
        <row r="1018">
          <cell r="A1018">
            <v>40307.833333333336</v>
          </cell>
          <cell r="B1018">
            <v>7.7791670202061763E-2</v>
          </cell>
          <cell r="C1018">
            <v>5.9740555600175903E-2</v>
          </cell>
        </row>
        <row r="1019">
          <cell r="A1019">
            <v>40308.833333333336</v>
          </cell>
          <cell r="B1019">
            <v>7.7585457342929126E-2</v>
          </cell>
          <cell r="C1019">
            <v>5.893519609495998E-2</v>
          </cell>
        </row>
        <row r="1020">
          <cell r="A1020">
            <v>40309.833333333336</v>
          </cell>
          <cell r="B1020">
            <v>7.8237198766315283E-2</v>
          </cell>
          <cell r="C1020">
            <v>5.893519609495998E-2</v>
          </cell>
        </row>
        <row r="1021">
          <cell r="A1021">
            <v>40310.833333333336</v>
          </cell>
          <cell r="B1021">
            <v>7.9087928390551496E-2</v>
          </cell>
          <cell r="C1021">
            <v>5.9962167786203023E-2</v>
          </cell>
        </row>
        <row r="1022">
          <cell r="A1022">
            <v>40311.833333333336</v>
          </cell>
          <cell r="B1022">
            <v>7.8238693173184382E-2</v>
          </cell>
          <cell r="C1022">
            <v>6.1592929355754604E-2</v>
          </cell>
        </row>
        <row r="1023">
          <cell r="A1023">
            <v>40314.833333333336</v>
          </cell>
          <cell r="B1023">
            <v>7.788919977066841E-2</v>
          </cell>
          <cell r="C1023">
            <v>6.1896990780516054E-2</v>
          </cell>
        </row>
        <row r="1024">
          <cell r="A1024">
            <v>40315.833333333336</v>
          </cell>
          <cell r="B1024">
            <v>7.7879465543161691E-2</v>
          </cell>
          <cell r="C1024">
            <v>6.1975530869847598E-2</v>
          </cell>
        </row>
        <row r="1025">
          <cell r="A1025">
            <v>40316.833333333336</v>
          </cell>
          <cell r="B1025">
            <v>8.0117602003997535E-2</v>
          </cell>
          <cell r="C1025">
            <v>6.4919168895687232E-2</v>
          </cell>
        </row>
        <row r="1026">
          <cell r="A1026">
            <v>40317.833333333336</v>
          </cell>
          <cell r="B1026">
            <v>8.7405960265297941E-2</v>
          </cell>
          <cell r="C1026">
            <v>7.4039443693716095E-2</v>
          </cell>
        </row>
        <row r="1027">
          <cell r="A1027">
            <v>40318.833333333336</v>
          </cell>
          <cell r="B1027">
            <v>8.7251050462146262E-2</v>
          </cell>
          <cell r="C1027">
            <v>7.3589913907792709E-2</v>
          </cell>
        </row>
        <row r="1028">
          <cell r="A1028">
            <v>40321.833333333336</v>
          </cell>
          <cell r="B1028">
            <v>8.7473555356170962E-2</v>
          </cell>
          <cell r="C1028">
            <v>7.4014352900959979E-2</v>
          </cell>
        </row>
        <row r="1029">
          <cell r="A1029">
            <v>40322.833333333336</v>
          </cell>
          <cell r="B1029">
            <v>8.7541331281472318E-2</v>
          </cell>
          <cell r="C1029">
            <v>7.4284305599028475E-2</v>
          </cell>
        </row>
        <row r="1030">
          <cell r="A1030">
            <v>40323.833333333336</v>
          </cell>
          <cell r="B1030">
            <v>8.741539457814454E-2</v>
          </cell>
          <cell r="C1030">
            <v>7.4284305599028475E-2</v>
          </cell>
        </row>
        <row r="1031">
          <cell r="A1031">
            <v>40324.833333333336</v>
          </cell>
          <cell r="B1031">
            <v>8.9212325811988222E-2</v>
          </cell>
          <cell r="C1031">
            <v>7.4284305599028475E-2</v>
          </cell>
        </row>
        <row r="1032">
          <cell r="A1032">
            <v>40325.833333333336</v>
          </cell>
          <cell r="B1032">
            <v>8.8836133977930221E-2</v>
          </cell>
          <cell r="C1032">
            <v>7.4717212581349071E-2</v>
          </cell>
        </row>
        <row r="1033">
          <cell r="A1033">
            <v>40329.833333333336</v>
          </cell>
          <cell r="B1033">
            <v>9.1821262662284256E-2</v>
          </cell>
          <cell r="C1033">
            <v>7.8628932346213987E-2</v>
          </cell>
        </row>
        <row r="1034">
          <cell r="A1034">
            <v>40330.833333333336</v>
          </cell>
          <cell r="B1034">
            <v>9.3739645434060229E-2</v>
          </cell>
          <cell r="C1034">
            <v>7.8438175678815461E-2</v>
          </cell>
        </row>
        <row r="1035">
          <cell r="A1035">
            <v>40331.833333333336</v>
          </cell>
          <cell r="B1035">
            <v>9.3935440382403021E-2</v>
          </cell>
          <cell r="C1035">
            <v>7.8438175678815461E-2</v>
          </cell>
        </row>
        <row r="1036">
          <cell r="A1036">
            <v>40332.833333333336</v>
          </cell>
          <cell r="B1036">
            <v>9.8104629366570537E-2</v>
          </cell>
          <cell r="C1036">
            <v>8.3989614657403677E-2</v>
          </cell>
        </row>
        <row r="1037">
          <cell r="A1037">
            <v>40335.833333333336</v>
          </cell>
          <cell r="B1037">
            <v>9.8672920148266494E-2</v>
          </cell>
          <cell r="C1037">
            <v>8.5087071542913922E-2</v>
          </cell>
        </row>
        <row r="1038">
          <cell r="A1038">
            <v>40336.833333333336</v>
          </cell>
          <cell r="B1038">
            <v>9.8468301815476722E-2</v>
          </cell>
          <cell r="C1038">
            <v>8.5087071542913922E-2</v>
          </cell>
        </row>
        <row r="1039">
          <cell r="A1039">
            <v>40337.833333333336</v>
          </cell>
          <cell r="B1039">
            <v>9.8217323039005586E-2</v>
          </cell>
          <cell r="C1039">
            <v>8.5632223179544734E-2</v>
          </cell>
        </row>
        <row r="1040">
          <cell r="A1040">
            <v>40338.833333333336</v>
          </cell>
          <cell r="B1040">
            <v>0.10113847920310569</v>
          </cell>
          <cell r="C1040">
            <v>8.5632223179544734E-2</v>
          </cell>
        </row>
        <row r="1041">
          <cell r="A1041">
            <v>40339.833333333336</v>
          </cell>
          <cell r="B1041">
            <v>0.10164523815736344</v>
          </cell>
          <cell r="C1041">
            <v>8.562380455697241E-2</v>
          </cell>
        </row>
        <row r="1042">
          <cell r="A1042">
            <v>40342.833333333336</v>
          </cell>
          <cell r="B1042">
            <v>0.10126106657657431</v>
          </cell>
          <cell r="C1042">
            <v>8.5665445731723203E-2</v>
          </cell>
        </row>
        <row r="1043">
          <cell r="A1043">
            <v>40343.833333333336</v>
          </cell>
          <cell r="B1043">
            <v>0.1041407859906921</v>
          </cell>
          <cell r="C1043">
            <v>8.5665445731723203E-2</v>
          </cell>
        </row>
        <row r="1044">
          <cell r="A1044">
            <v>40344.833333333336</v>
          </cell>
          <cell r="B1044">
            <v>0.10415636611948727</v>
          </cell>
          <cell r="C1044">
            <v>8.5705741738177493E-2</v>
          </cell>
        </row>
        <row r="1045">
          <cell r="A1045">
            <v>40345.833333333336</v>
          </cell>
          <cell r="B1045">
            <v>0.1037659473383796</v>
          </cell>
          <cell r="C1045">
            <v>8.4727475703839567E-2</v>
          </cell>
        </row>
        <row r="1046">
          <cell r="A1046">
            <v>40346.833333333336</v>
          </cell>
          <cell r="B1046">
            <v>0.10393903560984892</v>
          </cell>
          <cell r="C1046">
            <v>8.4727475703839567E-2</v>
          </cell>
        </row>
        <row r="1047">
          <cell r="A1047">
            <v>40349.833333333336</v>
          </cell>
          <cell r="B1047">
            <v>0.10383131494144981</v>
          </cell>
          <cell r="C1047">
            <v>8.491826586401402E-2</v>
          </cell>
        </row>
        <row r="1048">
          <cell r="A1048">
            <v>40350.833333333336</v>
          </cell>
          <cell r="B1048">
            <v>0.10496756136588083</v>
          </cell>
          <cell r="C1048">
            <v>8.6539343842463951E-2</v>
          </cell>
        </row>
        <row r="1049">
          <cell r="A1049">
            <v>40351.833333333336</v>
          </cell>
          <cell r="B1049">
            <v>0.10501205857184495</v>
          </cell>
          <cell r="C1049">
            <v>8.6625930924454225E-2</v>
          </cell>
        </row>
        <row r="1050">
          <cell r="A1050">
            <v>40352.833333333336</v>
          </cell>
          <cell r="B1050">
            <v>0.10565658220738314</v>
          </cell>
          <cell r="C1050">
            <v>8.765084033735128E-2</v>
          </cell>
        </row>
        <row r="1051">
          <cell r="A1051">
            <v>40353.833333333336</v>
          </cell>
          <cell r="B1051">
            <v>0.10500117728923897</v>
          </cell>
          <cell r="C1051">
            <v>8.765084033735128E-2</v>
          </cell>
        </row>
        <row r="1052">
          <cell r="A1052">
            <v>40356.833333333336</v>
          </cell>
          <cell r="B1052">
            <v>0.10495602994919026</v>
          </cell>
          <cell r="C1052">
            <v>8.7500281669033425E-2</v>
          </cell>
        </row>
        <row r="1053">
          <cell r="A1053">
            <v>40357.833333333336</v>
          </cell>
          <cell r="B1053">
            <v>0.10964796873079202</v>
          </cell>
          <cell r="C1053">
            <v>9.3914830527909582E-2</v>
          </cell>
        </row>
        <row r="1054">
          <cell r="A1054">
            <v>40358.833333333336</v>
          </cell>
          <cell r="B1054">
            <v>0.10883356770883519</v>
          </cell>
          <cell r="C1054">
            <v>9.3918245644447104E-2</v>
          </cell>
        </row>
        <row r="1055">
          <cell r="A1055">
            <v>40359.833333333336</v>
          </cell>
          <cell r="B1055">
            <v>0.10914378224482883</v>
          </cell>
          <cell r="C1055">
            <v>9.4657857903793649E-2</v>
          </cell>
        </row>
        <row r="1056">
          <cell r="A1056">
            <v>40360.833333333336</v>
          </cell>
          <cell r="B1056">
            <v>0.10878687869472986</v>
          </cell>
          <cell r="C1056">
            <v>9.4694518893934265E-2</v>
          </cell>
        </row>
        <row r="1057">
          <cell r="A1057">
            <v>40364.833333333336</v>
          </cell>
          <cell r="B1057">
            <v>0.10877844039223789</v>
          </cell>
          <cell r="C1057">
            <v>9.4704531357433022E-2</v>
          </cell>
        </row>
        <row r="1058">
          <cell r="A1058">
            <v>40365.833333333336</v>
          </cell>
          <cell r="B1058">
            <v>0.11039990779590947</v>
          </cell>
          <cell r="C1058">
            <v>9.4573405905884297E-2</v>
          </cell>
        </row>
        <row r="1059">
          <cell r="A1059">
            <v>40366.833333333336</v>
          </cell>
          <cell r="B1059">
            <v>0.11080053332448428</v>
          </cell>
          <cell r="C1059">
            <v>9.4573405905884297E-2</v>
          </cell>
        </row>
        <row r="1060">
          <cell r="A1060">
            <v>40367.833333333336</v>
          </cell>
          <cell r="B1060">
            <v>0.1103645461985696</v>
          </cell>
          <cell r="C1060">
            <v>9.4573405905884297E-2</v>
          </cell>
        </row>
        <row r="1061">
          <cell r="A1061">
            <v>40370.833333333336</v>
          </cell>
          <cell r="B1061">
            <v>0.11039698347091711</v>
          </cell>
          <cell r="C1061">
            <v>9.4572690192121917E-2</v>
          </cell>
        </row>
        <row r="1062">
          <cell r="A1062">
            <v>40371.833333333336</v>
          </cell>
          <cell r="B1062">
            <v>0.11230831754192054</v>
          </cell>
          <cell r="C1062">
            <v>9.4431089964186601E-2</v>
          </cell>
        </row>
        <row r="1063">
          <cell r="A1063">
            <v>40372.833333333336</v>
          </cell>
          <cell r="B1063">
            <v>0.11113802295243105</v>
          </cell>
          <cell r="C1063">
            <v>9.4431089964186601E-2</v>
          </cell>
        </row>
        <row r="1064">
          <cell r="A1064">
            <v>40373.833333333336</v>
          </cell>
          <cell r="B1064">
            <v>0.1112264074233382</v>
          </cell>
          <cell r="C1064">
            <v>9.4431089964186601E-2</v>
          </cell>
        </row>
        <row r="1065">
          <cell r="A1065">
            <v>40374.833333333336</v>
          </cell>
          <cell r="B1065">
            <v>0.11275566814581696</v>
          </cell>
          <cell r="C1065">
            <v>9.6472360180288055E-2</v>
          </cell>
        </row>
        <row r="1066">
          <cell r="A1066">
            <v>40377.833333333336</v>
          </cell>
          <cell r="B1066">
            <v>0.11262281932393299</v>
          </cell>
          <cell r="C1066">
            <v>9.6478208833928755E-2</v>
          </cell>
        </row>
        <row r="1067">
          <cell r="A1067">
            <v>40378.833333333336</v>
          </cell>
          <cell r="B1067">
            <v>0.11196385070132871</v>
          </cell>
          <cell r="C1067">
            <v>9.6478208833928755E-2</v>
          </cell>
        </row>
        <row r="1068">
          <cell r="A1068">
            <v>40379.833333333336</v>
          </cell>
          <cell r="B1068">
            <v>0.1128206670329288</v>
          </cell>
          <cell r="C1068">
            <v>9.7813421636397849E-2</v>
          </cell>
        </row>
        <row r="1069">
          <cell r="A1069">
            <v>40380.833333333336</v>
          </cell>
          <cell r="B1069">
            <v>0.11435458743274374</v>
          </cell>
          <cell r="C1069">
            <v>9.7804088988729457E-2</v>
          </cell>
        </row>
        <row r="1070">
          <cell r="A1070">
            <v>40381.833333333336</v>
          </cell>
          <cell r="B1070">
            <v>0.11427048811155974</v>
          </cell>
          <cell r="C1070">
            <v>9.7804088988729457E-2</v>
          </cell>
        </row>
        <row r="1071">
          <cell r="A1071">
            <v>40384.833333333336</v>
          </cell>
          <cell r="B1071">
            <v>0.115079536886892</v>
          </cell>
          <cell r="C1071">
            <v>9.7666139083281311E-2</v>
          </cell>
        </row>
        <row r="1072">
          <cell r="A1072">
            <v>40385.833333333336</v>
          </cell>
          <cell r="B1072">
            <v>0.11304066319468847</v>
          </cell>
          <cell r="C1072">
            <v>9.4730906531248021E-2</v>
          </cell>
        </row>
        <row r="1073">
          <cell r="A1073">
            <v>40386.833333333336</v>
          </cell>
          <cell r="B1073">
            <v>0.11283597382718159</v>
          </cell>
          <cell r="C1073">
            <v>9.5225989528865435E-2</v>
          </cell>
        </row>
        <row r="1074">
          <cell r="A1074">
            <v>40387.833333333336</v>
          </cell>
          <cell r="B1074">
            <v>0.1125539893039572</v>
          </cell>
          <cell r="C1074">
            <v>9.5510478575099686E-2</v>
          </cell>
        </row>
        <row r="1075">
          <cell r="A1075">
            <v>40388.833333333336</v>
          </cell>
          <cell r="B1075">
            <v>0.11221751958914411</v>
          </cell>
          <cell r="C1075">
            <v>9.4699363418173726E-2</v>
          </cell>
        </row>
        <row r="1076">
          <cell r="A1076">
            <v>40391.833333333336</v>
          </cell>
          <cell r="B1076">
            <v>0.11287149107626171</v>
          </cell>
          <cell r="C1076">
            <v>9.4699363418173726E-2</v>
          </cell>
        </row>
        <row r="1077">
          <cell r="A1077">
            <v>40392.833333333336</v>
          </cell>
          <cell r="B1077">
            <v>0.10988294544775487</v>
          </cell>
          <cell r="C1077">
            <v>9.0496259122950104E-2</v>
          </cell>
        </row>
        <row r="1078">
          <cell r="A1078">
            <v>40393.833333333336</v>
          </cell>
          <cell r="B1078">
            <v>0.11073157202990627</v>
          </cell>
          <cell r="C1078">
            <v>8.9386650426304254E-2</v>
          </cell>
        </row>
        <row r="1079">
          <cell r="A1079">
            <v>40394.833333333336</v>
          </cell>
          <cell r="B1079">
            <v>0.10699818472848524</v>
          </cell>
          <cell r="C1079">
            <v>8.4178550743302744E-2</v>
          </cell>
        </row>
        <row r="1080">
          <cell r="A1080">
            <v>40395.833333333336</v>
          </cell>
          <cell r="B1080">
            <v>0.10706029875606551</v>
          </cell>
          <cell r="C1080">
            <v>8.4275099663884259E-2</v>
          </cell>
        </row>
        <row r="1081">
          <cell r="A1081">
            <v>40398.833333333336</v>
          </cell>
          <cell r="B1081">
            <v>0.10476619265634232</v>
          </cell>
          <cell r="C1081">
            <v>8.4275099663884259E-2</v>
          </cell>
        </row>
        <row r="1082">
          <cell r="A1082">
            <v>40399.833333333336</v>
          </cell>
          <cell r="B1082">
            <v>0.10458346576561081</v>
          </cell>
          <cell r="C1082">
            <v>8.4884409670040989E-2</v>
          </cell>
        </row>
        <row r="1083">
          <cell r="A1083">
            <v>40400.833333333336</v>
          </cell>
          <cell r="B1083">
            <v>0.10598461463010499</v>
          </cell>
          <cell r="C1083">
            <v>8.8441468076670957E-2</v>
          </cell>
        </row>
        <row r="1084">
          <cell r="A1084">
            <v>40401.833333333336</v>
          </cell>
          <cell r="B1084">
            <v>0.1056343444490991</v>
          </cell>
          <cell r="C1084">
            <v>8.7837642675731742E-2</v>
          </cell>
        </row>
        <row r="1085">
          <cell r="A1085">
            <v>40402.833333333336</v>
          </cell>
          <cell r="B1085">
            <v>0.10505975893687276</v>
          </cell>
          <cell r="C1085">
            <v>8.696494105509274E-2</v>
          </cell>
        </row>
        <row r="1086">
          <cell r="A1086">
            <v>40405.833333333336</v>
          </cell>
          <cell r="B1086">
            <v>0.1049848405750286</v>
          </cell>
          <cell r="C1086">
            <v>8.6775872987983199E-2</v>
          </cell>
        </row>
        <row r="1087">
          <cell r="A1087">
            <v>40406.833333333336</v>
          </cell>
          <cell r="B1087">
            <v>0.10610889982089979</v>
          </cell>
          <cell r="C1087">
            <v>8.6719796897308576E-2</v>
          </cell>
        </row>
        <row r="1088">
          <cell r="A1088">
            <v>40407.833333333336</v>
          </cell>
          <cell r="B1088">
            <v>0.10463330907015977</v>
          </cell>
          <cell r="C1088">
            <v>8.4538696539100511E-2</v>
          </cell>
        </row>
        <row r="1089">
          <cell r="A1089">
            <v>40408.833333333336</v>
          </cell>
          <cell r="B1089">
            <v>9.9597902151189036E-2</v>
          </cell>
          <cell r="C1089">
            <v>7.793490174828907E-2</v>
          </cell>
        </row>
        <row r="1090">
          <cell r="A1090">
            <v>40409.833333333336</v>
          </cell>
          <cell r="B1090">
            <v>9.9641019912586073E-2</v>
          </cell>
          <cell r="C1090">
            <v>7.8245900347824332E-2</v>
          </cell>
        </row>
        <row r="1091">
          <cell r="A1091">
            <v>40412.833333333336</v>
          </cell>
          <cell r="B1091">
            <v>9.9438581217384456E-2</v>
          </cell>
          <cell r="C1091">
            <v>7.7844536833679964E-2</v>
          </cell>
        </row>
        <row r="1092">
          <cell r="A1092">
            <v>40413.833333333336</v>
          </cell>
          <cell r="B1092">
            <v>0.10067064096083335</v>
          </cell>
          <cell r="C1092">
            <v>7.9585170635806182E-2</v>
          </cell>
        </row>
        <row r="1093">
          <cell r="A1093">
            <v>40414.833333333336</v>
          </cell>
          <cell r="B1093">
            <v>0.10066937501967992</v>
          </cell>
          <cell r="C1093">
            <v>7.9585170635806182E-2</v>
          </cell>
        </row>
        <row r="1094">
          <cell r="A1094">
            <v>40415.833333333336</v>
          </cell>
          <cell r="B1094">
            <v>9.8635721936018342E-2</v>
          </cell>
          <cell r="C1094">
            <v>7.9961792226011241E-2</v>
          </cell>
        </row>
        <row r="1095">
          <cell r="A1095">
            <v>40416.833333333336</v>
          </cell>
          <cell r="B1095">
            <v>9.9909651717251802E-2</v>
          </cell>
          <cell r="C1095">
            <v>7.9557428430028693E-2</v>
          </cell>
        </row>
        <row r="1096">
          <cell r="A1096">
            <v>40419.833333333336</v>
          </cell>
          <cell r="B1096">
            <v>9.7730396915112552E-2</v>
          </cell>
          <cell r="C1096">
            <v>7.6620068474646821E-2</v>
          </cell>
        </row>
        <row r="1097">
          <cell r="A1097">
            <v>40420.833333333336</v>
          </cell>
          <cell r="B1097">
            <v>9.6102107230991982E-2</v>
          </cell>
          <cell r="C1097">
            <v>7.7094467163077718E-2</v>
          </cell>
        </row>
        <row r="1098">
          <cell r="A1098">
            <v>40421.833333333336</v>
          </cell>
          <cell r="B1098">
            <v>9.90051239726185E-2</v>
          </cell>
          <cell r="C1098">
            <v>7.7094467163077718E-2</v>
          </cell>
        </row>
        <row r="1099">
          <cell r="A1099">
            <v>40422.833333333336</v>
          </cell>
          <cell r="B1099">
            <v>9.5853366354802669E-2</v>
          </cell>
          <cell r="C1099">
            <v>7.1005977922146996E-2</v>
          </cell>
        </row>
        <row r="1100">
          <cell r="A1100">
            <v>40423.833333333336</v>
          </cell>
          <cell r="B1100">
            <v>9.6172743829914462E-2</v>
          </cell>
          <cell r="C1100">
            <v>6.9687118804199602E-2</v>
          </cell>
        </row>
        <row r="1101">
          <cell r="A1101">
            <v>40427.833333333336</v>
          </cell>
          <cell r="B1101">
            <v>9.7244160660328011E-2</v>
          </cell>
          <cell r="C1101">
            <v>7.1247429163938655E-2</v>
          </cell>
        </row>
        <row r="1102">
          <cell r="A1102">
            <v>40428.833333333336</v>
          </cell>
          <cell r="B1102">
            <v>9.7305481238188246E-2</v>
          </cell>
          <cell r="C1102">
            <v>7.0591276086695395E-2</v>
          </cell>
        </row>
        <row r="1103">
          <cell r="A1103">
            <v>40429.833333333336</v>
          </cell>
          <cell r="B1103">
            <v>9.5380586642934098E-2</v>
          </cell>
          <cell r="C1103">
            <v>7.0591276086695395E-2</v>
          </cell>
        </row>
        <row r="1104">
          <cell r="A1104">
            <v>40430.833333333336</v>
          </cell>
          <cell r="B1104">
            <v>9.5018587374636379E-2</v>
          </cell>
          <cell r="C1104">
            <v>7.0591276086695395E-2</v>
          </cell>
        </row>
        <row r="1105">
          <cell r="A1105">
            <v>40433.833333333336</v>
          </cell>
          <cell r="B1105">
            <v>9.6136598873320878E-2</v>
          </cell>
          <cell r="C1105">
            <v>7.0540736981859281E-2</v>
          </cell>
        </row>
        <row r="1106">
          <cell r="A1106">
            <v>40434.833333333336</v>
          </cell>
          <cell r="B1106">
            <v>9.3141936880016596E-2</v>
          </cell>
          <cell r="C1106">
            <v>7.0540736981859281E-2</v>
          </cell>
        </row>
        <row r="1107">
          <cell r="A1107">
            <v>40435.833333333336</v>
          </cell>
          <cell r="B1107">
            <v>9.3242314086188105E-2</v>
          </cell>
          <cell r="C1107">
            <v>7.0416800650969821E-2</v>
          </cell>
        </row>
        <row r="1108">
          <cell r="A1108">
            <v>40436.833333333336</v>
          </cell>
          <cell r="B1108">
            <v>9.3105502151562644E-2</v>
          </cell>
          <cell r="C1108">
            <v>7.0416800650969821E-2</v>
          </cell>
        </row>
        <row r="1109">
          <cell r="A1109">
            <v>40437.833333333336</v>
          </cell>
          <cell r="B1109">
            <v>9.2920484032992481E-2</v>
          </cell>
          <cell r="C1109">
            <v>7.0416800650969821E-2</v>
          </cell>
        </row>
        <row r="1110">
          <cell r="A1110">
            <v>40440.833333333336</v>
          </cell>
          <cell r="B1110">
            <v>9.3522477308887172E-2</v>
          </cell>
          <cell r="C1110">
            <v>7.0186601824791167E-2</v>
          </cell>
        </row>
        <row r="1111">
          <cell r="A1111">
            <v>40441.833333333336</v>
          </cell>
          <cell r="B1111">
            <v>9.1880492006665496E-2</v>
          </cell>
          <cell r="C1111">
            <v>6.7957051854080588E-2</v>
          </cell>
        </row>
        <row r="1112">
          <cell r="A1112">
            <v>40442.833333333336</v>
          </cell>
          <cell r="B1112">
            <v>9.2005060444672132E-2</v>
          </cell>
          <cell r="C1112">
            <v>6.8127227189218237E-2</v>
          </cell>
        </row>
        <row r="1113">
          <cell r="A1113">
            <v>40443.833333333336</v>
          </cell>
          <cell r="B1113">
            <v>9.1197399691084924E-2</v>
          </cell>
          <cell r="C1113">
            <v>6.7035082562431209E-2</v>
          </cell>
        </row>
        <row r="1114">
          <cell r="A1114">
            <v>40444.833333333336</v>
          </cell>
          <cell r="B1114">
            <v>9.3471020458806217E-2</v>
          </cell>
          <cell r="C1114">
            <v>6.7035082562431209E-2</v>
          </cell>
        </row>
        <row r="1115">
          <cell r="A1115">
            <v>40447.833333333336</v>
          </cell>
          <cell r="B1115">
            <v>9.3644951716055316E-2</v>
          </cell>
          <cell r="C1115">
            <v>6.7262824721677036E-2</v>
          </cell>
        </row>
        <row r="1116">
          <cell r="A1116">
            <v>40448.833333333336</v>
          </cell>
          <cell r="B1116">
            <v>8.6961434944097388E-2</v>
          </cell>
          <cell r="C1116">
            <v>5.7970353130794815E-2</v>
          </cell>
        </row>
        <row r="1117">
          <cell r="A1117">
            <v>40449.833333333336</v>
          </cell>
          <cell r="B1117">
            <v>8.707548818767967E-2</v>
          </cell>
          <cell r="C1117">
            <v>5.8100140116276934E-2</v>
          </cell>
        </row>
        <row r="1118">
          <cell r="A1118">
            <v>40450.833333333336</v>
          </cell>
          <cell r="B1118">
            <v>8.6209100308564185E-2</v>
          </cell>
          <cell r="C1118">
            <v>5.6939103063300391E-2</v>
          </cell>
        </row>
        <row r="1119">
          <cell r="A1119">
            <v>40451.833333333336</v>
          </cell>
          <cell r="B1119">
            <v>8.6146566841936251E-2</v>
          </cell>
          <cell r="C1119">
            <v>5.6878111888794818E-2</v>
          </cell>
        </row>
        <row r="1120">
          <cell r="A1120">
            <v>40454.833333333336</v>
          </cell>
          <cell r="B1120">
            <v>8.7671493024007577E-2</v>
          </cell>
          <cell r="C1120">
            <v>5.8942596859841281E-2</v>
          </cell>
        </row>
        <row r="1121">
          <cell r="A1121">
            <v>40455.833333333336</v>
          </cell>
          <cell r="B1121">
            <v>8.8368509821435667E-2</v>
          </cell>
          <cell r="C1121">
            <v>5.8942596859841281E-2</v>
          </cell>
        </row>
        <row r="1122">
          <cell r="A1122">
            <v>40456.833333333336</v>
          </cell>
          <cell r="B1122">
            <v>8.8175660853406529E-2</v>
          </cell>
          <cell r="C1122">
            <v>5.9164007844485014E-2</v>
          </cell>
        </row>
        <row r="1123">
          <cell r="A1123">
            <v>40457.833333333336</v>
          </cell>
          <cell r="B1123">
            <v>8.8133986479565191E-2</v>
          </cell>
          <cell r="C1123">
            <v>5.9164007844485014E-2</v>
          </cell>
        </row>
        <row r="1124">
          <cell r="A1124">
            <v>40458.833333333336</v>
          </cell>
          <cell r="B1124">
            <v>8.8151730500716202E-2</v>
          </cell>
          <cell r="C1124">
            <v>5.9164007844485014E-2</v>
          </cell>
        </row>
        <row r="1125">
          <cell r="A1125">
            <v>40461.833333333336</v>
          </cell>
          <cell r="B1125">
            <v>8.6387730970976906E-2</v>
          </cell>
          <cell r="C1125">
            <v>5.9165730432946768E-2</v>
          </cell>
        </row>
        <row r="1126">
          <cell r="A1126">
            <v>40462.833333333336</v>
          </cell>
          <cell r="B1126">
            <v>8.7151570578064011E-2</v>
          </cell>
          <cell r="C1126">
            <v>5.9165730432946768E-2</v>
          </cell>
        </row>
        <row r="1127">
          <cell r="A1127">
            <v>40463.833333333336</v>
          </cell>
          <cell r="B1127">
            <v>8.7419944130893892E-2</v>
          </cell>
          <cell r="C1127">
            <v>5.9165730432946768E-2</v>
          </cell>
        </row>
        <row r="1128">
          <cell r="A1128">
            <v>40464.833333333336</v>
          </cell>
          <cell r="B1128">
            <v>8.3520747404463608E-2</v>
          </cell>
          <cell r="C1128">
            <v>5.3562104914744425E-2</v>
          </cell>
        </row>
        <row r="1129">
          <cell r="A1129">
            <v>40465.833333333336</v>
          </cell>
          <cell r="B1129">
            <v>8.353040765526816E-2</v>
          </cell>
          <cell r="C1129">
            <v>5.3571282719815184E-2</v>
          </cell>
        </row>
        <row r="1130">
          <cell r="A1130">
            <v>40468.833333333336</v>
          </cell>
          <cell r="B1130">
            <v>8.3535954556394273E-2</v>
          </cell>
          <cell r="C1130">
            <v>5.3571282719815184E-2</v>
          </cell>
        </row>
        <row r="1131">
          <cell r="A1131">
            <v>40469.833333333336</v>
          </cell>
          <cell r="B1131">
            <v>8.3545877049522252E-2</v>
          </cell>
          <cell r="C1131">
            <v>5.3585860994025916E-2</v>
          </cell>
        </row>
        <row r="1132">
          <cell r="A1132">
            <v>40470.833333333336</v>
          </cell>
          <cell r="B1132">
            <v>8.3055278500499083E-2</v>
          </cell>
          <cell r="C1132">
            <v>5.3585860994025916E-2</v>
          </cell>
        </row>
        <row r="1133">
          <cell r="A1133">
            <v>40471.833333333336</v>
          </cell>
          <cell r="B1133">
            <v>8.2796389389812181E-2</v>
          </cell>
          <cell r="C1133">
            <v>5.3585860994025916E-2</v>
          </cell>
        </row>
        <row r="1134">
          <cell r="A1134">
            <v>40472.833333333336</v>
          </cell>
          <cell r="B1134">
            <v>8.2151461462557418E-2</v>
          </cell>
          <cell r="C1134">
            <v>5.3585860994025916E-2</v>
          </cell>
        </row>
        <row r="1135">
          <cell r="A1135">
            <v>40475.833333333336</v>
          </cell>
          <cell r="B1135">
            <v>8.2113144769711696E-2</v>
          </cell>
          <cell r="C1135">
            <v>5.3457970008272911E-2</v>
          </cell>
        </row>
        <row r="1136">
          <cell r="A1136">
            <v>40476.833333333336</v>
          </cell>
          <cell r="B1136">
            <v>8.1507158657526682E-2</v>
          </cell>
          <cell r="C1136">
            <v>5.2626250251094554E-2</v>
          </cell>
        </row>
        <row r="1137">
          <cell r="A1137">
            <v>40477.833333333336</v>
          </cell>
          <cell r="B1137">
            <v>8.1105472012676913E-2</v>
          </cell>
          <cell r="C1137">
            <v>5.2108154636274003E-2</v>
          </cell>
        </row>
        <row r="1138">
          <cell r="A1138">
            <v>40478.833333333336</v>
          </cell>
          <cell r="B1138">
            <v>8.1105484547599874E-2</v>
          </cell>
          <cell r="C1138">
            <v>5.2108154636274003E-2</v>
          </cell>
        </row>
        <row r="1139">
          <cell r="A1139">
            <v>40479.833333333336</v>
          </cell>
          <cell r="B1139">
            <v>8.019279431085935E-2</v>
          </cell>
          <cell r="C1139">
            <v>5.2132507316899307E-2</v>
          </cell>
        </row>
        <row r="1140">
          <cell r="A1140">
            <v>40482.833333333336</v>
          </cell>
          <cell r="B1140">
            <v>8.0118394460357539E-2</v>
          </cell>
          <cell r="C1140">
            <v>5.2055464648146796E-2</v>
          </cell>
        </row>
        <row r="1141">
          <cell r="A1141">
            <v>40483.833333333336</v>
          </cell>
          <cell r="B1141">
            <v>7.9236814759325008E-2</v>
          </cell>
          <cell r="C1141">
            <v>5.2055464648146796E-2</v>
          </cell>
        </row>
        <row r="1142">
          <cell r="A1142">
            <v>40484.833333333336</v>
          </cell>
          <cell r="B1142">
            <v>7.9283033553114599E-2</v>
          </cell>
          <cell r="C1142">
            <v>5.2128877966547117E-2</v>
          </cell>
        </row>
        <row r="1143">
          <cell r="A1143">
            <v>40485.833333333336</v>
          </cell>
          <cell r="B1143">
            <v>8.1809082824483723E-2</v>
          </cell>
          <cell r="C1143">
            <v>5.1648304745809469E-2</v>
          </cell>
        </row>
        <row r="1144">
          <cell r="A1144">
            <v>40486.833333333336</v>
          </cell>
          <cell r="B1144">
            <v>8.2178235657870621E-2</v>
          </cell>
          <cell r="C1144">
            <v>5.1648304745809469E-2</v>
          </cell>
        </row>
        <row r="1145">
          <cell r="A1145">
            <v>40489.791666666664</v>
          </cell>
          <cell r="B1145">
            <v>8.1524298072110257E-2</v>
          </cell>
          <cell r="C1145">
            <v>5.0763401518794361E-2</v>
          </cell>
        </row>
        <row r="1146">
          <cell r="A1146">
            <v>40490.791666666664</v>
          </cell>
          <cell r="B1146">
            <v>7.7850928734707753E-2</v>
          </cell>
          <cell r="C1146">
            <v>4.5183825590652635E-2</v>
          </cell>
        </row>
        <row r="1147">
          <cell r="A1147">
            <v>40491.791666666664</v>
          </cell>
          <cell r="B1147">
            <v>7.7939450588926984E-2</v>
          </cell>
          <cell r="C1147">
            <v>4.4995888664061678E-2</v>
          </cell>
        </row>
        <row r="1148">
          <cell r="A1148">
            <v>40492.791666666664</v>
          </cell>
          <cell r="B1148">
            <v>7.7922563045522628E-2</v>
          </cell>
          <cell r="C1148">
            <v>4.4972695891754566E-2</v>
          </cell>
        </row>
        <row r="1149">
          <cell r="A1149">
            <v>40493.791666666664</v>
          </cell>
          <cell r="B1149">
            <v>7.9181384237701866E-2</v>
          </cell>
          <cell r="C1149">
            <v>4.6736988029435649E-2</v>
          </cell>
        </row>
        <row r="1150">
          <cell r="A1150">
            <v>40496.791666666664</v>
          </cell>
          <cell r="B1150">
            <v>7.8265965641693733E-2</v>
          </cell>
          <cell r="C1150">
            <v>4.6736988029435649E-2</v>
          </cell>
        </row>
        <row r="1151">
          <cell r="A1151">
            <v>40497.791666666664</v>
          </cell>
          <cell r="B1151">
            <v>8.0154254561160876E-2</v>
          </cell>
          <cell r="C1151">
            <v>4.941850445988312E-2</v>
          </cell>
        </row>
        <row r="1152">
          <cell r="A1152">
            <v>40498.791666666664</v>
          </cell>
          <cell r="B1152">
            <v>7.8619989585973993E-2</v>
          </cell>
          <cell r="C1152">
            <v>4.7269982144549701E-2</v>
          </cell>
        </row>
        <row r="1153">
          <cell r="A1153">
            <v>40499.791666666664</v>
          </cell>
          <cell r="B1153">
            <v>7.8498110985635888E-2</v>
          </cell>
          <cell r="C1153">
            <v>4.6753387056125272E-2</v>
          </cell>
        </row>
        <row r="1154">
          <cell r="A1154">
            <v>40500.791666666664</v>
          </cell>
          <cell r="B1154">
            <v>7.8517672874039726E-2</v>
          </cell>
          <cell r="C1154">
            <v>4.6753387056125272E-2</v>
          </cell>
        </row>
        <row r="1155">
          <cell r="A1155">
            <v>40503.791666666664</v>
          </cell>
          <cell r="B1155">
            <v>7.6585676345162709E-2</v>
          </cell>
          <cell r="C1155">
            <v>4.3871389567963257E-2</v>
          </cell>
        </row>
        <row r="1156">
          <cell r="A1156">
            <v>40504.791666666664</v>
          </cell>
          <cell r="B1156">
            <v>7.8627060910720678E-2</v>
          </cell>
          <cell r="C1156">
            <v>4.6734192493970962E-2</v>
          </cell>
        </row>
        <row r="1157">
          <cell r="A1157">
            <v>40505.791666666664</v>
          </cell>
          <cell r="B1157">
            <v>7.9824557078479838E-2</v>
          </cell>
          <cell r="C1157">
            <v>4.6086830192562891E-2</v>
          </cell>
        </row>
        <row r="1158">
          <cell r="A1158">
            <v>40507.791666666664</v>
          </cell>
          <cell r="B1158">
            <v>7.9118068198323344E-2</v>
          </cell>
          <cell r="C1158">
            <v>4.6621541230429643E-2</v>
          </cell>
        </row>
        <row r="1159">
          <cell r="A1159">
            <v>40510.791666666664</v>
          </cell>
          <cell r="B1159">
            <v>7.7812990529672346E-2</v>
          </cell>
          <cell r="C1159">
            <v>4.4858291574521189E-2</v>
          </cell>
        </row>
        <row r="1160">
          <cell r="A1160">
            <v>40511.791666666664</v>
          </cell>
          <cell r="B1160">
            <v>7.7872878547863053E-2</v>
          </cell>
          <cell r="C1160">
            <v>4.4944109879570739E-2</v>
          </cell>
        </row>
        <row r="1161">
          <cell r="A1161">
            <v>40512.791666666664</v>
          </cell>
          <cell r="B1161">
            <v>7.5493716223439047E-2</v>
          </cell>
          <cell r="C1161">
            <v>4.4944109879570739E-2</v>
          </cell>
        </row>
        <row r="1162">
          <cell r="A1162">
            <v>40513.791666666664</v>
          </cell>
          <cell r="B1162">
            <v>7.5723105459479745E-2</v>
          </cell>
          <cell r="C1162">
            <v>4.4944109879570739E-2</v>
          </cell>
        </row>
        <row r="1163">
          <cell r="A1163">
            <v>40514.791666666664</v>
          </cell>
          <cell r="B1163">
            <v>7.4888240608427387E-2</v>
          </cell>
          <cell r="C1163">
            <v>4.4944109879570739E-2</v>
          </cell>
        </row>
        <row r="1164">
          <cell r="A1164">
            <v>40517.791666666664</v>
          </cell>
          <cell r="B1164">
            <v>7.3248503295244377E-2</v>
          </cell>
          <cell r="C1164">
            <v>4.2600606939207496E-2</v>
          </cell>
        </row>
        <row r="1165">
          <cell r="A1165">
            <v>40518.791666666664</v>
          </cell>
          <cell r="B1165">
            <v>7.2836748147901115E-2</v>
          </cell>
          <cell r="C1165">
            <v>4.2600606939207496E-2</v>
          </cell>
        </row>
        <row r="1166">
          <cell r="A1166">
            <v>40519.791666666664</v>
          </cell>
          <cell r="B1166">
            <v>7.2562040677240619E-2</v>
          </cell>
          <cell r="C1166">
            <v>4.2600606939207496E-2</v>
          </cell>
        </row>
        <row r="1167">
          <cell r="A1167">
            <v>40520.791666666664</v>
          </cell>
          <cell r="B1167">
            <v>7.3121398643037475E-2</v>
          </cell>
          <cell r="C1167">
            <v>4.2600606939207496E-2</v>
          </cell>
        </row>
        <row r="1168">
          <cell r="A1168">
            <v>40521.791666666664</v>
          </cell>
          <cell r="B1168">
            <v>7.2511634236504238E-2</v>
          </cell>
          <cell r="C1168">
            <v>4.2600606939207496E-2</v>
          </cell>
        </row>
        <row r="1169">
          <cell r="A1169">
            <v>40524.791666666664</v>
          </cell>
          <cell r="B1169">
            <v>7.288080343353294E-2</v>
          </cell>
          <cell r="C1169">
            <v>4.2993504432857564E-2</v>
          </cell>
        </row>
        <row r="1170">
          <cell r="A1170">
            <v>40525.791666666664</v>
          </cell>
          <cell r="B1170">
            <v>7.2799825976614316E-2</v>
          </cell>
          <cell r="C1170">
            <v>4.2993504432857564E-2</v>
          </cell>
        </row>
        <row r="1171">
          <cell r="A1171">
            <v>40526.791666666664</v>
          </cell>
          <cell r="B1171">
            <v>7.2870422815575084E-2</v>
          </cell>
          <cell r="C1171">
            <v>4.3034917110283968E-2</v>
          </cell>
        </row>
        <row r="1172">
          <cell r="A1172">
            <v>40527.791666666664</v>
          </cell>
          <cell r="B1172">
            <v>7.3297534779565618E-2</v>
          </cell>
          <cell r="C1172">
            <v>4.3034917110283968E-2</v>
          </cell>
        </row>
        <row r="1173">
          <cell r="A1173">
            <v>40528.791666666664</v>
          </cell>
          <cell r="B1173">
            <v>7.2652121093085387E-2</v>
          </cell>
          <cell r="C1173">
            <v>4.3039254932530559E-2</v>
          </cell>
        </row>
        <row r="1174">
          <cell r="A1174">
            <v>40531.791666666664</v>
          </cell>
          <cell r="B1174">
            <v>7.2520141100911067E-2</v>
          </cell>
          <cell r="C1174">
            <v>4.2930450580517261E-2</v>
          </cell>
        </row>
        <row r="1175">
          <cell r="A1175">
            <v>40532.791666666664</v>
          </cell>
          <cell r="B1175">
            <v>7.2841597342542183E-2</v>
          </cell>
          <cell r="C1175">
            <v>4.224105664241485E-2</v>
          </cell>
        </row>
        <row r="1176">
          <cell r="A1176">
            <v>40533.791666666664</v>
          </cell>
          <cell r="B1176">
            <v>7.2459781807420562E-2</v>
          </cell>
          <cell r="C1176">
            <v>4.175422009127152E-2</v>
          </cell>
        </row>
        <row r="1177">
          <cell r="A1177">
            <v>40534.791666666664</v>
          </cell>
          <cell r="B1177">
            <v>7.0016018517545506E-2</v>
          </cell>
          <cell r="C1177">
            <v>4.180365356360085E-2</v>
          </cell>
        </row>
        <row r="1178">
          <cell r="A1178">
            <v>40538.791666666664</v>
          </cell>
          <cell r="B1178">
            <v>6.9641968629614484E-2</v>
          </cell>
          <cell r="C1178">
            <v>4.1400563174967007E-2</v>
          </cell>
        </row>
        <row r="1179">
          <cell r="A1179">
            <v>40539.791666666664</v>
          </cell>
          <cell r="B1179">
            <v>6.9785726113431895E-2</v>
          </cell>
          <cell r="C1179">
            <v>4.1513456918820482E-2</v>
          </cell>
        </row>
        <row r="1180">
          <cell r="A1180">
            <v>40540.791666666664</v>
          </cell>
          <cell r="B1180">
            <v>6.9565606800732177E-2</v>
          </cell>
          <cell r="C1180">
            <v>4.1323857444387636E-2</v>
          </cell>
        </row>
        <row r="1181">
          <cell r="A1181">
            <v>40541.791666666664</v>
          </cell>
          <cell r="B1181">
            <v>6.9477008717260716E-2</v>
          </cell>
          <cell r="C1181">
            <v>4.1254917762080678E-2</v>
          </cell>
        </row>
        <row r="1182">
          <cell r="A1182">
            <v>40542.791666666664</v>
          </cell>
          <cell r="B1182">
            <v>6.9643377271956353E-2</v>
          </cell>
          <cell r="C1182">
            <v>4.1378556831628388E-2</v>
          </cell>
        </row>
        <row r="1183">
          <cell r="A1183">
            <v>40545.791666666664</v>
          </cell>
          <cell r="B1183">
            <v>6.8618866874372866E-2</v>
          </cell>
          <cell r="C1183">
            <v>3.8329707318244338E-2</v>
          </cell>
        </row>
        <row r="1184">
          <cell r="A1184">
            <v>40546.791666666664</v>
          </cell>
          <cell r="B1184">
            <v>6.6682124510828417E-2</v>
          </cell>
          <cell r="C1184">
            <v>3.8632223902152117E-2</v>
          </cell>
        </row>
        <row r="1185">
          <cell r="A1185">
            <v>40547.791666666664</v>
          </cell>
          <cell r="B1185">
            <v>6.6525637851817823E-2</v>
          </cell>
          <cell r="C1185">
            <v>3.82922789082277E-2</v>
          </cell>
        </row>
        <row r="1186">
          <cell r="A1186">
            <v>40548.791666666664</v>
          </cell>
          <cell r="B1186">
            <v>6.6560291884362771E-2</v>
          </cell>
          <cell r="C1186">
            <v>3.8294134827714675E-2</v>
          </cell>
        </row>
        <row r="1187">
          <cell r="A1187">
            <v>40549.791666666664</v>
          </cell>
          <cell r="B1187">
            <v>6.6758081499440208E-2</v>
          </cell>
          <cell r="C1187">
            <v>3.8439041456957868E-2</v>
          </cell>
        </row>
        <row r="1188">
          <cell r="A1188">
            <v>40552.791666666664</v>
          </cell>
          <cell r="B1188">
            <v>6.6826454744944114E-2</v>
          </cell>
          <cell r="C1188">
            <v>3.8487308012695946E-2</v>
          </cell>
        </row>
        <row r="1189">
          <cell r="A1189">
            <v>40553.791666666664</v>
          </cell>
          <cell r="B1189">
            <v>6.6118031130780103E-2</v>
          </cell>
          <cell r="C1189">
            <v>3.8487308012695946E-2</v>
          </cell>
        </row>
        <row r="1190">
          <cell r="A1190">
            <v>40554.791666666664</v>
          </cell>
          <cell r="B1190">
            <v>6.6649611729482458E-2</v>
          </cell>
          <cell r="C1190">
            <v>3.8487308012695946E-2</v>
          </cell>
        </row>
        <row r="1191">
          <cell r="A1191">
            <v>40555.791666666664</v>
          </cell>
          <cell r="B1191">
            <v>6.616742648892511E-2</v>
          </cell>
          <cell r="C1191">
            <v>3.79446897992416E-2</v>
          </cell>
        </row>
        <row r="1192">
          <cell r="A1192">
            <v>40556.791666666664</v>
          </cell>
          <cell r="B1192">
            <v>6.6623697009772331E-2</v>
          </cell>
          <cell r="C1192">
            <v>3.7916852896363262E-2</v>
          </cell>
        </row>
        <row r="1193">
          <cell r="A1193">
            <v>40560.791666666664</v>
          </cell>
          <cell r="B1193">
            <v>6.6571089960118582E-2</v>
          </cell>
          <cell r="C1193">
            <v>3.7916852896363262E-2</v>
          </cell>
        </row>
        <row r="1194">
          <cell r="A1194">
            <v>40561.791666666664</v>
          </cell>
          <cell r="B1194">
            <v>7.1344037633660637E-2</v>
          </cell>
          <cell r="C1194">
            <v>4.5153370763158833E-2</v>
          </cell>
        </row>
        <row r="1195">
          <cell r="A1195">
            <v>40562.791666666664</v>
          </cell>
          <cell r="B1195">
            <v>7.0527096440257939E-2</v>
          </cell>
          <cell r="C1195">
            <v>4.5153370763158833E-2</v>
          </cell>
        </row>
        <row r="1196">
          <cell r="A1196">
            <v>40563.791666666664</v>
          </cell>
          <cell r="B1196">
            <v>7.0534723897470591E-2</v>
          </cell>
          <cell r="C1196">
            <v>4.5153370763158833E-2</v>
          </cell>
        </row>
        <row r="1197">
          <cell r="A1197">
            <v>40566.791666666664</v>
          </cell>
          <cell r="B1197">
            <v>7.124939785759038E-2</v>
          </cell>
          <cell r="C1197">
            <v>4.5153370763158833E-2</v>
          </cell>
        </row>
        <row r="1198">
          <cell r="A1198">
            <v>40567.791666666664</v>
          </cell>
          <cell r="B1198">
            <v>7.1264846786760622E-2</v>
          </cell>
          <cell r="C1198">
            <v>4.516455636515871E-2</v>
          </cell>
        </row>
        <row r="1199">
          <cell r="A1199">
            <v>40568.791666666664</v>
          </cell>
          <cell r="B1199">
            <v>7.1508760738634311E-2</v>
          </cell>
          <cell r="C1199">
            <v>4.5100167006970497E-2</v>
          </cell>
        </row>
        <row r="1200">
          <cell r="A1200">
            <v>40569.791666666664</v>
          </cell>
          <cell r="B1200">
            <v>7.1566458412851405E-2</v>
          </cell>
          <cell r="C1200">
            <v>4.5100167006970497E-2</v>
          </cell>
        </row>
        <row r="1201">
          <cell r="A1201">
            <v>40570.791666666664</v>
          </cell>
          <cell r="B1201">
            <v>7.4444088199701525E-2</v>
          </cell>
          <cell r="C1201">
            <v>4.8797336181534041E-2</v>
          </cell>
        </row>
        <row r="1202">
          <cell r="A1202">
            <v>40573.791666666664</v>
          </cell>
          <cell r="B1202">
            <v>7.4853329031749974E-2</v>
          </cell>
          <cell r="C1202">
            <v>4.8771318198967462E-2</v>
          </cell>
        </row>
        <row r="1203">
          <cell r="A1203">
            <v>40574.791666666664</v>
          </cell>
          <cell r="B1203">
            <v>7.689022465201395E-2</v>
          </cell>
          <cell r="C1203">
            <v>4.8771318198967462E-2</v>
          </cell>
        </row>
        <row r="1204">
          <cell r="A1204">
            <v>40575.791666666664</v>
          </cell>
          <cell r="B1204">
            <v>7.6369425037503713E-2</v>
          </cell>
          <cell r="C1204">
            <v>4.8771318198967462E-2</v>
          </cell>
        </row>
        <row r="1205">
          <cell r="A1205">
            <v>40576.791666666664</v>
          </cell>
          <cell r="B1205">
            <v>7.6261376186800331E-2</v>
          </cell>
          <cell r="C1205">
            <v>4.8695069978399681E-2</v>
          </cell>
        </row>
        <row r="1206">
          <cell r="A1206">
            <v>40577.791666666664</v>
          </cell>
          <cell r="B1206">
            <v>7.3458181221805668E-2</v>
          </cell>
          <cell r="C1206">
            <v>4.8695069978399681E-2</v>
          </cell>
        </row>
        <row r="1207">
          <cell r="A1207">
            <v>40580.791666666664</v>
          </cell>
          <cell r="B1207">
            <v>7.3499372708903804E-2</v>
          </cell>
          <cell r="C1207">
            <v>4.8695069978399681E-2</v>
          </cell>
        </row>
        <row r="1208">
          <cell r="A1208">
            <v>40581.791666666664</v>
          </cell>
          <cell r="B1208">
            <v>7.3346417093792318E-2</v>
          </cell>
          <cell r="C1208">
            <v>4.8567105203884547E-2</v>
          </cell>
        </row>
        <row r="1209">
          <cell r="A1209">
            <v>40582.791666666664</v>
          </cell>
          <cell r="B1209">
            <v>7.2824310767144032E-2</v>
          </cell>
          <cell r="C1209">
            <v>4.7951057477557971E-2</v>
          </cell>
        </row>
        <row r="1210">
          <cell r="A1210">
            <v>40583.791666666664</v>
          </cell>
          <cell r="B1210">
            <v>7.2546701058190957E-2</v>
          </cell>
          <cell r="C1210">
            <v>4.7951057477557971E-2</v>
          </cell>
        </row>
        <row r="1211">
          <cell r="A1211">
            <v>40584.791666666664</v>
          </cell>
          <cell r="B1211">
            <v>7.2429667805961967E-2</v>
          </cell>
          <cell r="C1211">
            <v>4.7494353887846799E-2</v>
          </cell>
        </row>
        <row r="1212">
          <cell r="A1212">
            <v>40587.791666666664</v>
          </cell>
          <cell r="B1212">
            <v>7.0882211829004754E-2</v>
          </cell>
          <cell r="C1212">
            <v>4.5707890957268023E-2</v>
          </cell>
        </row>
        <row r="1213">
          <cell r="A1213">
            <v>40588.791666666664</v>
          </cell>
          <cell r="B1213">
            <v>7.1051531197922763E-2</v>
          </cell>
          <cell r="C1213">
            <v>4.5785470818824413E-2</v>
          </cell>
        </row>
        <row r="1214">
          <cell r="A1214">
            <v>40589.791666666664</v>
          </cell>
          <cell r="B1214">
            <v>6.9136568121217795E-2</v>
          </cell>
          <cell r="C1214">
            <v>4.2877344868666227E-2</v>
          </cell>
        </row>
        <row r="1215">
          <cell r="A1215">
            <v>40590.791666666664</v>
          </cell>
          <cell r="B1215">
            <v>6.9572927597394557E-2</v>
          </cell>
          <cell r="C1215">
            <v>4.2876940839617572E-2</v>
          </cell>
        </row>
        <row r="1216">
          <cell r="A1216">
            <v>40591.791666666664</v>
          </cell>
          <cell r="B1216">
            <v>6.9490835829312758E-2</v>
          </cell>
          <cell r="C1216">
            <v>4.2924859286098363E-2</v>
          </cell>
        </row>
        <row r="1217">
          <cell r="A1217">
            <v>40595.791666666664</v>
          </cell>
          <cell r="B1217">
            <v>7.344231871498634E-2</v>
          </cell>
          <cell r="C1217">
            <v>4.7873259597816867E-2</v>
          </cell>
        </row>
        <row r="1218">
          <cell r="A1218">
            <v>40596.791666666664</v>
          </cell>
          <cell r="B1218">
            <v>7.4073383201363724E-2</v>
          </cell>
          <cell r="C1218">
            <v>4.8641940897872313E-2</v>
          </cell>
        </row>
        <row r="1219">
          <cell r="A1219">
            <v>40597.791666666664</v>
          </cell>
          <cell r="B1219">
            <v>7.1807189821559037E-2</v>
          </cell>
          <cell r="C1219">
            <v>4.5898284160440742E-2</v>
          </cell>
        </row>
        <row r="1220">
          <cell r="A1220">
            <v>40598.791666666664</v>
          </cell>
          <cell r="B1220">
            <v>7.1872318329405438E-2</v>
          </cell>
          <cell r="C1220">
            <v>4.5898284160440742E-2</v>
          </cell>
        </row>
        <row r="1221">
          <cell r="A1221">
            <v>40601.791666666664</v>
          </cell>
          <cell r="B1221">
            <v>7.1218269606637838E-2</v>
          </cell>
          <cell r="C1221">
            <v>4.535504712124154E-2</v>
          </cell>
        </row>
        <row r="1222">
          <cell r="A1222">
            <v>40602.791666666664</v>
          </cell>
          <cell r="B1222">
            <v>7.3261869249328662E-2</v>
          </cell>
          <cell r="C1222">
            <v>4.7674088698078994E-2</v>
          </cell>
        </row>
        <row r="1223">
          <cell r="A1223">
            <v>40603.791666666664</v>
          </cell>
          <cell r="B1223">
            <v>7.2345222854480973E-2</v>
          </cell>
          <cell r="C1223">
            <v>4.6820829437450515E-2</v>
          </cell>
        </row>
        <row r="1224">
          <cell r="A1224">
            <v>40604.791666666664</v>
          </cell>
          <cell r="B1224">
            <v>7.2024184878172678E-2</v>
          </cell>
          <cell r="C1224">
            <v>4.6820829437450515E-2</v>
          </cell>
        </row>
        <row r="1225">
          <cell r="A1225">
            <v>40605.791666666664</v>
          </cell>
          <cell r="B1225">
            <v>7.1180171161489128E-2</v>
          </cell>
          <cell r="C1225">
            <v>4.7004393197554117E-2</v>
          </cell>
        </row>
        <row r="1226">
          <cell r="A1226">
            <v>40608.791666666664</v>
          </cell>
          <cell r="B1226">
            <v>7.2491956918568412E-2</v>
          </cell>
          <cell r="C1226">
            <v>4.8722512765361763E-2</v>
          </cell>
        </row>
        <row r="1227">
          <cell r="A1227">
            <v>40609.791666666664</v>
          </cell>
          <cell r="B1227">
            <v>7.2593402028039003E-2</v>
          </cell>
          <cell r="C1227">
            <v>4.8571009009583964E-2</v>
          </cell>
        </row>
        <row r="1228">
          <cell r="A1228">
            <v>40610.791666666664</v>
          </cell>
          <cell r="B1228">
            <v>7.2638991561958688E-2</v>
          </cell>
          <cell r="C1228">
            <v>4.8572916930868036E-2</v>
          </cell>
        </row>
        <row r="1229">
          <cell r="A1229">
            <v>40611.791666666664</v>
          </cell>
          <cell r="B1229">
            <v>7.577514766320724E-2</v>
          </cell>
          <cell r="C1229">
            <v>5.2786531233471691E-2</v>
          </cell>
        </row>
        <row r="1230">
          <cell r="A1230">
            <v>40612.791666666664</v>
          </cell>
          <cell r="B1230">
            <v>7.5350697821842255E-2</v>
          </cell>
          <cell r="C1230">
            <v>5.2786531233471691E-2</v>
          </cell>
        </row>
        <row r="1231">
          <cell r="A1231">
            <v>40615.833333333336</v>
          </cell>
          <cell r="B1231">
            <v>7.518206254207567E-2</v>
          </cell>
          <cell r="C1231">
            <v>5.3077121573662699E-2</v>
          </cell>
        </row>
        <row r="1232">
          <cell r="A1232">
            <v>40616.833333333336</v>
          </cell>
          <cell r="B1232">
            <v>7.5079982828838862E-2</v>
          </cell>
          <cell r="C1232">
            <v>5.2963542268119113E-2</v>
          </cell>
        </row>
        <row r="1233">
          <cell r="A1233">
            <v>40617.833333333336</v>
          </cell>
          <cell r="B1233">
            <v>7.5828078293562071E-2</v>
          </cell>
          <cell r="C1233">
            <v>5.3778336628697188E-2</v>
          </cell>
        </row>
        <row r="1234">
          <cell r="A1234">
            <v>40618.833333333336</v>
          </cell>
          <cell r="B1234">
            <v>7.5914466796300373E-2</v>
          </cell>
          <cell r="C1234">
            <v>5.3745202793166615E-2</v>
          </cell>
        </row>
        <row r="1235">
          <cell r="A1235">
            <v>40619.833333333336</v>
          </cell>
          <cell r="B1235">
            <v>7.5872119676765271E-2</v>
          </cell>
          <cell r="C1235">
            <v>5.3745202793166615E-2</v>
          </cell>
        </row>
        <row r="1236">
          <cell r="A1236">
            <v>40622.833333333336</v>
          </cell>
          <cell r="B1236">
            <v>7.6850377736578754E-2</v>
          </cell>
          <cell r="C1236">
            <v>5.3741729120119132E-2</v>
          </cell>
        </row>
        <row r="1237">
          <cell r="A1237">
            <v>40623.833333333336</v>
          </cell>
          <cell r="B1237">
            <v>7.7008346891516741E-2</v>
          </cell>
          <cell r="C1237">
            <v>5.3849447032539056E-2</v>
          </cell>
        </row>
        <row r="1238">
          <cell r="A1238">
            <v>40624.833333333336</v>
          </cell>
          <cell r="B1238">
            <v>7.6131056527654187E-2</v>
          </cell>
          <cell r="C1238">
            <v>5.3849447032539056E-2</v>
          </cell>
        </row>
        <row r="1239">
          <cell r="A1239">
            <v>40625.833333333336</v>
          </cell>
          <cell r="B1239">
            <v>7.6262556594074146E-2</v>
          </cell>
          <cell r="C1239">
            <v>5.3849447032539056E-2</v>
          </cell>
        </row>
        <row r="1240">
          <cell r="A1240">
            <v>40626.833333333336</v>
          </cell>
          <cell r="B1240">
            <v>7.619709298891221E-2</v>
          </cell>
          <cell r="C1240">
            <v>5.3811080549223442E-2</v>
          </cell>
        </row>
        <row r="1241">
          <cell r="A1241">
            <v>40629.833333333336</v>
          </cell>
          <cell r="B1241">
            <v>7.6217898834492023E-2</v>
          </cell>
          <cell r="C1241">
            <v>5.3824633257694217E-2</v>
          </cell>
        </row>
        <row r="1242">
          <cell r="A1242">
            <v>40630.833333333336</v>
          </cell>
          <cell r="B1242">
            <v>7.637422839142502E-2</v>
          </cell>
          <cell r="C1242">
            <v>5.3737609466545433E-2</v>
          </cell>
        </row>
        <row r="1243">
          <cell r="A1243">
            <v>40631.833333333336</v>
          </cell>
          <cell r="B1243">
            <v>7.6436795743084318E-2</v>
          </cell>
          <cell r="C1243">
            <v>5.3737609466545433E-2</v>
          </cell>
        </row>
        <row r="1244">
          <cell r="A1244">
            <v>40632.833333333336</v>
          </cell>
          <cell r="B1244">
            <v>7.6416736113341169E-2</v>
          </cell>
          <cell r="C1244">
            <v>5.3735605063875203E-2</v>
          </cell>
        </row>
        <row r="1245">
          <cell r="A1245">
            <v>40633.833333333336</v>
          </cell>
          <cell r="B1245">
            <v>7.6265914437380233E-2</v>
          </cell>
          <cell r="C1245">
            <v>5.3640456053882596E-2</v>
          </cell>
        </row>
        <row r="1246">
          <cell r="A1246">
            <v>40636.833333333336</v>
          </cell>
          <cell r="B1246">
            <v>7.5119052618956905E-2</v>
          </cell>
          <cell r="C1246">
            <v>5.3640456053882596E-2</v>
          </cell>
        </row>
        <row r="1247">
          <cell r="A1247">
            <v>40637.833333333336</v>
          </cell>
          <cell r="B1247">
            <v>7.4853169045605225E-2</v>
          </cell>
          <cell r="C1247">
            <v>5.3422993786802798E-2</v>
          </cell>
        </row>
        <row r="1248">
          <cell r="A1248">
            <v>40638.833333333336</v>
          </cell>
          <cell r="B1248">
            <v>7.4919896784991488E-2</v>
          </cell>
          <cell r="C1248">
            <v>5.3422993786802798E-2</v>
          </cell>
        </row>
        <row r="1249">
          <cell r="A1249">
            <v>40639.833333333336</v>
          </cell>
          <cell r="B1249">
            <v>7.5056968587598874E-2</v>
          </cell>
          <cell r="C1249">
            <v>5.3528717230853583E-2</v>
          </cell>
        </row>
        <row r="1250">
          <cell r="A1250">
            <v>40640.833333333336</v>
          </cell>
          <cell r="B1250">
            <v>7.544763342782923E-2</v>
          </cell>
          <cell r="C1250">
            <v>5.3955224310826611E-2</v>
          </cell>
        </row>
        <row r="1251">
          <cell r="A1251">
            <v>40643.833333333336</v>
          </cell>
          <cell r="B1251">
            <v>7.5370380070610865E-2</v>
          </cell>
          <cell r="C1251">
            <v>5.3918915299321184E-2</v>
          </cell>
        </row>
        <row r="1252">
          <cell r="A1252">
            <v>40644.833333333336</v>
          </cell>
          <cell r="B1252">
            <v>7.6235555235154684E-2</v>
          </cell>
          <cell r="C1252">
            <v>5.4935731427902507E-2</v>
          </cell>
        </row>
        <row r="1253">
          <cell r="A1253">
            <v>40645.833333333336</v>
          </cell>
          <cell r="B1253">
            <v>7.542473778556924E-2</v>
          </cell>
          <cell r="C1253">
            <v>5.50017669364938E-2</v>
          </cell>
        </row>
        <row r="1254">
          <cell r="A1254">
            <v>40646.833333333336</v>
          </cell>
          <cell r="B1254">
            <v>7.5388805755730079E-2</v>
          </cell>
          <cell r="C1254">
            <v>5.50017669364938E-2</v>
          </cell>
        </row>
        <row r="1255">
          <cell r="A1255">
            <v>40647.833333333336</v>
          </cell>
          <cell r="B1255">
            <v>7.5011927545746426E-2</v>
          </cell>
          <cell r="C1255">
            <v>5.50017669364938E-2</v>
          </cell>
        </row>
        <row r="1256">
          <cell r="A1256">
            <v>40650.833333333336</v>
          </cell>
          <cell r="B1256">
            <v>7.6370276467244549E-2</v>
          </cell>
          <cell r="C1256">
            <v>5.6624427369266032E-2</v>
          </cell>
        </row>
        <row r="1257">
          <cell r="A1257">
            <v>40651.833333333336</v>
          </cell>
          <cell r="B1257">
            <v>6.9770127315105027E-2</v>
          </cell>
          <cell r="C1257">
            <v>4.8024322488700595E-2</v>
          </cell>
        </row>
        <row r="1258">
          <cell r="A1258">
            <v>40652.833333333336</v>
          </cell>
          <cell r="B1258">
            <v>7.0132723511357326E-2</v>
          </cell>
          <cell r="C1258">
            <v>4.8024322488700595E-2</v>
          </cell>
        </row>
        <row r="1259">
          <cell r="A1259">
            <v>40653.833333333336</v>
          </cell>
          <cell r="B1259">
            <v>7.0244462983587844E-2</v>
          </cell>
          <cell r="C1259">
            <v>4.8024322488700595E-2</v>
          </cell>
        </row>
        <row r="1260">
          <cell r="A1260">
            <v>40657.833333333336</v>
          </cell>
          <cell r="B1260">
            <v>6.9524967375109867E-2</v>
          </cell>
          <cell r="C1260">
            <v>4.8078881185740475E-2</v>
          </cell>
        </row>
        <row r="1261">
          <cell r="A1261">
            <v>40658.833333333336</v>
          </cell>
          <cell r="B1261">
            <v>7.0192994349693255E-2</v>
          </cell>
          <cell r="C1261">
            <v>4.8068373757453438E-2</v>
          </cell>
        </row>
        <row r="1262">
          <cell r="A1262">
            <v>40659.833333333336</v>
          </cell>
          <cell r="B1262">
            <v>6.9867721466227647E-2</v>
          </cell>
          <cell r="C1262">
            <v>4.8068373757453438E-2</v>
          </cell>
        </row>
        <row r="1263">
          <cell r="A1263">
            <v>40660.833333333336</v>
          </cell>
          <cell r="B1263">
            <v>6.9805720917491307E-2</v>
          </cell>
          <cell r="C1263">
            <v>4.8068373757453438E-2</v>
          </cell>
        </row>
        <row r="1264">
          <cell r="A1264">
            <v>40661.833333333336</v>
          </cell>
          <cell r="B1264">
            <v>6.6880441565916271E-2</v>
          </cell>
          <cell r="C1264">
            <v>4.431042316802241E-2</v>
          </cell>
        </row>
        <row r="1265">
          <cell r="A1265">
            <v>40664.833333333336</v>
          </cell>
          <cell r="B1265">
            <v>6.6646164923724438E-2</v>
          </cell>
          <cell r="C1265">
            <v>4.4613122767077358E-2</v>
          </cell>
        </row>
        <row r="1266">
          <cell r="A1266">
            <v>40665.833333333336</v>
          </cell>
          <cell r="B1266">
            <v>6.5301165658831359E-2</v>
          </cell>
          <cell r="C1266">
            <v>4.6126340282282734E-2</v>
          </cell>
        </row>
        <row r="1267">
          <cell r="A1267">
            <v>40666.833333333336</v>
          </cell>
          <cell r="B1267">
            <v>6.6043904441236215E-2</v>
          </cell>
          <cell r="C1267">
            <v>4.7021305731669884E-2</v>
          </cell>
        </row>
        <row r="1268">
          <cell r="A1268">
            <v>40667.833333333336</v>
          </cell>
          <cell r="B1268">
            <v>6.6309359323123998E-2</v>
          </cell>
          <cell r="C1268">
            <v>4.7018999490186557E-2</v>
          </cell>
        </row>
        <row r="1269">
          <cell r="A1269">
            <v>40668.833333333336</v>
          </cell>
          <cell r="B1269">
            <v>6.6406494889139897E-2</v>
          </cell>
          <cell r="C1269">
            <v>4.7191535116365743E-2</v>
          </cell>
        </row>
        <row r="1270">
          <cell r="A1270">
            <v>40671.833333333336</v>
          </cell>
          <cell r="B1270">
            <v>6.5890948350217027E-2</v>
          </cell>
          <cell r="C1270">
            <v>4.7191535116365743E-2</v>
          </cell>
        </row>
        <row r="1271">
          <cell r="A1271">
            <v>40672.833333333336</v>
          </cell>
          <cell r="B1271">
            <v>6.6062532136837368E-2</v>
          </cell>
          <cell r="C1271">
            <v>4.7191535116365743E-2</v>
          </cell>
        </row>
        <row r="1272">
          <cell r="A1272">
            <v>40673.833333333336</v>
          </cell>
          <cell r="B1272">
            <v>6.5910334402818252E-2</v>
          </cell>
          <cell r="C1272">
            <v>4.7012333012829643E-2</v>
          </cell>
        </row>
        <row r="1273">
          <cell r="A1273">
            <v>40674.833333333336</v>
          </cell>
          <cell r="B1273">
            <v>6.60193189495967E-2</v>
          </cell>
          <cell r="C1273">
            <v>4.7012333012829643E-2</v>
          </cell>
        </row>
        <row r="1274">
          <cell r="A1274">
            <v>40675.833333333336</v>
          </cell>
          <cell r="B1274">
            <v>6.5713243653687484E-2</v>
          </cell>
          <cell r="C1274">
            <v>4.7319330627164403E-2</v>
          </cell>
        </row>
        <row r="1275">
          <cell r="A1275">
            <v>40678.833333333336</v>
          </cell>
          <cell r="B1275">
            <v>6.56100089326455E-2</v>
          </cell>
          <cell r="C1275">
            <v>4.7319330627164403E-2</v>
          </cell>
        </row>
        <row r="1276">
          <cell r="A1276">
            <v>40679.833333333336</v>
          </cell>
          <cell r="B1276">
            <v>6.5555372955214158E-2</v>
          </cell>
          <cell r="C1276">
            <v>4.7244269585453226E-2</v>
          </cell>
        </row>
        <row r="1277">
          <cell r="A1277">
            <v>40680.833333333336</v>
          </cell>
          <cell r="B1277">
            <v>6.4865178496723241E-2</v>
          </cell>
          <cell r="C1277">
            <v>4.7244269585453226E-2</v>
          </cell>
        </row>
        <row r="1278">
          <cell r="A1278">
            <v>40681.833333333336</v>
          </cell>
          <cell r="B1278">
            <v>6.4047964342501193E-2</v>
          </cell>
          <cell r="C1278">
            <v>4.7244269585453226E-2</v>
          </cell>
        </row>
        <row r="1279">
          <cell r="A1279">
            <v>40682.833333333336</v>
          </cell>
          <cell r="B1279">
            <v>6.4533263231308508E-2</v>
          </cell>
          <cell r="C1279">
            <v>4.7862289044031371E-2</v>
          </cell>
        </row>
        <row r="1280">
          <cell r="A1280">
            <v>40685.833333333336</v>
          </cell>
          <cell r="B1280">
            <v>6.1588999613894954E-2</v>
          </cell>
          <cell r="C1280">
            <v>4.3950552029539833E-2</v>
          </cell>
        </row>
        <row r="1281">
          <cell r="A1281">
            <v>40686.833333333336</v>
          </cell>
          <cell r="B1281">
            <v>6.051834310727261E-2</v>
          </cell>
          <cell r="C1281">
            <v>4.2551226852695349E-2</v>
          </cell>
        </row>
        <row r="1282">
          <cell r="A1282">
            <v>40687.833333333336</v>
          </cell>
          <cell r="B1282">
            <v>6.0544615093627123E-2</v>
          </cell>
          <cell r="C1282">
            <v>4.2551226852695349E-2</v>
          </cell>
        </row>
        <row r="1283">
          <cell r="A1283">
            <v>40688.833333333336</v>
          </cell>
          <cell r="B1283">
            <v>5.8148675335563421E-2</v>
          </cell>
          <cell r="C1283">
            <v>4.2551226852695349E-2</v>
          </cell>
        </row>
        <row r="1284">
          <cell r="A1284">
            <v>40689.833333333336</v>
          </cell>
          <cell r="B1284">
            <v>5.8316587714499393E-2</v>
          </cell>
          <cell r="C1284">
            <v>4.2551226852695349E-2</v>
          </cell>
        </row>
        <row r="1285">
          <cell r="A1285">
            <v>40693.833333333336</v>
          </cell>
          <cell r="B1285">
            <v>5.6764880871767391E-2</v>
          </cell>
          <cell r="C1285">
            <v>3.9935804397148167E-2</v>
          </cell>
        </row>
        <row r="1286">
          <cell r="A1286">
            <v>40694.833333333336</v>
          </cell>
          <cell r="B1286">
            <v>5.8591434750419807E-2</v>
          </cell>
          <cell r="C1286">
            <v>4.2335600046019162E-2</v>
          </cell>
        </row>
        <row r="1287">
          <cell r="A1287">
            <v>40695.833333333336</v>
          </cell>
          <cell r="B1287">
            <v>5.6032508628256532E-2</v>
          </cell>
          <cell r="C1287">
            <v>4.2353166957596465E-2</v>
          </cell>
        </row>
        <row r="1288">
          <cell r="A1288">
            <v>40696.833333333336</v>
          </cell>
          <cell r="B1288">
            <v>5.6602044420933161E-2</v>
          </cell>
          <cell r="C1288">
            <v>4.3077784555898377E-2</v>
          </cell>
        </row>
        <row r="1289">
          <cell r="A1289">
            <v>40699.833333333336</v>
          </cell>
          <cell r="B1289">
            <v>5.5580844113162442E-2</v>
          </cell>
          <cell r="C1289">
            <v>4.1766619111179369E-2</v>
          </cell>
        </row>
        <row r="1290">
          <cell r="A1290">
            <v>40700.833333333336</v>
          </cell>
          <cell r="B1290">
            <v>5.4863360023659359E-2</v>
          </cell>
          <cell r="C1290">
            <v>4.1766619111179369E-2</v>
          </cell>
        </row>
        <row r="1291">
          <cell r="A1291">
            <v>40701.833333333336</v>
          </cell>
          <cell r="B1291">
            <v>5.5138701255888004E-2</v>
          </cell>
          <cell r="C1291">
            <v>4.2119677966382989E-2</v>
          </cell>
        </row>
        <row r="1292">
          <cell r="A1292">
            <v>40702.833333333336</v>
          </cell>
          <cell r="B1292">
            <v>5.1330268010985433E-2</v>
          </cell>
          <cell r="C1292">
            <v>3.6701194142732367E-2</v>
          </cell>
        </row>
        <row r="1293">
          <cell r="A1293">
            <v>40703.833333333336</v>
          </cell>
          <cell r="B1293">
            <v>5.1747160145531705E-2</v>
          </cell>
          <cell r="C1293">
            <v>3.7586051911253048E-2</v>
          </cell>
        </row>
        <row r="1294">
          <cell r="A1294">
            <v>40706.833333333336</v>
          </cell>
          <cell r="B1294">
            <v>5.1473214779044603E-2</v>
          </cell>
          <cell r="C1294">
            <v>3.7174565813097554E-2</v>
          </cell>
        </row>
        <row r="1295">
          <cell r="A1295">
            <v>40707.833333333336</v>
          </cell>
          <cell r="B1295">
            <v>5.1639601119535777E-2</v>
          </cell>
          <cell r="C1295">
            <v>3.6883094454255909E-2</v>
          </cell>
        </row>
        <row r="1296">
          <cell r="A1296">
            <v>40708.833333333336</v>
          </cell>
          <cell r="B1296">
            <v>5.2191377194594595E-2</v>
          </cell>
          <cell r="C1296">
            <v>3.7607123030268634E-2</v>
          </cell>
        </row>
        <row r="1297">
          <cell r="A1297">
            <v>40709.833333333336</v>
          </cell>
          <cell r="B1297">
            <v>5.1984384767168948E-2</v>
          </cell>
          <cell r="C1297">
            <v>3.7607123030268634E-2</v>
          </cell>
        </row>
        <row r="1298">
          <cell r="A1298">
            <v>40710.833333333336</v>
          </cell>
          <cell r="B1298">
            <v>5.1295598087824301E-2</v>
          </cell>
          <cell r="C1298">
            <v>3.7617785344237105E-2</v>
          </cell>
        </row>
        <row r="1299">
          <cell r="A1299">
            <v>40713.833333333336</v>
          </cell>
          <cell r="B1299">
            <v>4.9485449402519838E-2</v>
          </cell>
          <cell r="C1299">
            <v>3.7617785344237105E-2</v>
          </cell>
        </row>
        <row r="1300">
          <cell r="A1300">
            <v>40714.833333333336</v>
          </cell>
          <cell r="B1300">
            <v>5.1780753648649883E-2</v>
          </cell>
          <cell r="C1300">
            <v>3.7463425861967443E-2</v>
          </cell>
        </row>
        <row r="1301">
          <cell r="A1301">
            <v>40715.833333333336</v>
          </cell>
          <cell r="B1301">
            <v>5.2021397340623679E-2</v>
          </cell>
          <cell r="C1301">
            <v>3.7779516921910714E-2</v>
          </cell>
        </row>
        <row r="1302">
          <cell r="A1302">
            <v>40716.833333333336</v>
          </cell>
          <cell r="B1302">
            <v>5.1559961351671825E-2</v>
          </cell>
          <cell r="C1302">
            <v>3.7779516921910714E-2</v>
          </cell>
        </row>
        <row r="1303">
          <cell r="A1303">
            <v>40717.833333333336</v>
          </cell>
          <cell r="B1303">
            <v>5.3266815352564161E-2</v>
          </cell>
          <cell r="C1303">
            <v>4.0015566786532529E-2</v>
          </cell>
        </row>
        <row r="1304">
          <cell r="A1304">
            <v>40720.833333333336</v>
          </cell>
          <cell r="B1304">
            <v>5.3886673565290304E-2</v>
          </cell>
          <cell r="C1304">
            <v>3.999733528370579E-2</v>
          </cell>
        </row>
        <row r="1305">
          <cell r="A1305">
            <v>40721.833333333336</v>
          </cell>
          <cell r="B1305">
            <v>5.453572727138821E-2</v>
          </cell>
          <cell r="C1305">
            <v>3.999733528370579E-2</v>
          </cell>
        </row>
        <row r="1306">
          <cell r="A1306">
            <v>40722.833333333336</v>
          </cell>
          <cell r="B1306">
            <v>5.4365156380973882E-2</v>
          </cell>
          <cell r="C1306">
            <v>4.0016431898699696E-2</v>
          </cell>
        </row>
        <row r="1307">
          <cell r="A1307">
            <v>40723.833333333336</v>
          </cell>
          <cell r="B1307">
            <v>5.4856798757949299E-2</v>
          </cell>
          <cell r="C1307">
            <v>4.0016431898699696E-2</v>
          </cell>
        </row>
        <row r="1308">
          <cell r="A1308">
            <v>40724.833333333336</v>
          </cell>
          <cell r="B1308">
            <v>5.6945704272690634E-2</v>
          </cell>
          <cell r="C1308">
            <v>4.0016431898699696E-2</v>
          </cell>
        </row>
        <row r="1309">
          <cell r="A1309">
            <v>40728.833333333336</v>
          </cell>
          <cell r="B1309">
            <v>5.7254192764814991E-2</v>
          </cell>
          <cell r="C1309">
            <v>4.0411190344752608E-2</v>
          </cell>
        </row>
        <row r="1310">
          <cell r="A1310">
            <v>40729.833333333336</v>
          </cell>
          <cell r="B1310">
            <v>5.725740362572352E-2</v>
          </cell>
          <cell r="C1310">
            <v>4.0411190344752608E-2</v>
          </cell>
        </row>
        <row r="1311">
          <cell r="A1311">
            <v>40730.833333333336</v>
          </cell>
          <cell r="B1311">
            <v>5.7749376818671073E-2</v>
          </cell>
          <cell r="C1311">
            <v>4.0411190344752608E-2</v>
          </cell>
        </row>
        <row r="1312">
          <cell r="A1312">
            <v>40731.833333333336</v>
          </cell>
          <cell r="B1312">
            <v>5.7947450426754796E-2</v>
          </cell>
          <cell r="C1312">
            <v>4.0671343171332405E-2</v>
          </cell>
        </row>
        <row r="1313">
          <cell r="A1313">
            <v>40734.833333333336</v>
          </cell>
          <cell r="B1313">
            <v>5.8979936400408203E-2</v>
          </cell>
          <cell r="C1313">
            <v>4.2073153708817097E-2</v>
          </cell>
        </row>
        <row r="1314">
          <cell r="A1314">
            <v>40735.833333333336</v>
          </cell>
          <cell r="B1314">
            <v>5.9022371904918443E-2</v>
          </cell>
          <cell r="C1314">
            <v>4.213277005859789E-2</v>
          </cell>
        </row>
        <row r="1315">
          <cell r="A1315">
            <v>40736.833333333336</v>
          </cell>
          <cell r="B1315">
            <v>5.8020103167576546E-2</v>
          </cell>
          <cell r="C1315">
            <v>4.0798102313066235E-2</v>
          </cell>
        </row>
        <row r="1316">
          <cell r="A1316">
            <v>40737.833333333336</v>
          </cell>
          <cell r="B1316">
            <v>5.8188936211752168E-2</v>
          </cell>
          <cell r="C1316">
            <v>4.1016212710144447E-2</v>
          </cell>
        </row>
        <row r="1317">
          <cell r="A1317">
            <v>40738.833333333336</v>
          </cell>
          <cell r="B1317">
            <v>5.8197378675097791E-2</v>
          </cell>
          <cell r="C1317">
            <v>4.1016212710144447E-2</v>
          </cell>
        </row>
        <row r="1318">
          <cell r="A1318">
            <v>40741.833333333336</v>
          </cell>
          <cell r="B1318">
            <v>5.823818633284536E-2</v>
          </cell>
          <cell r="C1318">
            <v>4.1549040893080036E-2</v>
          </cell>
        </row>
        <row r="1319">
          <cell r="A1319">
            <v>40742.833333333336</v>
          </cell>
          <cell r="B1319">
            <v>5.7374693792888079E-2</v>
          </cell>
          <cell r="C1319">
            <v>3.9308922528783909E-2</v>
          </cell>
        </row>
        <row r="1320">
          <cell r="A1320">
            <v>40743.833333333336</v>
          </cell>
          <cell r="B1320">
            <v>5.7323998323729093E-2</v>
          </cell>
          <cell r="C1320">
            <v>3.9257004948105488E-2</v>
          </cell>
        </row>
        <row r="1321">
          <cell r="A1321">
            <v>40744.833333333336</v>
          </cell>
          <cell r="B1321">
            <v>5.8948713918044668E-2</v>
          </cell>
          <cell r="C1321">
            <v>3.9257004948105488E-2</v>
          </cell>
        </row>
        <row r="1322">
          <cell r="A1322">
            <v>40745.833333333336</v>
          </cell>
          <cell r="B1322">
            <v>5.88807209209486E-2</v>
          </cell>
          <cell r="C1322">
            <v>3.9257004948105488E-2</v>
          </cell>
        </row>
        <row r="1323">
          <cell r="A1323">
            <v>40748.833333333336</v>
          </cell>
          <cell r="B1323">
            <v>5.9134058334520394E-2</v>
          </cell>
          <cell r="C1323">
            <v>3.958097015909403E-2</v>
          </cell>
        </row>
        <row r="1324">
          <cell r="A1324">
            <v>40749.833333333336</v>
          </cell>
          <cell r="B1324">
            <v>5.8598652092628718E-2</v>
          </cell>
          <cell r="C1324">
            <v>4.0130644761787723E-2</v>
          </cell>
        </row>
        <row r="1325">
          <cell r="A1325">
            <v>40750.833333333336</v>
          </cell>
          <cell r="B1325">
            <v>6.0766625552313935E-2</v>
          </cell>
          <cell r="C1325">
            <v>4.3414425843746565E-2</v>
          </cell>
        </row>
        <row r="1326">
          <cell r="A1326">
            <v>40751.833333333336</v>
          </cell>
          <cell r="B1326">
            <v>6.0810349809471954E-2</v>
          </cell>
          <cell r="C1326">
            <v>4.3414425843746565E-2</v>
          </cell>
        </row>
        <row r="1327">
          <cell r="A1327">
            <v>40752.833333333336</v>
          </cell>
          <cell r="B1327">
            <v>6.0692180419719084E-2</v>
          </cell>
          <cell r="C1327">
            <v>4.3414425843746565E-2</v>
          </cell>
        </row>
        <row r="1328">
          <cell r="A1328">
            <v>40755.833333333336</v>
          </cell>
          <cell r="B1328">
            <v>6.0867136881086185E-2</v>
          </cell>
          <cell r="C1328">
            <v>4.365881359902922E-2</v>
          </cell>
        </row>
        <row r="1329">
          <cell r="A1329">
            <v>40756.833333333336</v>
          </cell>
          <cell r="B1329">
            <v>6.3083242493621502E-2</v>
          </cell>
          <cell r="C1329">
            <v>4.6685339402019965E-2</v>
          </cell>
        </row>
        <row r="1330">
          <cell r="A1330">
            <v>40757.833333333336</v>
          </cell>
          <cell r="B1330">
            <v>6.2435285360715194E-2</v>
          </cell>
          <cell r="C1330">
            <v>4.5783807074200003E-2</v>
          </cell>
        </row>
        <row r="1331">
          <cell r="A1331">
            <v>40758.833333333336</v>
          </cell>
          <cell r="B1331">
            <v>7.1091739796021819E-2</v>
          </cell>
          <cell r="C1331">
            <v>5.7568172010999986E-2</v>
          </cell>
        </row>
        <row r="1332">
          <cell r="A1332">
            <v>40759.833333333336</v>
          </cell>
          <cell r="B1332">
            <v>7.147475670586742E-2</v>
          </cell>
          <cell r="C1332">
            <v>5.8098766433544287E-2</v>
          </cell>
        </row>
        <row r="1333">
          <cell r="A1333">
            <v>40762.833333333336</v>
          </cell>
          <cell r="B1333">
            <v>9.1168454895478326E-2</v>
          </cell>
          <cell r="C1333">
            <v>8.187475570482533E-2</v>
          </cell>
        </row>
        <row r="1334">
          <cell r="A1334">
            <v>40763.833333333336</v>
          </cell>
          <cell r="B1334">
            <v>0.10132828863817786</v>
          </cell>
          <cell r="C1334">
            <v>8.187475570482533E-2</v>
          </cell>
        </row>
        <row r="1335">
          <cell r="A1335">
            <v>40764.833333333336</v>
          </cell>
          <cell r="B1335">
            <v>0.10554152117974161</v>
          </cell>
          <cell r="C1335">
            <v>8.7431790724507338E-2</v>
          </cell>
        </row>
        <row r="1336">
          <cell r="A1336">
            <v>40765.833333333336</v>
          </cell>
          <cell r="B1336">
            <v>0.11269073726415581</v>
          </cell>
          <cell r="C1336">
            <v>8.7431790724507338E-2</v>
          </cell>
        </row>
        <row r="1337">
          <cell r="A1337">
            <v>40766.833333333336</v>
          </cell>
          <cell r="B1337">
            <v>0.11277366387481931</v>
          </cell>
          <cell r="C1337">
            <v>8.726602107120697E-2</v>
          </cell>
        </row>
        <row r="1338">
          <cell r="A1338">
            <v>40769.833333333336</v>
          </cell>
          <cell r="B1338">
            <v>0.11355659606673459</v>
          </cell>
          <cell r="C1338">
            <v>8.726602107120697E-2</v>
          </cell>
        </row>
        <row r="1339">
          <cell r="A1339">
            <v>40770.833333333336</v>
          </cell>
          <cell r="B1339">
            <v>0.11382423751961525</v>
          </cell>
          <cell r="C1339">
            <v>8.7749441514529972E-2</v>
          </cell>
        </row>
        <row r="1340">
          <cell r="A1340">
            <v>40771.833333333336</v>
          </cell>
          <cell r="B1340">
            <v>0.1136399628828958</v>
          </cell>
          <cell r="C1340">
            <v>8.7751502673563325E-2</v>
          </cell>
        </row>
        <row r="1341">
          <cell r="A1341">
            <v>40772.833333333336</v>
          </cell>
          <cell r="B1341">
            <v>0.11836346317459817</v>
          </cell>
          <cell r="C1341">
            <v>9.4309949805502627E-2</v>
          </cell>
        </row>
        <row r="1342">
          <cell r="A1342">
            <v>40773.833333333336</v>
          </cell>
          <cell r="B1342">
            <v>0.11819389927102034</v>
          </cell>
          <cell r="C1342">
            <v>9.3993824507792256E-2</v>
          </cell>
        </row>
        <row r="1343">
          <cell r="A1343">
            <v>40776.833333333336</v>
          </cell>
          <cell r="B1343">
            <v>0.11792287429608972</v>
          </cell>
          <cell r="C1343">
            <v>9.3537124884582518E-2</v>
          </cell>
        </row>
        <row r="1344">
          <cell r="A1344">
            <v>40777.833333333336</v>
          </cell>
          <cell r="B1344">
            <v>0.12058485006285198</v>
          </cell>
          <cell r="C1344">
            <v>9.3504907380560623E-2</v>
          </cell>
        </row>
        <row r="1345">
          <cell r="A1345">
            <v>40778.833333333336</v>
          </cell>
          <cell r="B1345">
            <v>0.12073407066055426</v>
          </cell>
          <cell r="C1345">
            <v>9.3504907380560623E-2</v>
          </cell>
        </row>
        <row r="1346">
          <cell r="A1346">
            <v>40779.833333333336</v>
          </cell>
          <cell r="B1346">
            <v>0.12128285519175484</v>
          </cell>
          <cell r="C1346">
            <v>9.4767289440156305E-2</v>
          </cell>
        </row>
        <row r="1347">
          <cell r="A1347">
            <v>40780.833333333336</v>
          </cell>
          <cell r="B1347">
            <v>0.1221743062203174</v>
          </cell>
          <cell r="C1347">
            <v>9.4767289440156305E-2</v>
          </cell>
        </row>
        <row r="1348">
          <cell r="A1348">
            <v>40783.833333333336</v>
          </cell>
          <cell r="B1348">
            <v>0.12569075723862697</v>
          </cell>
          <cell r="C1348">
            <v>9.4767289440156305E-2</v>
          </cell>
        </row>
        <row r="1349">
          <cell r="A1349">
            <v>40784.833333333336</v>
          </cell>
          <cell r="B1349">
            <v>0.1250497002711419</v>
          </cell>
          <cell r="C1349">
            <v>9.3719819619038663E-2</v>
          </cell>
        </row>
        <row r="1350">
          <cell r="A1350">
            <v>40785.833333333336</v>
          </cell>
          <cell r="B1350">
            <v>0.12506934350878682</v>
          </cell>
          <cell r="C1350">
            <v>9.3711882220685327E-2</v>
          </cell>
        </row>
        <row r="1351">
          <cell r="A1351">
            <v>40786.833333333336</v>
          </cell>
          <cell r="B1351">
            <v>0.12507340587780211</v>
          </cell>
          <cell r="C1351">
            <v>9.3717581814509454E-2</v>
          </cell>
        </row>
        <row r="1352">
          <cell r="A1352">
            <v>40787.833333333336</v>
          </cell>
          <cell r="B1352">
            <v>0.12644319853583219</v>
          </cell>
          <cell r="C1352">
            <v>9.560059694622515E-2</v>
          </cell>
        </row>
        <row r="1353">
          <cell r="A1353">
            <v>40791.833333333336</v>
          </cell>
          <cell r="B1353">
            <v>0.12657195508784244</v>
          </cell>
          <cell r="C1353">
            <v>9.5853336402574263E-2</v>
          </cell>
        </row>
        <row r="1354">
          <cell r="A1354">
            <v>40792.833333333336</v>
          </cell>
          <cell r="B1354">
            <v>0.12892565560247352</v>
          </cell>
          <cell r="C1354">
            <v>9.5697753142525099E-2</v>
          </cell>
        </row>
        <row r="1355">
          <cell r="A1355">
            <v>40793.833333333336</v>
          </cell>
          <cell r="B1355">
            <v>0.12887786924705669</v>
          </cell>
          <cell r="C1355">
            <v>9.5905103013302823E-2</v>
          </cell>
        </row>
        <row r="1356">
          <cell r="A1356">
            <v>40794.833333333336</v>
          </cell>
          <cell r="B1356">
            <v>0.12976618006804505</v>
          </cell>
          <cell r="C1356">
            <v>9.7145484874406607E-2</v>
          </cell>
        </row>
        <row r="1357">
          <cell r="A1357">
            <v>40797.833333333336</v>
          </cell>
          <cell r="B1357">
            <v>0.12974825026244013</v>
          </cell>
          <cell r="C1357">
            <v>9.7145484874406607E-2</v>
          </cell>
        </row>
        <row r="1358">
          <cell r="A1358">
            <v>40798.833333333336</v>
          </cell>
          <cell r="B1358">
            <v>0.12987985702787802</v>
          </cell>
          <cell r="C1358">
            <v>9.7145484874406607E-2</v>
          </cell>
        </row>
        <row r="1359">
          <cell r="A1359">
            <v>40799.833333333336</v>
          </cell>
          <cell r="B1359">
            <v>0.13007830236175741</v>
          </cell>
          <cell r="C1359">
            <v>9.6417526956610614E-2</v>
          </cell>
        </row>
        <row r="1360">
          <cell r="A1360">
            <v>40800.833333333336</v>
          </cell>
          <cell r="B1360">
            <v>0.13064444220727803</v>
          </cell>
          <cell r="C1360">
            <v>9.6417526956610614E-2</v>
          </cell>
        </row>
        <row r="1361">
          <cell r="A1361">
            <v>40801.833333333336</v>
          </cell>
          <cell r="B1361">
            <v>0.1306553069977828</v>
          </cell>
          <cell r="C1361">
            <v>9.6413367500764097E-2</v>
          </cell>
        </row>
        <row r="1362">
          <cell r="A1362">
            <v>40804.833333333336</v>
          </cell>
          <cell r="B1362">
            <v>0.13076511928998702</v>
          </cell>
          <cell r="C1362">
            <v>9.6603423087686546E-2</v>
          </cell>
        </row>
        <row r="1363">
          <cell r="A1363">
            <v>40805.833333333336</v>
          </cell>
          <cell r="B1363">
            <v>0.12983253190212382</v>
          </cell>
          <cell r="C1363">
            <v>9.6766079293864118E-2</v>
          </cell>
        </row>
        <row r="1364">
          <cell r="A1364">
            <v>40806.833333333336</v>
          </cell>
          <cell r="B1364">
            <v>0.1312316211152699</v>
          </cell>
          <cell r="C1364">
            <v>9.872811507862557E-2</v>
          </cell>
        </row>
        <row r="1365">
          <cell r="A1365">
            <v>40807.833333333336</v>
          </cell>
          <cell r="B1365">
            <v>0.13166201548707557</v>
          </cell>
          <cell r="C1365">
            <v>9.9432085106539309E-2</v>
          </cell>
        </row>
        <row r="1366">
          <cell r="A1366">
            <v>40808.833333333336</v>
          </cell>
          <cell r="B1366">
            <v>0.13159335501108327</v>
          </cell>
          <cell r="C1366">
            <v>9.8553467022929081E-2</v>
          </cell>
        </row>
        <row r="1367">
          <cell r="A1367">
            <v>40811.833333333336</v>
          </cell>
          <cell r="B1367">
            <v>0.13203996280232064</v>
          </cell>
          <cell r="C1367">
            <v>9.8553467022929081E-2</v>
          </cell>
        </row>
        <row r="1368">
          <cell r="A1368">
            <v>40812.833333333336</v>
          </cell>
          <cell r="B1368">
            <v>0.13206150534379563</v>
          </cell>
          <cell r="C1368">
            <v>9.8553467022929081E-2</v>
          </cell>
        </row>
        <row r="1369">
          <cell r="A1369">
            <v>40813.833333333336</v>
          </cell>
          <cell r="B1369">
            <v>0.1340235373471142</v>
          </cell>
          <cell r="C1369">
            <v>0.10130960102546412</v>
          </cell>
        </row>
        <row r="1370">
          <cell r="A1370">
            <v>40814.833333333336</v>
          </cell>
          <cell r="B1370">
            <v>0.13413245776979457</v>
          </cell>
          <cell r="C1370">
            <v>0.10130960102546412</v>
          </cell>
        </row>
        <row r="1371">
          <cell r="A1371">
            <v>40815.833333333336</v>
          </cell>
          <cell r="B1371">
            <v>0.13355647386487823</v>
          </cell>
          <cell r="C1371">
            <v>0.10208095535389762</v>
          </cell>
        </row>
        <row r="1372">
          <cell r="A1372">
            <v>40818.833333333336</v>
          </cell>
          <cell r="B1372">
            <v>0.13599033009849504</v>
          </cell>
          <cell r="C1372">
            <v>0.10552571880849144</v>
          </cell>
        </row>
        <row r="1373">
          <cell r="A1373">
            <v>40819.833333333336</v>
          </cell>
          <cell r="B1373">
            <v>0.13906030820668006</v>
          </cell>
          <cell r="C1373">
            <v>0.10552571880849144</v>
          </cell>
        </row>
        <row r="1374">
          <cell r="A1374">
            <v>40820.833333333336</v>
          </cell>
          <cell r="B1374">
            <v>0.13944242394313217</v>
          </cell>
          <cell r="C1374">
            <v>0.10552571880849144</v>
          </cell>
        </row>
        <row r="1375">
          <cell r="A1375">
            <v>40821.833333333336</v>
          </cell>
          <cell r="B1375">
            <v>0.13990941733129073</v>
          </cell>
          <cell r="C1375">
            <v>0.10537140996643607</v>
          </cell>
        </row>
        <row r="1376">
          <cell r="A1376">
            <v>40822.833333333336</v>
          </cell>
          <cell r="B1376">
            <v>0.13988769721582026</v>
          </cell>
          <cell r="C1376">
            <v>0.1053405796894936</v>
          </cell>
        </row>
        <row r="1377">
          <cell r="A1377">
            <v>40825.833333333336</v>
          </cell>
          <cell r="B1377">
            <v>0.14148406383947057</v>
          </cell>
          <cell r="C1377">
            <v>0.10531674928288293</v>
          </cell>
        </row>
        <row r="1378">
          <cell r="A1378">
            <v>40826.833333333336</v>
          </cell>
          <cell r="B1378">
            <v>0.14149928313951826</v>
          </cell>
          <cell r="C1378">
            <v>0.10531674928288293</v>
          </cell>
        </row>
        <row r="1379">
          <cell r="A1379">
            <v>40827.833333333336</v>
          </cell>
          <cell r="B1379">
            <v>0.14176794141119431</v>
          </cell>
          <cell r="C1379">
            <v>0.10519749687211895</v>
          </cell>
        </row>
        <row r="1380">
          <cell r="A1380">
            <v>40828.833333333336</v>
          </cell>
          <cell r="B1380">
            <v>0.14174224798818391</v>
          </cell>
          <cell r="C1380">
            <v>0.10522010847453843</v>
          </cell>
        </row>
        <row r="1381">
          <cell r="A1381">
            <v>40829.833333333336</v>
          </cell>
          <cell r="B1381">
            <v>0.14209530250522956</v>
          </cell>
          <cell r="C1381">
            <v>0.10501084769366739</v>
          </cell>
        </row>
        <row r="1382">
          <cell r="A1382">
            <v>40832.833333333336</v>
          </cell>
          <cell r="B1382">
            <v>0.1426133154587878</v>
          </cell>
          <cell r="C1382">
            <v>0.10625680311576191</v>
          </cell>
        </row>
        <row r="1383">
          <cell r="A1383">
            <v>40833.833333333336</v>
          </cell>
          <cell r="B1383">
            <v>0.14356014383696816</v>
          </cell>
          <cell r="C1383">
            <v>0.10625680311576191</v>
          </cell>
        </row>
        <row r="1384">
          <cell r="A1384">
            <v>40834.833333333336</v>
          </cell>
          <cell r="B1384">
            <v>0.14298816271969084</v>
          </cell>
          <cell r="C1384">
            <v>0.10689939158055546</v>
          </cell>
        </row>
        <row r="1385">
          <cell r="A1385">
            <v>40835.833333333336</v>
          </cell>
          <cell r="B1385">
            <v>0.14310901778791582</v>
          </cell>
          <cell r="C1385">
            <v>0.10689939158055546</v>
          </cell>
        </row>
        <row r="1386">
          <cell r="A1386">
            <v>40836.833333333336</v>
          </cell>
          <cell r="B1386">
            <v>0.14333301789367442</v>
          </cell>
          <cell r="C1386">
            <v>0.10675530850257321</v>
          </cell>
        </row>
        <row r="1387">
          <cell r="A1387">
            <v>40839.833333333336</v>
          </cell>
          <cell r="B1387">
            <v>0.14366537927932724</v>
          </cell>
          <cell r="C1387">
            <v>0.1065498964955756</v>
          </cell>
        </row>
        <row r="1388">
          <cell r="A1388">
            <v>40840.833333333336</v>
          </cell>
          <cell r="B1388">
            <v>0.14369592814926097</v>
          </cell>
          <cell r="C1388">
            <v>0.10659117993026451</v>
          </cell>
        </row>
        <row r="1389">
          <cell r="A1389">
            <v>40841.833333333336</v>
          </cell>
          <cell r="B1389">
            <v>0.14376499367367732</v>
          </cell>
          <cell r="C1389">
            <v>0.10659117993026451</v>
          </cell>
        </row>
        <row r="1390">
          <cell r="A1390">
            <v>40842.833333333336</v>
          </cell>
          <cell r="B1390">
            <v>0.14825795982862228</v>
          </cell>
          <cell r="C1390">
            <v>0.10659117993026451</v>
          </cell>
        </row>
        <row r="1391">
          <cell r="A1391">
            <v>40843.833333333336</v>
          </cell>
          <cell r="B1391">
            <v>0.14807627747286478</v>
          </cell>
          <cell r="C1391">
            <v>0.10636485737165408</v>
          </cell>
        </row>
        <row r="1392">
          <cell r="A1392">
            <v>40846.833333333336</v>
          </cell>
          <cell r="B1392">
            <v>0.14831374471602551</v>
          </cell>
          <cell r="C1392">
            <v>0.10668413020172669</v>
          </cell>
        </row>
        <row r="1393">
          <cell r="A1393">
            <v>40847.833333333336</v>
          </cell>
          <cell r="B1393">
            <v>0.15115971513836121</v>
          </cell>
          <cell r="C1393">
            <v>0.11050812669551614</v>
          </cell>
        </row>
        <row r="1394">
          <cell r="A1394">
            <v>40848.833333333336</v>
          </cell>
          <cell r="B1394">
            <v>0.14775700274822146</v>
          </cell>
          <cell r="C1394">
            <v>0.10485279503795658</v>
          </cell>
        </row>
        <row r="1395">
          <cell r="A1395">
            <v>40849.833333333336</v>
          </cell>
          <cell r="B1395">
            <v>0.14814287325198289</v>
          </cell>
          <cell r="C1395">
            <v>0.10448196840258737</v>
          </cell>
        </row>
        <row r="1396">
          <cell r="A1396">
            <v>40850.833333333336</v>
          </cell>
          <cell r="B1396">
            <v>0.13570418038625026</v>
          </cell>
          <cell r="C1396">
            <v>8.7207884879714093E-2</v>
          </cell>
        </row>
        <row r="1397">
          <cell r="A1397">
            <v>40853.791666666664</v>
          </cell>
          <cell r="B1397">
            <v>0.12911457938827639</v>
          </cell>
          <cell r="C1397">
            <v>8.7207884879714093E-2</v>
          </cell>
        </row>
        <row r="1398">
          <cell r="A1398">
            <v>40854.791666666664</v>
          </cell>
          <cell r="B1398">
            <v>0.12549416684473622</v>
          </cell>
          <cell r="C1398">
            <v>8.160593527342061E-2</v>
          </cell>
        </row>
        <row r="1399">
          <cell r="A1399">
            <v>40855.791666666664</v>
          </cell>
          <cell r="B1399">
            <v>0.12513105102244071</v>
          </cell>
          <cell r="C1399">
            <v>8.8457472996549352E-2</v>
          </cell>
        </row>
        <row r="1400">
          <cell r="A1400">
            <v>40856.791666666664</v>
          </cell>
          <cell r="B1400">
            <v>0.1254332453224693</v>
          </cell>
          <cell r="C1400">
            <v>8.8457472996549352E-2</v>
          </cell>
        </row>
        <row r="1401">
          <cell r="A1401">
            <v>40857.791666666664</v>
          </cell>
          <cell r="B1401">
            <v>0.12580145056495004</v>
          </cell>
          <cell r="C1401">
            <v>8.8457472996549352E-2</v>
          </cell>
        </row>
        <row r="1402">
          <cell r="A1402">
            <v>40860.791666666664</v>
          </cell>
          <cell r="B1402">
            <v>0.12565216958642303</v>
          </cell>
          <cell r="C1402">
            <v>8.8271103295857273E-2</v>
          </cell>
        </row>
        <row r="1403">
          <cell r="A1403">
            <v>40861.791666666664</v>
          </cell>
          <cell r="B1403">
            <v>0.12569308340713961</v>
          </cell>
          <cell r="C1403">
            <v>8.8269054269950284E-2</v>
          </cell>
        </row>
        <row r="1404">
          <cell r="A1404">
            <v>40862.791666666664</v>
          </cell>
          <cell r="B1404">
            <v>0.12078219107857821</v>
          </cell>
          <cell r="C1404">
            <v>8.1659735278615225E-2</v>
          </cell>
        </row>
        <row r="1405">
          <cell r="A1405">
            <v>40863.791666666664</v>
          </cell>
          <cell r="B1405">
            <v>0.12143446414812128</v>
          </cell>
          <cell r="C1405">
            <v>8.2439082260843136E-2</v>
          </cell>
        </row>
        <row r="1406">
          <cell r="A1406">
            <v>40864.791666666664</v>
          </cell>
          <cell r="B1406">
            <v>0.12139833689822796</v>
          </cell>
          <cell r="C1406">
            <v>8.2411709404563493E-2</v>
          </cell>
        </row>
        <row r="1407">
          <cell r="A1407">
            <v>40867.791666666664</v>
          </cell>
          <cell r="B1407">
            <v>0.12148475493972138</v>
          </cell>
          <cell r="C1407">
            <v>8.530872440761067E-2</v>
          </cell>
        </row>
        <row r="1408">
          <cell r="A1408">
            <v>40868.791666666664</v>
          </cell>
          <cell r="B1408">
            <v>0.12125685633960551</v>
          </cell>
          <cell r="C1408">
            <v>8.5331679849032935E-2</v>
          </cell>
        </row>
        <row r="1409">
          <cell r="A1409">
            <v>40869.791666666664</v>
          </cell>
          <cell r="B1409">
            <v>0.12187156162091106</v>
          </cell>
          <cell r="C1409">
            <v>8.6164548708651811E-2</v>
          </cell>
        </row>
        <row r="1410">
          <cell r="A1410">
            <v>40871.791666666664</v>
          </cell>
          <cell r="B1410">
            <v>0.12109217559139981</v>
          </cell>
          <cell r="C1410">
            <v>8.6250402414695712E-2</v>
          </cell>
        </row>
        <row r="1411">
          <cell r="A1411">
            <v>40874.791666666664</v>
          </cell>
          <cell r="B1411">
            <v>0.12071772100410266</v>
          </cell>
          <cell r="C1411">
            <v>8.6250402414695712E-2</v>
          </cell>
        </row>
        <row r="1412">
          <cell r="A1412">
            <v>40875.791666666664</v>
          </cell>
          <cell r="B1412">
            <v>0.12069817081693866</v>
          </cell>
          <cell r="C1412">
            <v>8.6288225398112026E-2</v>
          </cell>
        </row>
        <row r="1413">
          <cell r="A1413">
            <v>40876.791666666664</v>
          </cell>
          <cell r="B1413">
            <v>0.12539249473323644</v>
          </cell>
          <cell r="C1413">
            <v>8.6288225398112026E-2</v>
          </cell>
        </row>
        <row r="1414">
          <cell r="A1414">
            <v>40877.791666666664</v>
          </cell>
          <cell r="B1414">
            <v>0.12501772100618777</v>
          </cell>
          <cell r="C1414">
            <v>8.5822269190309317E-2</v>
          </cell>
        </row>
        <row r="1415">
          <cell r="A1415">
            <v>40878.791666666664</v>
          </cell>
          <cell r="B1415">
            <v>0.12332181327497339</v>
          </cell>
          <cell r="C1415">
            <v>8.3401125134041756E-2</v>
          </cell>
        </row>
        <row r="1416">
          <cell r="A1416">
            <v>40881.791666666664</v>
          </cell>
          <cell r="B1416">
            <v>0.12341442840294663</v>
          </cell>
          <cell r="C1416">
            <v>8.3110527074454391E-2</v>
          </cell>
        </row>
        <row r="1417">
          <cell r="A1417">
            <v>40882.791666666664</v>
          </cell>
          <cell r="B1417">
            <v>0.12129849384401599</v>
          </cell>
          <cell r="C1417">
            <v>8.3148788952787725E-2</v>
          </cell>
        </row>
        <row r="1418">
          <cell r="A1418">
            <v>40883.791666666664</v>
          </cell>
          <cell r="B1418">
            <v>0.12107581225863445</v>
          </cell>
          <cell r="C1418">
            <v>8.2909564029906721E-2</v>
          </cell>
        </row>
        <row r="1419">
          <cell r="A1419">
            <v>40884.791666666664</v>
          </cell>
          <cell r="B1419">
            <v>0.12134661669710001</v>
          </cell>
          <cell r="C1419">
            <v>8.3276123273905281E-2</v>
          </cell>
        </row>
        <row r="1420">
          <cell r="A1420">
            <v>40885.791666666664</v>
          </cell>
          <cell r="B1420">
            <v>0.12267542390016173</v>
          </cell>
          <cell r="C1420">
            <v>8.3276123273905281E-2</v>
          </cell>
        </row>
        <row r="1421">
          <cell r="A1421">
            <v>40888.791666666664</v>
          </cell>
          <cell r="B1421">
            <v>0.12306119490831303</v>
          </cell>
          <cell r="C1421">
            <v>8.401436497731235E-2</v>
          </cell>
        </row>
        <row r="1422">
          <cell r="A1422">
            <v>40889.791666666664</v>
          </cell>
          <cell r="B1422">
            <v>0.12290498844256063</v>
          </cell>
          <cell r="C1422">
            <v>8.4530022461717494E-2</v>
          </cell>
        </row>
        <row r="1423">
          <cell r="A1423">
            <v>40890.791666666664</v>
          </cell>
          <cell r="B1423">
            <v>0.12277892821946015</v>
          </cell>
          <cell r="C1423">
            <v>8.5112054732889686E-2</v>
          </cell>
        </row>
        <row r="1424">
          <cell r="A1424">
            <v>40891.791666666664</v>
          </cell>
          <cell r="B1424">
            <v>0.12308851256421507</v>
          </cell>
          <cell r="C1424">
            <v>8.5112054732889686E-2</v>
          </cell>
        </row>
        <row r="1425">
          <cell r="A1425">
            <v>40892.791666666664</v>
          </cell>
          <cell r="B1425">
            <v>0.12432571959992408</v>
          </cell>
          <cell r="C1425">
            <v>8.4896277547565277E-2</v>
          </cell>
        </row>
        <row r="1426">
          <cell r="A1426">
            <v>40895.791666666664</v>
          </cell>
          <cell r="B1426">
            <v>0.1246296930176186</v>
          </cell>
          <cell r="C1426">
            <v>8.5291456034880975E-2</v>
          </cell>
        </row>
        <row r="1427">
          <cell r="A1427">
            <v>40896.791666666664</v>
          </cell>
          <cell r="B1427">
            <v>0.12536928767244743</v>
          </cell>
          <cell r="C1427">
            <v>8.2869066882282988E-2</v>
          </cell>
        </row>
        <row r="1428">
          <cell r="A1428">
            <v>40897.791666666664</v>
          </cell>
          <cell r="B1428">
            <v>0.12463805020637338</v>
          </cell>
          <cell r="C1428">
            <v>8.2023066294089189E-2</v>
          </cell>
        </row>
        <row r="1429">
          <cell r="A1429">
            <v>40898.791666666664</v>
          </cell>
          <cell r="B1429">
            <v>0.12445931373008656</v>
          </cell>
          <cell r="C1429">
            <v>8.2023066294089189E-2</v>
          </cell>
        </row>
        <row r="1430">
          <cell r="A1430">
            <v>40899.791666666664</v>
          </cell>
          <cell r="B1430">
            <v>0.12390677641964364</v>
          </cell>
          <cell r="C1430">
            <v>8.2023066294089189E-2</v>
          </cell>
        </row>
        <row r="1431">
          <cell r="A1431">
            <v>40903.791666666664</v>
          </cell>
          <cell r="B1431">
            <v>0.12348253907977</v>
          </cell>
          <cell r="C1431">
            <v>8.2023066294089189E-2</v>
          </cell>
        </row>
        <row r="1432">
          <cell r="A1432">
            <v>40904.791666666664</v>
          </cell>
          <cell r="B1432">
            <v>0.12175264465380388</v>
          </cell>
          <cell r="C1432">
            <v>7.9636899327733768E-2</v>
          </cell>
        </row>
        <row r="1433">
          <cell r="A1433">
            <v>40905.791666666664</v>
          </cell>
          <cell r="B1433">
            <v>0.12173839466070327</v>
          </cell>
          <cell r="C1433">
            <v>7.9636899327733768E-2</v>
          </cell>
        </row>
        <row r="1434">
          <cell r="A1434">
            <v>40906.791666666664</v>
          </cell>
          <cell r="B1434">
            <v>0.12096618641274982</v>
          </cell>
          <cell r="C1434">
            <v>7.8683385835336669E-2</v>
          </cell>
        </row>
        <row r="1435">
          <cell r="A1435">
            <v>40910.791666666664</v>
          </cell>
          <cell r="B1435">
            <v>0.11773063951681736</v>
          </cell>
          <cell r="C1435">
            <v>7.3784617904083097E-2</v>
          </cell>
        </row>
        <row r="1436">
          <cell r="A1436">
            <v>40911.791666666664</v>
          </cell>
          <cell r="B1436">
            <v>0.11505636068816245</v>
          </cell>
          <cell r="C1436">
            <v>7.3845831477846943E-2</v>
          </cell>
        </row>
        <row r="1437">
          <cell r="A1437">
            <v>40912.791666666664</v>
          </cell>
          <cell r="B1437">
            <v>0.11440510313631272</v>
          </cell>
          <cell r="C1437">
            <v>7.3845831477846943E-2</v>
          </cell>
        </row>
        <row r="1438">
          <cell r="A1438">
            <v>40913.791666666664</v>
          </cell>
          <cell r="B1438">
            <v>0.11404621124787269</v>
          </cell>
          <cell r="C1438">
            <v>7.3853704791712535E-2</v>
          </cell>
        </row>
        <row r="1439">
          <cell r="A1439">
            <v>40916.791666666664</v>
          </cell>
          <cell r="B1439">
            <v>0.1130998010975328</v>
          </cell>
          <cell r="C1439">
            <v>7.2718031497247509E-2</v>
          </cell>
        </row>
        <row r="1440">
          <cell r="A1440">
            <v>40917.791666666664</v>
          </cell>
          <cell r="B1440">
            <v>0.11197015133132861</v>
          </cell>
          <cell r="C1440">
            <v>7.2718031497247509E-2</v>
          </cell>
        </row>
        <row r="1441">
          <cell r="A1441">
            <v>40918.791666666664</v>
          </cell>
          <cell r="B1441">
            <v>0.11202637679054138</v>
          </cell>
          <cell r="C1441">
            <v>7.2718031497247509E-2</v>
          </cell>
        </row>
        <row r="1442">
          <cell r="A1442">
            <v>40919.791666666664</v>
          </cell>
          <cell r="B1442">
            <v>0.11183513238728533</v>
          </cell>
          <cell r="C1442">
            <v>7.2718031497247509E-2</v>
          </cell>
        </row>
        <row r="1443">
          <cell r="A1443">
            <v>40920.791666666664</v>
          </cell>
          <cell r="B1443">
            <v>0.11212681784607817</v>
          </cell>
          <cell r="C1443">
            <v>7.3046864057220509E-2</v>
          </cell>
        </row>
        <row r="1444">
          <cell r="A1444">
            <v>40924.791666666664</v>
          </cell>
          <cell r="B1444">
            <v>0.11173285657621834</v>
          </cell>
          <cell r="C1444">
            <v>7.3071779497141873E-2</v>
          </cell>
        </row>
        <row r="1445">
          <cell r="A1445">
            <v>40925.791666666664</v>
          </cell>
          <cell r="B1445">
            <v>0.11095061687292303</v>
          </cell>
          <cell r="C1445">
            <v>7.124784125740051E-2</v>
          </cell>
        </row>
        <row r="1446">
          <cell r="A1446">
            <v>40926.791666666664</v>
          </cell>
          <cell r="B1446">
            <v>0.11007404950061671</v>
          </cell>
          <cell r="C1446">
            <v>7.124784125740051E-2</v>
          </cell>
        </row>
        <row r="1447">
          <cell r="A1447">
            <v>40927.791666666664</v>
          </cell>
          <cell r="B1447">
            <v>0.10926343426747444</v>
          </cell>
          <cell r="C1447">
            <v>7.0283402433633305E-2</v>
          </cell>
        </row>
        <row r="1448">
          <cell r="A1448">
            <v>40930.791666666664</v>
          </cell>
          <cell r="B1448">
            <v>0.1093751933294604</v>
          </cell>
          <cell r="C1448">
            <v>7.0492129958042285E-2</v>
          </cell>
        </row>
        <row r="1449">
          <cell r="A1449">
            <v>40931.791666666664</v>
          </cell>
          <cell r="B1449">
            <v>0.10921710968463372</v>
          </cell>
          <cell r="C1449">
            <v>7.0492129958042285E-2</v>
          </cell>
        </row>
        <row r="1450">
          <cell r="A1450">
            <v>40932.791666666664</v>
          </cell>
          <cell r="B1450">
            <v>0.10879483747943283</v>
          </cell>
          <cell r="C1450">
            <v>7.0492129958042285E-2</v>
          </cell>
        </row>
        <row r="1451">
          <cell r="A1451">
            <v>40933.791666666664</v>
          </cell>
          <cell r="B1451">
            <v>0.10720432764576317</v>
          </cell>
          <cell r="C1451">
            <v>6.8454345866190286E-2</v>
          </cell>
        </row>
        <row r="1452">
          <cell r="A1452">
            <v>40934.791666666664</v>
          </cell>
          <cell r="B1452">
            <v>0.10714538604407134</v>
          </cell>
          <cell r="C1452">
            <v>6.8454345866190286E-2</v>
          </cell>
        </row>
        <row r="1453">
          <cell r="A1453">
            <v>40937.791666666664</v>
          </cell>
          <cell r="B1453">
            <v>0.10144906317468499</v>
          </cell>
          <cell r="C1453">
            <v>6.8555151314738924E-2</v>
          </cell>
        </row>
        <row r="1454">
          <cell r="A1454">
            <v>40938.791666666664</v>
          </cell>
          <cell r="B1454">
            <v>0.10144953812216949</v>
          </cell>
          <cell r="C1454">
            <v>6.8555151314738924E-2</v>
          </cell>
        </row>
        <row r="1455">
          <cell r="A1455">
            <v>40939.791666666664</v>
          </cell>
          <cell r="B1455">
            <v>9.9903212001350203E-2</v>
          </cell>
          <cell r="C1455">
            <v>6.4969612616718339E-2</v>
          </cell>
        </row>
        <row r="1456">
          <cell r="A1456">
            <v>40940.791666666664</v>
          </cell>
          <cell r="B1456">
            <v>9.4978321559584633E-2</v>
          </cell>
          <cell r="C1456">
            <v>5.822806998959501E-2</v>
          </cell>
        </row>
        <row r="1457">
          <cell r="A1457">
            <v>40941.791666666664</v>
          </cell>
          <cell r="B1457">
            <v>9.418415661645603E-2</v>
          </cell>
          <cell r="C1457">
            <v>5.822806998959501E-2</v>
          </cell>
        </row>
        <row r="1458">
          <cell r="A1458">
            <v>40944.791666666664</v>
          </cell>
          <cell r="B1458">
            <v>9.3535091363402628E-2</v>
          </cell>
          <cell r="C1458">
            <v>5.8511848822620234E-2</v>
          </cell>
        </row>
        <row r="1459">
          <cell r="A1459">
            <v>40945.791666666664</v>
          </cell>
          <cell r="B1459">
            <v>9.335894414305547E-2</v>
          </cell>
          <cell r="C1459">
            <v>5.8368604815445681E-2</v>
          </cell>
        </row>
        <row r="1460">
          <cell r="A1460">
            <v>40946.791666666664</v>
          </cell>
          <cell r="B1460">
            <v>9.337334993951231E-2</v>
          </cell>
          <cell r="C1460">
            <v>5.8368604815445681E-2</v>
          </cell>
        </row>
        <row r="1461">
          <cell r="A1461">
            <v>40947.791666666664</v>
          </cell>
          <cell r="B1461">
            <v>9.2623011784196768E-2</v>
          </cell>
          <cell r="C1461">
            <v>5.8368604815445681E-2</v>
          </cell>
        </row>
        <row r="1462">
          <cell r="A1462">
            <v>40948.791666666664</v>
          </cell>
          <cell r="B1462">
            <v>8.5628935839062115E-2</v>
          </cell>
          <cell r="C1462">
            <v>4.7811412805689214E-2</v>
          </cell>
        </row>
        <row r="1463">
          <cell r="A1463">
            <v>40951.791666666664</v>
          </cell>
          <cell r="B1463">
            <v>8.5213106961536875E-2</v>
          </cell>
          <cell r="C1463">
            <v>4.7811412805689214E-2</v>
          </cell>
        </row>
        <row r="1464">
          <cell r="A1464">
            <v>40952.791666666664</v>
          </cell>
          <cell r="B1464">
            <v>8.4036157428944866E-2</v>
          </cell>
          <cell r="C1464">
            <v>4.7820503614817406E-2</v>
          </cell>
        </row>
        <row r="1465">
          <cell r="A1465">
            <v>40953.791666666664</v>
          </cell>
          <cell r="B1465">
            <v>8.3704798050137821E-2</v>
          </cell>
          <cell r="C1465">
            <v>4.7390754318647019E-2</v>
          </cell>
        </row>
        <row r="1466">
          <cell r="A1466">
            <v>40954.791666666664</v>
          </cell>
          <cell r="B1466">
            <v>8.4074349528430917E-2</v>
          </cell>
          <cell r="C1466">
            <v>4.7390754318647019E-2</v>
          </cell>
        </row>
        <row r="1467">
          <cell r="A1467">
            <v>40955.791666666664</v>
          </cell>
          <cell r="B1467">
            <v>8.346081534631894E-2</v>
          </cell>
          <cell r="C1467">
            <v>4.66398350230086E-2</v>
          </cell>
        </row>
        <row r="1468">
          <cell r="A1468">
            <v>40959.791666666664</v>
          </cell>
          <cell r="B1468">
            <v>8.2864783631527827E-2</v>
          </cell>
          <cell r="C1468">
            <v>4.5773936011162135E-2</v>
          </cell>
        </row>
        <row r="1469">
          <cell r="A1469">
            <v>40960.791666666664</v>
          </cell>
          <cell r="B1469">
            <v>8.3115428108340286E-2</v>
          </cell>
          <cell r="C1469">
            <v>4.5997041418020641E-2</v>
          </cell>
        </row>
        <row r="1470">
          <cell r="A1470">
            <v>40961.791666666664</v>
          </cell>
          <cell r="B1470">
            <v>7.9483402458617833E-2</v>
          </cell>
          <cell r="C1470">
            <v>4.0371267086130182E-2</v>
          </cell>
        </row>
        <row r="1471">
          <cell r="A1471">
            <v>40962.791666666664</v>
          </cell>
          <cell r="B1471">
            <v>7.9735833377833035E-2</v>
          </cell>
          <cell r="C1471">
            <v>4.066813280255166E-2</v>
          </cell>
        </row>
        <row r="1472">
          <cell r="A1472">
            <v>40965.791666666664</v>
          </cell>
          <cell r="B1472">
            <v>7.6610404192581819E-2</v>
          </cell>
          <cell r="C1472">
            <v>3.568461452434455E-2</v>
          </cell>
        </row>
        <row r="1473">
          <cell r="A1473">
            <v>40966.791666666664</v>
          </cell>
          <cell r="B1473">
            <v>7.6353476089029662E-2</v>
          </cell>
          <cell r="C1473">
            <v>3.5476601460959364E-2</v>
          </cell>
        </row>
        <row r="1474">
          <cell r="A1474">
            <v>40967.791666666664</v>
          </cell>
          <cell r="B1474">
            <v>7.3020046831775168E-2</v>
          </cell>
          <cell r="C1474">
            <v>3.7017545233585782E-2</v>
          </cell>
        </row>
        <row r="1475">
          <cell r="A1475">
            <v>40968.791666666664</v>
          </cell>
          <cell r="B1475">
            <v>7.3005198720334258E-2</v>
          </cell>
          <cell r="C1475">
            <v>3.6929293649650696E-2</v>
          </cell>
        </row>
        <row r="1476">
          <cell r="A1476">
            <v>40969.791666666664</v>
          </cell>
          <cell r="B1476">
            <v>6.6767911097623076E-2</v>
          </cell>
          <cell r="C1476">
            <v>3.8669623072380865E-2</v>
          </cell>
        </row>
        <row r="1477">
          <cell r="A1477">
            <v>40972.791666666664</v>
          </cell>
          <cell r="B1477">
            <v>6.7144003465626392E-2</v>
          </cell>
          <cell r="C1477">
            <v>3.90807802233386E-2</v>
          </cell>
        </row>
        <row r="1478">
          <cell r="A1478">
            <v>40973.791666666664</v>
          </cell>
          <cell r="B1478">
            <v>6.9637470925716635E-2</v>
          </cell>
          <cell r="C1478">
            <v>4.2996097256569603E-2</v>
          </cell>
        </row>
        <row r="1479">
          <cell r="A1479">
            <v>40974.791666666664</v>
          </cell>
          <cell r="B1479">
            <v>6.9290039313525398E-2</v>
          </cell>
          <cell r="C1479">
            <v>4.2996097256569603E-2</v>
          </cell>
        </row>
        <row r="1480">
          <cell r="A1480">
            <v>40975.791666666664</v>
          </cell>
          <cell r="B1480">
            <v>7.0239502613397758E-2</v>
          </cell>
          <cell r="C1480">
            <v>4.2922057098591822E-2</v>
          </cell>
        </row>
        <row r="1481">
          <cell r="A1481">
            <v>40976.791666666664</v>
          </cell>
          <cell r="B1481">
            <v>7.104114225979638E-2</v>
          </cell>
          <cell r="C1481">
            <v>4.2922015968454401E-2</v>
          </cell>
        </row>
        <row r="1482">
          <cell r="A1482">
            <v>40979.833333333336</v>
          </cell>
          <cell r="B1482">
            <v>6.8367147558451913E-2</v>
          </cell>
          <cell r="C1482">
            <v>3.8922205355934415E-2</v>
          </cell>
        </row>
        <row r="1483">
          <cell r="A1483">
            <v>40980.833333333336</v>
          </cell>
          <cell r="B1483">
            <v>6.792131642996474E-2</v>
          </cell>
          <cell r="C1483">
            <v>3.8922205355934415E-2</v>
          </cell>
        </row>
        <row r="1484">
          <cell r="A1484">
            <v>40981.833333333336</v>
          </cell>
          <cell r="B1484">
            <v>6.6946991639434864E-2</v>
          </cell>
          <cell r="C1484">
            <v>3.7532696302322789E-2</v>
          </cell>
        </row>
        <row r="1485">
          <cell r="A1485">
            <v>40982.833333333336</v>
          </cell>
          <cell r="B1485">
            <v>6.6287106936257445E-2</v>
          </cell>
          <cell r="C1485">
            <v>3.6356459080677521E-2</v>
          </cell>
        </row>
        <row r="1486">
          <cell r="A1486">
            <v>40983.833333333336</v>
          </cell>
          <cell r="B1486">
            <v>6.5187925269788741E-2</v>
          </cell>
          <cell r="C1486">
            <v>3.4972202581608026E-2</v>
          </cell>
        </row>
        <row r="1487">
          <cell r="A1487">
            <v>40986.833333333336</v>
          </cell>
          <cell r="B1487">
            <v>6.4962355448445488E-2</v>
          </cell>
          <cell r="C1487">
            <v>3.4972202581608026E-2</v>
          </cell>
        </row>
        <row r="1488">
          <cell r="A1488">
            <v>40987.833333333336</v>
          </cell>
          <cell r="B1488">
            <v>6.3318160359888992E-2</v>
          </cell>
          <cell r="C1488">
            <v>3.5834657976663867E-2</v>
          </cell>
        </row>
        <row r="1489">
          <cell r="A1489">
            <v>40988.833333333336</v>
          </cell>
          <cell r="B1489">
            <v>6.2234348919892414E-2</v>
          </cell>
          <cell r="C1489">
            <v>3.4429862496673631E-2</v>
          </cell>
        </row>
        <row r="1490">
          <cell r="A1490">
            <v>40989.833333333336</v>
          </cell>
          <cell r="B1490">
            <v>5.7431507687537013E-2</v>
          </cell>
          <cell r="C1490">
            <v>3.4875800356003163E-2</v>
          </cell>
        </row>
        <row r="1491">
          <cell r="A1491">
            <v>40990.833333333336</v>
          </cell>
          <cell r="B1491">
            <v>5.7538689515390366E-2</v>
          </cell>
          <cell r="C1491">
            <v>3.4875800356003163E-2</v>
          </cell>
        </row>
        <row r="1492">
          <cell r="A1492">
            <v>40993.833333333336</v>
          </cell>
          <cell r="B1492">
            <v>5.8238800378129972E-2</v>
          </cell>
          <cell r="C1492">
            <v>3.4875800356003163E-2</v>
          </cell>
        </row>
        <row r="1493">
          <cell r="A1493">
            <v>40994.833333333336</v>
          </cell>
          <cell r="B1493">
            <v>5.8310506380712522E-2</v>
          </cell>
          <cell r="C1493">
            <v>3.4913735703820697E-2</v>
          </cell>
        </row>
        <row r="1494">
          <cell r="A1494">
            <v>40995.833333333336</v>
          </cell>
          <cell r="B1494">
            <v>5.8431517446208843E-2</v>
          </cell>
          <cell r="C1494">
            <v>3.5021988320634564E-2</v>
          </cell>
        </row>
        <row r="1495">
          <cell r="A1495">
            <v>40996.833333333336</v>
          </cell>
          <cell r="B1495">
            <v>5.6622452177231018E-2</v>
          </cell>
          <cell r="C1495">
            <v>3.2556258167583757E-2</v>
          </cell>
        </row>
        <row r="1496">
          <cell r="A1496">
            <v>40997.833333333336</v>
          </cell>
          <cell r="B1496">
            <v>5.6191387388914549E-2</v>
          </cell>
          <cell r="C1496">
            <v>3.2601317272395E-2</v>
          </cell>
        </row>
        <row r="1497">
          <cell r="A1497">
            <v>41000.833333333336</v>
          </cell>
          <cell r="B1497">
            <v>5.6172117997548787E-2</v>
          </cell>
          <cell r="C1497">
            <v>3.2510309593923953E-2</v>
          </cell>
        </row>
        <row r="1498">
          <cell r="A1498">
            <v>41001.833333333336</v>
          </cell>
          <cell r="B1498">
            <v>5.5609191377481236E-2</v>
          </cell>
          <cell r="C1498">
            <v>3.3095792435157347E-2</v>
          </cell>
        </row>
        <row r="1499">
          <cell r="A1499">
            <v>41002.833333333336</v>
          </cell>
          <cell r="B1499">
            <v>5.7447952647665612E-2</v>
          </cell>
          <cell r="C1499">
            <v>3.5725314330573854E-2</v>
          </cell>
        </row>
        <row r="1500">
          <cell r="A1500">
            <v>41003.833333333336</v>
          </cell>
          <cell r="B1500">
            <v>5.7384955012464503E-2</v>
          </cell>
          <cell r="C1500">
            <v>3.5863409380794638E-2</v>
          </cell>
        </row>
        <row r="1501">
          <cell r="A1501">
            <v>41007.833333333336</v>
          </cell>
          <cell r="B1501">
            <v>5.9201731210312344E-2</v>
          </cell>
          <cell r="C1501">
            <v>3.8407499734194092E-2</v>
          </cell>
        </row>
        <row r="1502">
          <cell r="A1502">
            <v>41008.833333333336</v>
          </cell>
          <cell r="B1502">
            <v>6.1837349266188425E-2</v>
          </cell>
          <cell r="C1502">
            <v>4.214063837388965E-2</v>
          </cell>
        </row>
        <row r="1503">
          <cell r="A1503">
            <v>41009.833333333336</v>
          </cell>
          <cell r="B1503">
            <v>6.1368516533386916E-2</v>
          </cell>
          <cell r="C1503">
            <v>4.214063837388965E-2</v>
          </cell>
        </row>
        <row r="1504">
          <cell r="A1504">
            <v>41010.833333333336</v>
          </cell>
          <cell r="B1504">
            <v>6.1714517120119328E-2</v>
          </cell>
          <cell r="C1504">
            <v>4.214063837388965E-2</v>
          </cell>
        </row>
        <row r="1505">
          <cell r="A1505">
            <v>41011.833333333336</v>
          </cell>
          <cell r="B1505">
            <v>6.3111335872664168E-2</v>
          </cell>
          <cell r="C1505">
            <v>4.4379379063566218E-2</v>
          </cell>
        </row>
        <row r="1506">
          <cell r="A1506">
            <v>41014.833333333336</v>
          </cell>
          <cell r="B1506">
            <v>6.267594105319188E-2</v>
          </cell>
          <cell r="C1506">
            <v>4.378172179202381E-2</v>
          </cell>
        </row>
        <row r="1507">
          <cell r="A1507">
            <v>41015.833333333336</v>
          </cell>
          <cell r="B1507">
            <v>6.3308442666751244E-2</v>
          </cell>
          <cell r="C1507">
            <v>4.3740125203173594E-2</v>
          </cell>
        </row>
        <row r="1508">
          <cell r="A1508">
            <v>41016.833333333336</v>
          </cell>
          <cell r="B1508">
            <v>6.19816003461095E-2</v>
          </cell>
          <cell r="C1508">
            <v>4.3926058925119436E-2</v>
          </cell>
        </row>
        <row r="1509">
          <cell r="A1509">
            <v>41017.833333333336</v>
          </cell>
          <cell r="B1509">
            <v>6.1827106038394433E-2</v>
          </cell>
          <cell r="C1509">
            <v>4.3926058925119436E-2</v>
          </cell>
        </row>
        <row r="1510">
          <cell r="A1510">
            <v>41018.833333333336</v>
          </cell>
          <cell r="B1510">
            <v>6.1837092216090718E-2</v>
          </cell>
          <cell r="C1510">
            <v>4.393960195975722E-2</v>
          </cell>
        </row>
        <row r="1511">
          <cell r="A1511">
            <v>41021.833333333336</v>
          </cell>
          <cell r="B1511">
            <v>6.1919867436683748E-2</v>
          </cell>
          <cell r="C1511">
            <v>4.4053986477322157E-2</v>
          </cell>
        </row>
        <row r="1512">
          <cell r="A1512">
            <v>41022.833333333336</v>
          </cell>
          <cell r="B1512">
            <v>6.2203138678253937E-2</v>
          </cell>
          <cell r="C1512">
            <v>4.4053986477322157E-2</v>
          </cell>
        </row>
        <row r="1513">
          <cell r="A1513">
            <v>41023.833333333336</v>
          </cell>
          <cell r="B1513">
            <v>6.2702785425019211E-2</v>
          </cell>
          <cell r="C1513">
            <v>4.4053986477322157E-2</v>
          </cell>
        </row>
        <row r="1514">
          <cell r="A1514">
            <v>41024.833333333336</v>
          </cell>
          <cell r="B1514">
            <v>6.272047763427234E-2</v>
          </cell>
          <cell r="C1514">
            <v>4.4053986477322157E-2</v>
          </cell>
        </row>
        <row r="1515">
          <cell r="A1515">
            <v>41025.833333333336</v>
          </cell>
          <cell r="B1515">
            <v>6.2902163093582805E-2</v>
          </cell>
          <cell r="C1515">
            <v>4.4053986477322157E-2</v>
          </cell>
        </row>
        <row r="1516">
          <cell r="A1516">
            <v>41028.833333333336</v>
          </cell>
          <cell r="B1516">
            <v>6.2955879815084673E-2</v>
          </cell>
          <cell r="C1516">
            <v>4.4126125052361506E-2</v>
          </cell>
        </row>
        <row r="1517">
          <cell r="A1517">
            <v>41029.833333333336</v>
          </cell>
          <cell r="B1517">
            <v>6.3011654429470501E-2</v>
          </cell>
          <cell r="C1517">
            <v>4.4126125052361506E-2</v>
          </cell>
        </row>
        <row r="1518">
          <cell r="A1518">
            <v>41030.833333333336</v>
          </cell>
          <cell r="B1518">
            <v>6.0743468197233072E-2</v>
          </cell>
          <cell r="C1518">
            <v>4.4133834679224895E-2</v>
          </cell>
        </row>
        <row r="1519">
          <cell r="A1519">
            <v>41031.833333333336</v>
          </cell>
          <cell r="B1519">
            <v>6.0864315363211428E-2</v>
          </cell>
          <cell r="C1519">
            <v>4.4453482005099035E-2</v>
          </cell>
        </row>
        <row r="1520">
          <cell r="A1520">
            <v>41032.833333333336</v>
          </cell>
          <cell r="B1520">
            <v>6.2198710649785501E-2</v>
          </cell>
          <cell r="C1520">
            <v>4.7180185898764507E-2</v>
          </cell>
        </row>
        <row r="1521">
          <cell r="A1521">
            <v>41035.833333333336</v>
          </cell>
          <cell r="B1521">
            <v>6.1977805457866748E-2</v>
          </cell>
          <cell r="C1521">
            <v>4.6828219613015629E-2</v>
          </cell>
        </row>
        <row r="1522">
          <cell r="A1522">
            <v>41036.833333333336</v>
          </cell>
          <cell r="B1522">
            <v>6.1869743464810167E-2</v>
          </cell>
          <cell r="C1522">
            <v>4.6871482046570309E-2</v>
          </cell>
        </row>
        <row r="1523">
          <cell r="A1523">
            <v>41037.833333333336</v>
          </cell>
          <cell r="B1523">
            <v>6.1752094359461947E-2</v>
          </cell>
          <cell r="C1523">
            <v>4.6946267744960024E-2</v>
          </cell>
        </row>
        <row r="1524">
          <cell r="A1524">
            <v>41038.833333333336</v>
          </cell>
          <cell r="B1524">
            <v>6.1805146149316328E-2</v>
          </cell>
          <cell r="C1524">
            <v>4.6946267744960024E-2</v>
          </cell>
        </row>
        <row r="1525">
          <cell r="A1525">
            <v>41039.833333333336</v>
          </cell>
          <cell r="B1525">
            <v>6.1604315291027924E-2</v>
          </cell>
          <cell r="C1525">
            <v>4.6649792787957382E-2</v>
          </cell>
        </row>
        <row r="1526">
          <cell r="A1526">
            <v>41042.833333333336</v>
          </cell>
          <cell r="B1526">
            <v>6.2312991178311392E-2</v>
          </cell>
          <cell r="C1526">
            <v>4.7767279764302839E-2</v>
          </cell>
        </row>
        <row r="1527">
          <cell r="A1527">
            <v>41043.833333333336</v>
          </cell>
          <cell r="B1527">
            <v>6.2336367377224609E-2</v>
          </cell>
          <cell r="C1527">
            <v>4.7824786378919709E-2</v>
          </cell>
        </row>
        <row r="1528">
          <cell r="A1528">
            <v>41044.833333333336</v>
          </cell>
          <cell r="B1528">
            <v>6.2352630198226747E-2</v>
          </cell>
          <cell r="C1528">
            <v>4.7852330909756109E-2</v>
          </cell>
        </row>
        <row r="1529">
          <cell r="A1529">
            <v>41045.833333333336</v>
          </cell>
          <cell r="B1529">
            <v>6.2550225169052398E-2</v>
          </cell>
          <cell r="C1529">
            <v>4.9649392615710268E-2</v>
          </cell>
        </row>
        <row r="1530">
          <cell r="A1530">
            <v>41046.833333333336</v>
          </cell>
          <cell r="B1530">
            <v>6.3608062373662899E-2</v>
          </cell>
          <cell r="C1530">
            <v>5.1269222339692201E-2</v>
          </cell>
        </row>
        <row r="1531">
          <cell r="A1531">
            <v>41049.833333333336</v>
          </cell>
          <cell r="B1531">
            <v>6.5137759467587084E-2</v>
          </cell>
          <cell r="C1531">
            <v>5.0767141223194902E-2</v>
          </cell>
        </row>
        <row r="1532">
          <cell r="A1532">
            <v>41050.833333333336</v>
          </cell>
          <cell r="B1532">
            <v>6.5328122771937849E-2</v>
          </cell>
          <cell r="C1532">
            <v>5.1062923974513244E-2</v>
          </cell>
        </row>
        <row r="1533">
          <cell r="A1533">
            <v>41051.833333333336</v>
          </cell>
          <cell r="B1533">
            <v>6.5102319159069097E-2</v>
          </cell>
          <cell r="C1533">
            <v>5.1101980959352387E-2</v>
          </cell>
        </row>
        <row r="1534">
          <cell r="A1534">
            <v>41052.833333333336</v>
          </cell>
          <cell r="B1534">
            <v>6.4975604398011672E-2</v>
          </cell>
          <cell r="C1534">
            <v>5.0828751953943319E-2</v>
          </cell>
        </row>
        <row r="1535">
          <cell r="A1535">
            <v>41053.833333333336</v>
          </cell>
          <cell r="B1535">
            <v>6.5029194469220439E-2</v>
          </cell>
          <cell r="C1535">
            <v>5.0828751953943319E-2</v>
          </cell>
        </row>
        <row r="1536">
          <cell r="A1536">
            <v>41057.833333333336</v>
          </cell>
          <cell r="B1536">
            <v>6.579300521239026E-2</v>
          </cell>
          <cell r="C1536">
            <v>5.0828751953943319E-2</v>
          </cell>
        </row>
        <row r="1537">
          <cell r="A1537">
            <v>41058.833333333336</v>
          </cell>
          <cell r="B1537">
            <v>6.6078606206238746E-2</v>
          </cell>
          <cell r="C1537">
            <v>5.1226700233101587E-2</v>
          </cell>
        </row>
        <row r="1538">
          <cell r="A1538">
            <v>41059.833333333336</v>
          </cell>
          <cell r="B1538">
            <v>6.5619990451108792E-2</v>
          </cell>
          <cell r="C1538">
            <v>5.1260237486423166E-2</v>
          </cell>
        </row>
        <row r="1539">
          <cell r="A1539">
            <v>41060.833333333336</v>
          </cell>
          <cell r="B1539">
            <v>6.7501976654563242E-2</v>
          </cell>
          <cell r="C1539">
            <v>5.3803973760572422E-2</v>
          </cell>
        </row>
        <row r="1540">
          <cell r="A1540">
            <v>41063.833333333336</v>
          </cell>
          <cell r="B1540">
            <v>6.7363962338357411E-2</v>
          </cell>
          <cell r="C1540">
            <v>5.3553831076947847E-2</v>
          </cell>
        </row>
        <row r="1541">
          <cell r="A1541">
            <v>41064.833333333336</v>
          </cell>
          <cell r="B1541">
            <v>6.5878589416605987E-2</v>
          </cell>
          <cell r="C1541">
            <v>5.0464401577614761E-2</v>
          </cell>
        </row>
        <row r="1542">
          <cell r="A1542">
            <v>41065.833333333336</v>
          </cell>
          <cell r="B1542">
            <v>6.6547938929180109E-2</v>
          </cell>
          <cell r="C1542">
            <v>5.0464401577614761E-2</v>
          </cell>
        </row>
        <row r="1543">
          <cell r="A1543">
            <v>41066.833333333336</v>
          </cell>
          <cell r="B1543">
            <v>6.505095951528557E-2</v>
          </cell>
          <cell r="C1543">
            <v>5.0499663585621316E-2</v>
          </cell>
        </row>
        <row r="1544">
          <cell r="A1544">
            <v>41067.833333333336</v>
          </cell>
          <cell r="B1544">
            <v>6.3958185465086359E-2</v>
          </cell>
          <cell r="C1544">
            <v>5.0499663585621316E-2</v>
          </cell>
        </row>
        <row r="1545">
          <cell r="A1545">
            <v>41070.833333333336</v>
          </cell>
          <cell r="B1545">
            <v>6.4584699598133025E-2</v>
          </cell>
          <cell r="C1545">
            <v>5.1393647357748422E-2</v>
          </cell>
        </row>
        <row r="1546">
          <cell r="A1546">
            <v>41071.833333333336</v>
          </cell>
          <cell r="B1546">
            <v>6.2276375031999197E-2</v>
          </cell>
          <cell r="C1546">
            <v>5.1393647357748422E-2</v>
          </cell>
        </row>
        <row r="1547">
          <cell r="A1547">
            <v>41072.833333333336</v>
          </cell>
          <cell r="B1547">
            <v>6.2382748400504652E-2</v>
          </cell>
          <cell r="C1547">
            <v>5.1567879895648351E-2</v>
          </cell>
        </row>
        <row r="1548">
          <cell r="A1548">
            <v>41073.833333333336</v>
          </cell>
          <cell r="B1548">
            <v>6.1830639223142206E-2</v>
          </cell>
          <cell r="C1548">
            <v>5.1567879895648351E-2</v>
          </cell>
        </row>
        <row r="1549">
          <cell r="A1549">
            <v>41074.833333333336</v>
          </cell>
          <cell r="B1549">
            <v>6.2767655446616902E-2</v>
          </cell>
          <cell r="C1549">
            <v>5.1567879895648351E-2</v>
          </cell>
        </row>
        <row r="1550">
          <cell r="A1550">
            <v>41077.833333333336</v>
          </cell>
          <cell r="B1550">
            <v>6.2419545219375774E-2</v>
          </cell>
          <cell r="C1550">
            <v>5.1567879895648351E-2</v>
          </cell>
        </row>
        <row r="1551">
          <cell r="A1551">
            <v>41078.833333333336</v>
          </cell>
          <cell r="B1551">
            <v>6.3385356540867327E-2</v>
          </cell>
          <cell r="C1551">
            <v>5.0972330514079546E-2</v>
          </cell>
        </row>
        <row r="1552">
          <cell r="A1552">
            <v>41079.833333333336</v>
          </cell>
          <cell r="B1552">
            <v>6.3399517920606774E-2</v>
          </cell>
          <cell r="C1552">
            <v>5.1050980824610848E-2</v>
          </cell>
        </row>
        <row r="1553">
          <cell r="A1553">
            <v>41080.833333333336</v>
          </cell>
          <cell r="B1553">
            <v>6.743039235687362E-2</v>
          </cell>
          <cell r="C1553">
            <v>5.632956349095191E-2</v>
          </cell>
        </row>
        <row r="1554">
          <cell r="A1554">
            <v>41081.833333333336</v>
          </cell>
          <cell r="B1554">
            <v>6.7401851979443178E-2</v>
          </cell>
          <cell r="C1554">
            <v>5.632956349095191E-2</v>
          </cell>
        </row>
        <row r="1555">
          <cell r="A1555">
            <v>41084.833333333336</v>
          </cell>
          <cell r="B1555">
            <v>6.6914001675522319E-2</v>
          </cell>
          <cell r="C1555">
            <v>5.780250641558566E-2</v>
          </cell>
        </row>
        <row r="1556">
          <cell r="A1556">
            <v>41085.833333333336</v>
          </cell>
          <cell r="B1556">
            <v>6.6932519289876494E-2</v>
          </cell>
          <cell r="C1556">
            <v>5.7780090131205955E-2</v>
          </cell>
        </row>
        <row r="1557">
          <cell r="A1557">
            <v>41086.833333333336</v>
          </cell>
          <cell r="B1557">
            <v>6.7897333844579077E-2</v>
          </cell>
          <cell r="C1557">
            <v>5.7714539679667068E-2</v>
          </cell>
        </row>
        <row r="1558">
          <cell r="A1558">
            <v>41087.833333333336</v>
          </cell>
          <cell r="B1558">
            <v>6.7853391367878935E-2</v>
          </cell>
          <cell r="C1558">
            <v>5.7714539679667068E-2</v>
          </cell>
        </row>
        <row r="1559">
          <cell r="A1559">
            <v>41088.833333333336</v>
          </cell>
          <cell r="B1559">
            <v>7.1256354234530445E-2</v>
          </cell>
          <cell r="C1559">
            <v>5.7689099043188981E-2</v>
          </cell>
        </row>
        <row r="1560">
          <cell r="A1560">
            <v>41091.833333333336</v>
          </cell>
          <cell r="B1560">
            <v>7.1043251906575289E-2</v>
          </cell>
          <cell r="C1560">
            <v>5.7689099043188981E-2</v>
          </cell>
        </row>
        <row r="1561">
          <cell r="A1561">
            <v>41092.833333333336</v>
          </cell>
          <cell r="B1561">
            <v>7.1357314263980703E-2</v>
          </cell>
          <cell r="C1561">
            <v>5.7355216862955319E-2</v>
          </cell>
        </row>
        <row r="1562">
          <cell r="A1562">
            <v>41094.833333333336</v>
          </cell>
          <cell r="B1562">
            <v>7.0185726999553583E-2</v>
          </cell>
          <cell r="C1562">
            <v>5.5681540718021574E-2</v>
          </cell>
        </row>
        <row r="1563">
          <cell r="A1563">
            <v>41095.833333333336</v>
          </cell>
          <cell r="B1563">
            <v>7.0875760412943772E-2</v>
          </cell>
          <cell r="C1563">
            <v>5.6669569960689808E-2</v>
          </cell>
        </row>
        <row r="1564">
          <cell r="A1564">
            <v>41098.833333333336</v>
          </cell>
          <cell r="B1564">
            <v>6.9730082037353647E-2</v>
          </cell>
          <cell r="C1564">
            <v>5.5075404344350001E-2</v>
          </cell>
        </row>
        <row r="1565">
          <cell r="A1565">
            <v>41099.833333333336</v>
          </cell>
          <cell r="B1565">
            <v>6.7754241745935556E-2</v>
          </cell>
          <cell r="C1565">
            <v>5.2393033133647154E-2</v>
          </cell>
        </row>
        <row r="1566">
          <cell r="A1566">
            <v>41100.833333333336</v>
          </cell>
          <cell r="B1566">
            <v>6.7151822013097884E-2</v>
          </cell>
          <cell r="C1566">
            <v>5.2430121085602258E-2</v>
          </cell>
        </row>
        <row r="1567">
          <cell r="A1567">
            <v>41101.833333333336</v>
          </cell>
          <cell r="B1567">
            <v>6.6543131722531262E-2</v>
          </cell>
          <cell r="C1567">
            <v>5.2553147048353843E-2</v>
          </cell>
        </row>
        <row r="1568">
          <cell r="A1568">
            <v>41102.833333333336</v>
          </cell>
          <cell r="B1568">
            <v>6.628449725773955E-2</v>
          </cell>
          <cell r="C1568">
            <v>5.0676793319794258E-2</v>
          </cell>
        </row>
        <row r="1569">
          <cell r="A1569">
            <v>41105.833333333336</v>
          </cell>
          <cell r="B1569">
            <v>6.6627460778215547E-2</v>
          </cell>
          <cell r="C1569">
            <v>5.1230769393767223E-2</v>
          </cell>
        </row>
        <row r="1570">
          <cell r="A1570">
            <v>41106.833333333336</v>
          </cell>
          <cell r="B1570">
            <v>6.585068065531402E-2</v>
          </cell>
          <cell r="C1570">
            <v>5.1294845023283769E-2</v>
          </cell>
        </row>
        <row r="1571">
          <cell r="A1571">
            <v>41107.833333333336</v>
          </cell>
          <cell r="B1571">
            <v>6.5816357388252325E-2</v>
          </cell>
          <cell r="C1571">
            <v>5.1236700054184334E-2</v>
          </cell>
        </row>
        <row r="1572">
          <cell r="A1572">
            <v>41108.833333333336</v>
          </cell>
          <cell r="B1572">
            <v>6.5873214391941576E-2</v>
          </cell>
          <cell r="C1572">
            <v>5.1236700054184334E-2</v>
          </cell>
        </row>
        <row r="1573">
          <cell r="A1573">
            <v>41109.833333333336</v>
          </cell>
          <cell r="B1573">
            <v>6.6132475246063027E-2</v>
          </cell>
          <cell r="C1573">
            <v>5.1664019280672581E-2</v>
          </cell>
        </row>
        <row r="1574">
          <cell r="A1574">
            <v>41112.833333333336</v>
          </cell>
          <cell r="B1574">
            <v>6.6539079940156717E-2</v>
          </cell>
          <cell r="C1574">
            <v>5.2247620374536098E-2</v>
          </cell>
        </row>
        <row r="1575">
          <cell r="A1575">
            <v>41113.833333333336</v>
          </cell>
          <cell r="B1575">
            <v>6.6175050594456622E-2</v>
          </cell>
          <cell r="C1575">
            <v>5.2753513791226822E-2</v>
          </cell>
        </row>
        <row r="1576">
          <cell r="A1576">
            <v>41114.833333333336</v>
          </cell>
          <cell r="B1576">
            <v>6.5480509310163346E-2</v>
          </cell>
          <cell r="C1576">
            <v>5.2806218304180481E-2</v>
          </cell>
        </row>
        <row r="1577">
          <cell r="A1577">
            <v>41115.833333333336</v>
          </cell>
          <cell r="B1577">
            <v>6.5493833473740964E-2</v>
          </cell>
          <cell r="C1577">
            <v>5.2806218304180481E-2</v>
          </cell>
        </row>
        <row r="1578">
          <cell r="A1578">
            <v>41116.833333333336</v>
          </cell>
          <cell r="B1578">
            <v>6.7965779053565892E-2</v>
          </cell>
          <cell r="C1578">
            <v>5.2806218304180481E-2</v>
          </cell>
        </row>
        <row r="1579">
          <cell r="A1579">
            <v>41119.833333333336</v>
          </cell>
          <cell r="B1579">
            <v>6.7928913864958376E-2</v>
          </cell>
          <cell r="C1579">
            <v>5.2738598598700712E-2</v>
          </cell>
        </row>
        <row r="1580">
          <cell r="A1580">
            <v>41120.833333333336</v>
          </cell>
          <cell r="B1580">
            <v>6.7806825307277441E-2</v>
          </cell>
          <cell r="C1580">
            <v>5.2843029225611772E-2</v>
          </cell>
        </row>
        <row r="1581">
          <cell r="A1581">
            <v>41121.833333333336</v>
          </cell>
          <cell r="B1581">
            <v>6.7824201994144295E-2</v>
          </cell>
          <cell r="C1581">
            <v>5.2836590412159941E-2</v>
          </cell>
        </row>
        <row r="1582">
          <cell r="A1582">
            <v>41122.833333333336</v>
          </cell>
          <cell r="B1582">
            <v>6.8223574953016897E-2</v>
          </cell>
          <cell r="C1582">
            <v>5.3451746837159385E-2</v>
          </cell>
        </row>
        <row r="1583">
          <cell r="A1583">
            <v>41123.833333333336</v>
          </cell>
          <cell r="B1583">
            <v>6.8227274448208614E-2</v>
          </cell>
          <cell r="C1583">
            <v>5.1061055226850387E-2</v>
          </cell>
        </row>
        <row r="1584">
          <cell r="A1584">
            <v>41126.833333333336</v>
          </cell>
          <cell r="B1584">
            <v>6.8711783882567504E-2</v>
          </cell>
          <cell r="C1584">
            <v>5.1060658361096675E-2</v>
          </cell>
        </row>
        <row r="1585">
          <cell r="A1585">
            <v>41127.833333333336</v>
          </cell>
          <cell r="B1585">
            <v>6.9336118507159997E-2</v>
          </cell>
          <cell r="C1585">
            <v>5.1020948199259196E-2</v>
          </cell>
        </row>
        <row r="1586">
          <cell r="A1586">
            <v>41128.833333333336</v>
          </cell>
          <cell r="B1586">
            <v>6.9315389932192925E-2</v>
          </cell>
          <cell r="C1586">
            <v>5.0952143519306221E-2</v>
          </cell>
        </row>
        <row r="1587">
          <cell r="A1587">
            <v>41129.833333333336</v>
          </cell>
          <cell r="B1587">
            <v>6.9247744184853466E-2</v>
          </cell>
          <cell r="C1587">
            <v>5.0953805696349129E-2</v>
          </cell>
        </row>
        <row r="1588">
          <cell r="A1588">
            <v>41130.833333333336</v>
          </cell>
          <cell r="B1588">
            <v>6.9192193162777055E-2</v>
          </cell>
          <cell r="C1588">
            <v>5.0862222453024152E-2</v>
          </cell>
        </row>
        <row r="1589">
          <cell r="A1589">
            <v>41133.833333333336</v>
          </cell>
          <cell r="B1589">
            <v>6.8572169806802155E-2</v>
          </cell>
          <cell r="C1589">
            <v>4.9954357561507769E-2</v>
          </cell>
        </row>
        <row r="1590">
          <cell r="A1590">
            <v>41134.833333333336</v>
          </cell>
          <cell r="B1590">
            <v>6.8578093994219616E-2</v>
          </cell>
          <cell r="C1590">
            <v>4.9964348629779533E-2</v>
          </cell>
        </row>
        <row r="1591">
          <cell r="A1591">
            <v>41135.833333333336</v>
          </cell>
          <cell r="B1591">
            <v>6.8641448629941801E-2</v>
          </cell>
          <cell r="C1591">
            <v>4.9830196900381971E-2</v>
          </cell>
        </row>
        <row r="1592">
          <cell r="A1592">
            <v>41136.833333333336</v>
          </cell>
          <cell r="B1592">
            <v>6.7945087720493277E-2</v>
          </cell>
          <cell r="C1592">
            <v>4.803989914142922E-2</v>
          </cell>
        </row>
        <row r="1593">
          <cell r="A1593">
            <v>41137.833333333336</v>
          </cell>
          <cell r="B1593">
            <v>6.6955954222254518E-2</v>
          </cell>
          <cell r="C1593">
            <v>4.6303817189489081E-2</v>
          </cell>
        </row>
        <row r="1594">
          <cell r="A1594">
            <v>41140.833333333336</v>
          </cell>
          <cell r="B1594">
            <v>6.565529855384078E-2</v>
          </cell>
          <cell r="C1594">
            <v>4.6514265643213995E-2</v>
          </cell>
        </row>
        <row r="1595">
          <cell r="A1595">
            <v>41141.833333333336</v>
          </cell>
          <cell r="B1595">
            <v>6.5272453616311482E-2</v>
          </cell>
          <cell r="C1595">
            <v>4.5967191889642697E-2</v>
          </cell>
        </row>
        <row r="1596">
          <cell r="A1596">
            <v>41142.833333333336</v>
          </cell>
          <cell r="B1596">
            <v>6.5320716127243175E-2</v>
          </cell>
          <cell r="C1596">
            <v>4.6032780517392138E-2</v>
          </cell>
        </row>
        <row r="1597">
          <cell r="A1597">
            <v>41143.833333333336</v>
          </cell>
          <cell r="B1597">
            <v>6.5352021569031638E-2</v>
          </cell>
          <cell r="C1597">
            <v>4.6074710975904293E-2</v>
          </cell>
        </row>
        <row r="1598">
          <cell r="A1598">
            <v>41144.833333333336</v>
          </cell>
          <cell r="B1598">
            <v>6.5390431275743233E-2</v>
          </cell>
          <cell r="C1598">
            <v>4.6074710975904293E-2</v>
          </cell>
        </row>
        <row r="1599">
          <cell r="A1599">
            <v>41147.833333333336</v>
          </cell>
          <cell r="B1599">
            <v>6.4773421418002644E-2</v>
          </cell>
          <cell r="C1599">
            <v>4.6074710975904293E-2</v>
          </cell>
        </row>
        <row r="1600">
          <cell r="A1600">
            <v>41148.833333333336</v>
          </cell>
          <cell r="B1600">
            <v>6.3678043978734541E-2</v>
          </cell>
          <cell r="C1600">
            <v>4.4390953988799754E-2</v>
          </cell>
        </row>
        <row r="1601">
          <cell r="A1601">
            <v>41149.833333333336</v>
          </cell>
          <cell r="B1601">
            <v>6.3682221018547827E-2</v>
          </cell>
          <cell r="C1601">
            <v>4.4352222781313719E-2</v>
          </cell>
        </row>
        <row r="1602">
          <cell r="A1602">
            <v>41150.833333333336</v>
          </cell>
          <cell r="B1602">
            <v>6.0874509852448806E-2</v>
          </cell>
          <cell r="C1602">
            <v>4.0391885809729043E-2</v>
          </cell>
        </row>
        <row r="1603">
          <cell r="A1603">
            <v>41151.833333333336</v>
          </cell>
          <cell r="B1603">
            <v>6.1014302771082995E-2</v>
          </cell>
          <cell r="C1603">
            <v>4.0328545403614642E-2</v>
          </cell>
        </row>
        <row r="1604">
          <cell r="A1604">
            <v>41155.833333333336</v>
          </cell>
          <cell r="B1604">
            <v>6.0812735491853384E-2</v>
          </cell>
          <cell r="C1604">
            <v>4.0328545403614642E-2</v>
          </cell>
        </row>
        <row r="1605">
          <cell r="A1605">
            <v>41156.833333333336</v>
          </cell>
          <cell r="B1605">
            <v>5.9850576037799606E-2</v>
          </cell>
          <cell r="C1605">
            <v>4.0328545403614642E-2</v>
          </cell>
        </row>
        <row r="1606">
          <cell r="A1606">
            <v>41157.833333333336</v>
          </cell>
          <cell r="B1606">
            <v>6.0998489821140776E-2</v>
          </cell>
          <cell r="C1606">
            <v>4.0284381324494072E-2</v>
          </cell>
        </row>
        <row r="1607">
          <cell r="A1607">
            <v>41158.833333333336</v>
          </cell>
          <cell r="B1607">
            <v>6.0880721984417289E-2</v>
          </cell>
          <cell r="C1607">
            <v>4.0284381324494072E-2</v>
          </cell>
        </row>
        <row r="1608">
          <cell r="A1608">
            <v>41161.833333333336</v>
          </cell>
          <cell r="B1608">
            <v>5.9964761045549465E-2</v>
          </cell>
          <cell r="C1608">
            <v>3.9011203462702204E-2</v>
          </cell>
        </row>
        <row r="1609">
          <cell r="A1609">
            <v>41162.833333333336</v>
          </cell>
          <cell r="B1609">
            <v>5.9697491445129376E-2</v>
          </cell>
          <cell r="C1609">
            <v>3.9011203462702204E-2</v>
          </cell>
        </row>
        <row r="1610">
          <cell r="A1610">
            <v>41163.833333333336</v>
          </cell>
          <cell r="B1610">
            <v>5.9325748606710686E-2</v>
          </cell>
          <cell r="C1610">
            <v>3.8557343145575962E-2</v>
          </cell>
        </row>
        <row r="1611">
          <cell r="A1611">
            <v>41164.833333333336</v>
          </cell>
          <cell r="B1611">
            <v>6.032525014687664E-2</v>
          </cell>
          <cell r="C1611">
            <v>3.8557343145575962E-2</v>
          </cell>
        </row>
        <row r="1612">
          <cell r="A1612">
            <v>41165.833333333336</v>
          </cell>
          <cell r="B1612">
            <v>6.0136817431858149E-2</v>
          </cell>
          <cell r="C1612">
            <v>3.8557343145575962E-2</v>
          </cell>
        </row>
        <row r="1613">
          <cell r="A1613">
            <v>41168.833333333336</v>
          </cell>
          <cell r="B1613">
            <v>6.0351010003447503E-2</v>
          </cell>
          <cell r="C1613">
            <v>3.8856834075797993E-2</v>
          </cell>
        </row>
        <row r="1614">
          <cell r="A1614">
            <v>41169.833333333336</v>
          </cell>
          <cell r="B1614">
            <v>5.9344615326055915E-2</v>
          </cell>
          <cell r="C1614">
            <v>3.8857513839636301E-2</v>
          </cell>
        </row>
        <row r="1615">
          <cell r="A1615">
            <v>41170.833333333336</v>
          </cell>
          <cell r="B1615">
            <v>5.9254663627442548E-2</v>
          </cell>
          <cell r="C1615">
            <v>3.8754125156934022E-2</v>
          </cell>
        </row>
        <row r="1616">
          <cell r="A1616">
            <v>41171.833333333336</v>
          </cell>
          <cell r="B1616">
            <v>5.3888483993274679E-2</v>
          </cell>
          <cell r="C1616">
            <v>3.0544796266958777E-2</v>
          </cell>
        </row>
        <row r="1617">
          <cell r="A1617">
            <v>41172.833333333336</v>
          </cell>
          <cell r="B1617">
            <v>5.376899049618418E-2</v>
          </cell>
          <cell r="C1617">
            <v>3.0544796266958777E-2</v>
          </cell>
        </row>
        <row r="1618">
          <cell r="A1618">
            <v>41175.833333333336</v>
          </cell>
          <cell r="B1618">
            <v>5.1982128338683278E-2</v>
          </cell>
          <cell r="C1618">
            <v>2.7717506657480552E-2</v>
          </cell>
        </row>
        <row r="1619">
          <cell r="A1619">
            <v>41176.833333333336</v>
          </cell>
          <cell r="B1619">
            <v>5.2927165408283468E-2</v>
          </cell>
          <cell r="C1619">
            <v>2.9134400186433953E-2</v>
          </cell>
        </row>
        <row r="1620">
          <cell r="A1620">
            <v>41177.833333333336</v>
          </cell>
          <cell r="B1620">
            <v>5.2354340379276609E-2</v>
          </cell>
          <cell r="C1620">
            <v>2.9354064260767962E-2</v>
          </cell>
        </row>
        <row r="1621">
          <cell r="A1621">
            <v>41178.833333333336</v>
          </cell>
          <cell r="B1621">
            <v>5.2504517622813524E-2</v>
          </cell>
          <cell r="C1621">
            <v>2.9354064260767962E-2</v>
          </cell>
        </row>
        <row r="1622">
          <cell r="A1622">
            <v>41179.833333333336</v>
          </cell>
          <cell r="B1622">
            <v>4.9083367982576363E-2</v>
          </cell>
          <cell r="C1622">
            <v>2.9945594624500853E-2</v>
          </cell>
        </row>
        <row r="1623">
          <cell r="A1623">
            <v>41182.833333333336</v>
          </cell>
          <cell r="B1623">
            <v>4.9063575070997317E-2</v>
          </cell>
          <cell r="C1623">
            <v>2.994594511159214E-2</v>
          </cell>
        </row>
        <row r="1624">
          <cell r="A1624">
            <v>41183.833333333336</v>
          </cell>
          <cell r="B1624">
            <v>4.8597245182833981E-2</v>
          </cell>
          <cell r="C1624">
            <v>2.9967264122522014E-2</v>
          </cell>
        </row>
        <row r="1625">
          <cell r="A1625">
            <v>41184.833333333336</v>
          </cell>
          <cell r="B1625">
            <v>4.8597385986827328E-2</v>
          </cell>
          <cell r="C1625">
            <v>2.9953634990475146E-2</v>
          </cell>
        </row>
        <row r="1626">
          <cell r="A1626">
            <v>41185.833333333336</v>
          </cell>
          <cell r="B1626">
            <v>4.729849675696117E-2</v>
          </cell>
          <cell r="C1626">
            <v>2.7926249836119691E-2</v>
          </cell>
        </row>
        <row r="1627">
          <cell r="A1627">
            <v>41186.833333333336</v>
          </cell>
          <cell r="B1627">
            <v>4.7247813969167579E-2</v>
          </cell>
          <cell r="C1627">
            <v>2.7850551310296824E-2</v>
          </cell>
        </row>
        <row r="1628">
          <cell r="A1628">
            <v>41189.833333333336</v>
          </cell>
          <cell r="B1628">
            <v>4.7497505138486475E-2</v>
          </cell>
          <cell r="C1628">
            <v>2.8236617093996462E-2</v>
          </cell>
        </row>
        <row r="1629">
          <cell r="A1629">
            <v>41190.833333333336</v>
          </cell>
          <cell r="B1629">
            <v>4.8290010478276427E-2</v>
          </cell>
          <cell r="C1629">
            <v>2.9466324838487348E-2</v>
          </cell>
        </row>
        <row r="1630">
          <cell r="A1630">
            <v>41191.833333333336</v>
          </cell>
          <cell r="B1630">
            <v>4.8222258765758343E-2</v>
          </cell>
          <cell r="C1630">
            <v>2.9364627323974355E-2</v>
          </cell>
        </row>
        <row r="1631">
          <cell r="A1631">
            <v>41192.833333333336</v>
          </cell>
          <cell r="B1631">
            <v>4.6979624724671598E-2</v>
          </cell>
          <cell r="C1631">
            <v>2.9364861113894504E-2</v>
          </cell>
        </row>
        <row r="1632">
          <cell r="A1632">
            <v>41193.833333333336</v>
          </cell>
          <cell r="B1632">
            <v>4.6433485518879665E-2</v>
          </cell>
          <cell r="C1632">
            <v>2.8514994820711771E-2</v>
          </cell>
        </row>
        <row r="1633">
          <cell r="A1633">
            <v>41196.833333333336</v>
          </cell>
          <cell r="B1633">
            <v>4.6429796146565991E-2</v>
          </cell>
          <cell r="C1633">
            <v>2.839956929849247E-2</v>
          </cell>
        </row>
        <row r="1634">
          <cell r="A1634">
            <v>41197.833333333336</v>
          </cell>
          <cell r="B1634">
            <v>4.6945102398810661E-2</v>
          </cell>
          <cell r="C1634">
            <v>2.8216965286089132E-2</v>
          </cell>
        </row>
        <row r="1635">
          <cell r="A1635">
            <v>41198.833333333336</v>
          </cell>
          <cell r="B1635">
            <v>4.6873815053860644E-2</v>
          </cell>
          <cell r="C1635">
            <v>2.8216965286089132E-2</v>
          </cell>
        </row>
        <row r="1636">
          <cell r="A1636">
            <v>41199.833333333336</v>
          </cell>
          <cell r="B1636">
            <v>4.672408127914493E-2</v>
          </cell>
          <cell r="C1636">
            <v>2.7986000678668136E-2</v>
          </cell>
        </row>
        <row r="1637">
          <cell r="A1637">
            <v>41200.833333333336</v>
          </cell>
          <cell r="B1637">
            <v>4.8176928123903826E-2</v>
          </cell>
          <cell r="C1637">
            <v>3.0251881934132342E-2</v>
          </cell>
        </row>
        <row r="1638">
          <cell r="A1638">
            <v>41203.833333333336</v>
          </cell>
          <cell r="B1638">
            <v>4.7600504927489004E-2</v>
          </cell>
          <cell r="C1638">
            <v>2.9408796496855013E-2</v>
          </cell>
        </row>
        <row r="1639">
          <cell r="A1639">
            <v>41204.833333333336</v>
          </cell>
          <cell r="B1639">
            <v>4.8096138838768905E-2</v>
          </cell>
          <cell r="C1639">
            <v>3.0135593526220507E-2</v>
          </cell>
        </row>
        <row r="1640">
          <cell r="A1640">
            <v>41205.833333333336</v>
          </cell>
          <cell r="B1640">
            <v>4.8385572237433803E-2</v>
          </cell>
          <cell r="C1640">
            <v>3.0587360462430671E-2</v>
          </cell>
        </row>
        <row r="1641">
          <cell r="A1641">
            <v>41206.833333333336</v>
          </cell>
          <cell r="B1641">
            <v>4.4986886501141937E-2</v>
          </cell>
          <cell r="C1641">
            <v>3.0587360462430671E-2</v>
          </cell>
        </row>
        <row r="1642">
          <cell r="A1642">
            <v>41207.833333333336</v>
          </cell>
          <cell r="B1642">
            <v>4.4845934203939064E-2</v>
          </cell>
          <cell r="C1642">
            <v>3.0373525282410781E-2</v>
          </cell>
        </row>
        <row r="1643">
          <cell r="A1643">
            <v>41212.833333333336</v>
          </cell>
          <cell r="B1643">
            <v>4.5108852740321038E-2</v>
          </cell>
          <cell r="C1643">
            <v>3.0191473672168831E-2</v>
          </cell>
        </row>
        <row r="1644">
          <cell r="A1644">
            <v>41213.833333333336</v>
          </cell>
          <cell r="B1644">
            <v>4.5128323667429325E-2</v>
          </cell>
          <cell r="C1644">
            <v>3.0191473672168831E-2</v>
          </cell>
        </row>
        <row r="1645">
          <cell r="A1645">
            <v>41214.833333333336</v>
          </cell>
          <cell r="B1645">
            <v>4.4955724817923856E-2</v>
          </cell>
          <cell r="C1645">
            <v>2.9943307026113072E-2</v>
          </cell>
        </row>
        <row r="1646">
          <cell r="A1646">
            <v>41217.791666666664</v>
          </cell>
          <cell r="B1646">
            <v>4.3261659141185384E-2</v>
          </cell>
          <cell r="C1646">
            <v>2.9943307026113072E-2</v>
          </cell>
        </row>
        <row r="1647">
          <cell r="A1647">
            <v>41218.791666666664</v>
          </cell>
          <cell r="B1647">
            <v>4.3176709571095408E-2</v>
          </cell>
          <cell r="C1647">
            <v>2.9943307026113072E-2</v>
          </cell>
        </row>
        <row r="1648">
          <cell r="A1648">
            <v>41219.791666666664</v>
          </cell>
          <cell r="B1648">
            <v>4.6024097026403067E-2</v>
          </cell>
          <cell r="C1648">
            <v>3.5005739005540278E-2</v>
          </cell>
        </row>
        <row r="1649">
          <cell r="A1649">
            <v>41220.791666666664</v>
          </cell>
          <cell r="B1649">
            <v>4.8210058722574861E-2</v>
          </cell>
          <cell r="C1649">
            <v>3.7968668289015003E-2</v>
          </cell>
        </row>
        <row r="1650">
          <cell r="A1650">
            <v>41221.791666666664</v>
          </cell>
          <cell r="B1650">
            <v>4.8549840299631691E-2</v>
          </cell>
          <cell r="C1650">
            <v>3.7966437624722328E-2</v>
          </cell>
        </row>
        <row r="1651">
          <cell r="A1651">
            <v>41224.791666666664</v>
          </cell>
          <cell r="B1651">
            <v>4.8500161181896602E-2</v>
          </cell>
          <cell r="C1651">
            <v>3.7872033118840305E-2</v>
          </cell>
        </row>
        <row r="1652">
          <cell r="A1652">
            <v>41225.791666666664</v>
          </cell>
          <cell r="B1652">
            <v>4.9112671567473704E-2</v>
          </cell>
          <cell r="C1652">
            <v>3.870193923525235E-2</v>
          </cell>
        </row>
        <row r="1653">
          <cell r="A1653">
            <v>41226.791666666664</v>
          </cell>
          <cell r="B1653">
            <v>5.0691477958766967E-2</v>
          </cell>
          <cell r="C1653">
            <v>4.080778843059446E-2</v>
          </cell>
        </row>
        <row r="1654">
          <cell r="A1654">
            <v>41227.791666666664</v>
          </cell>
          <cell r="B1654">
            <v>5.0689860262070535E-2</v>
          </cell>
          <cell r="C1654">
            <v>4.1155926046668796E-2</v>
          </cell>
        </row>
        <row r="1655">
          <cell r="A1655">
            <v>41228.791666666664</v>
          </cell>
          <cell r="B1655">
            <v>4.9930859301048014E-2</v>
          </cell>
          <cell r="C1655">
            <v>4.1155926046668796E-2</v>
          </cell>
        </row>
        <row r="1656">
          <cell r="A1656">
            <v>41231.791666666664</v>
          </cell>
          <cell r="B1656">
            <v>5.1881563828065462E-2</v>
          </cell>
          <cell r="C1656">
            <v>4.1155926046668796E-2</v>
          </cell>
        </row>
        <row r="1657">
          <cell r="A1657">
            <v>41232.791666666664</v>
          </cell>
          <cell r="B1657">
            <v>5.1750077979843677E-2</v>
          </cell>
          <cell r="C1657">
            <v>4.0919786587350425E-2</v>
          </cell>
        </row>
        <row r="1658">
          <cell r="A1658">
            <v>41233.791666666664</v>
          </cell>
          <cell r="B1658">
            <v>5.1956652222536648E-2</v>
          </cell>
          <cell r="C1658">
            <v>4.0919786587350425E-2</v>
          </cell>
        </row>
        <row r="1659">
          <cell r="A1659">
            <v>41235.791666666664</v>
          </cell>
          <cell r="B1659">
            <v>5.2775210078650055E-2</v>
          </cell>
          <cell r="C1659">
            <v>4.0797114227210309E-2</v>
          </cell>
        </row>
        <row r="1660">
          <cell r="A1660">
            <v>41238.791666666664</v>
          </cell>
          <cell r="B1660">
            <v>5.2752339599002697E-2</v>
          </cell>
          <cell r="C1660">
            <v>4.0750362726010084E-2</v>
          </cell>
        </row>
        <row r="1661">
          <cell r="A1661">
            <v>41239.791666666664</v>
          </cell>
          <cell r="B1661">
            <v>5.2655848016145791E-2</v>
          </cell>
          <cell r="C1661">
            <v>4.0813312088335045E-2</v>
          </cell>
        </row>
        <row r="1662">
          <cell r="A1662">
            <v>41240.791666666664</v>
          </cell>
          <cell r="B1662">
            <v>5.2751428535440861E-2</v>
          </cell>
          <cell r="C1662">
            <v>4.0813312088335045E-2</v>
          </cell>
        </row>
        <row r="1663">
          <cell r="A1663">
            <v>41241.791666666664</v>
          </cell>
          <cell r="B1663">
            <v>5.3275459750448326E-2</v>
          </cell>
          <cell r="C1663">
            <v>4.0813312088335045E-2</v>
          </cell>
        </row>
        <row r="1664">
          <cell r="A1664">
            <v>41242.791666666664</v>
          </cell>
          <cell r="B1664">
            <v>5.322075105043847E-2</v>
          </cell>
          <cell r="C1664">
            <v>4.0867673482351395E-2</v>
          </cell>
        </row>
        <row r="1665">
          <cell r="A1665">
            <v>41245.791666666664</v>
          </cell>
          <cell r="B1665">
            <v>5.2683015426399825E-2</v>
          </cell>
          <cell r="C1665">
            <v>4.0096804399389521E-2</v>
          </cell>
        </row>
        <row r="1666">
          <cell r="A1666">
            <v>41246.791666666664</v>
          </cell>
          <cell r="B1666">
            <v>5.2352588075243151E-2</v>
          </cell>
          <cell r="C1666">
            <v>4.011812737423303E-2</v>
          </cell>
        </row>
        <row r="1667">
          <cell r="A1667">
            <v>41247.791666666664</v>
          </cell>
          <cell r="B1667">
            <v>5.1859756142921841E-2</v>
          </cell>
          <cell r="C1667">
            <v>4.0203417571798461E-2</v>
          </cell>
        </row>
        <row r="1668">
          <cell r="A1668">
            <v>41248.791666666664</v>
          </cell>
          <cell r="B1668">
            <v>5.158502178342092E-2</v>
          </cell>
          <cell r="C1668">
            <v>4.0203417571798461E-2</v>
          </cell>
        </row>
        <row r="1669">
          <cell r="A1669">
            <v>41249.791666666664</v>
          </cell>
          <cell r="B1669">
            <v>4.9899262297166881E-2</v>
          </cell>
          <cell r="C1669">
            <v>4.0203417571798461E-2</v>
          </cell>
        </row>
        <row r="1670">
          <cell r="A1670">
            <v>41252.791666666664</v>
          </cell>
          <cell r="B1670">
            <v>5.0113021759496869E-2</v>
          </cell>
          <cell r="C1670">
            <v>4.0203417571798461E-2</v>
          </cell>
        </row>
        <row r="1671">
          <cell r="A1671">
            <v>41253.791666666664</v>
          </cell>
          <cell r="B1671">
            <v>5.1189380872550774E-2</v>
          </cell>
          <cell r="C1671">
            <v>3.984263535373455E-2</v>
          </cell>
        </row>
        <row r="1672">
          <cell r="A1672">
            <v>41254.791666666664</v>
          </cell>
          <cell r="B1672">
            <v>5.1500080425446064E-2</v>
          </cell>
          <cell r="C1672">
            <v>4.0344813814574818E-2</v>
          </cell>
        </row>
        <row r="1673">
          <cell r="A1673">
            <v>41255.791666666664</v>
          </cell>
          <cell r="B1673">
            <v>5.1640527313563105E-2</v>
          </cell>
          <cell r="C1673">
            <v>4.0639537231003872E-2</v>
          </cell>
        </row>
        <row r="1674">
          <cell r="A1674">
            <v>41256.791666666664</v>
          </cell>
          <cell r="B1674">
            <v>5.0050038143221287E-2</v>
          </cell>
          <cell r="C1674">
            <v>4.0768113249089549E-2</v>
          </cell>
        </row>
        <row r="1675">
          <cell r="A1675">
            <v>41259.791666666664</v>
          </cell>
          <cell r="B1675">
            <v>5.0700528890564575E-2</v>
          </cell>
          <cell r="C1675">
            <v>4.0768113249089549E-2</v>
          </cell>
        </row>
        <row r="1676">
          <cell r="A1676">
            <v>41260.791666666664</v>
          </cell>
          <cell r="B1676">
            <v>5.2957218916013994E-2</v>
          </cell>
          <cell r="C1676">
            <v>4.0482764405882526E-2</v>
          </cell>
        </row>
        <row r="1677">
          <cell r="A1677">
            <v>41261.791666666664</v>
          </cell>
          <cell r="B1677">
            <v>5.2958702703813865E-2</v>
          </cell>
          <cell r="C1677">
            <v>4.0501775115687096E-2</v>
          </cell>
        </row>
        <row r="1678">
          <cell r="A1678">
            <v>41262.791666666664</v>
          </cell>
          <cell r="B1678">
            <v>5.3258179381647446E-2</v>
          </cell>
          <cell r="C1678">
            <v>4.0501775115687096E-2</v>
          </cell>
        </row>
        <row r="1679">
          <cell r="A1679">
            <v>41263.791666666664</v>
          </cell>
          <cell r="B1679">
            <v>5.3040486976926066E-2</v>
          </cell>
          <cell r="C1679">
            <v>4.0155281176620622E-2</v>
          </cell>
        </row>
        <row r="1680">
          <cell r="A1680">
            <v>41266.791666666664</v>
          </cell>
          <cell r="B1680">
            <v>5.3011767922158129E-2</v>
          </cell>
          <cell r="C1680">
            <v>4.0293965658494184E-2</v>
          </cell>
        </row>
        <row r="1681">
          <cell r="A1681">
            <v>41268.791666666664</v>
          </cell>
          <cell r="B1681">
            <v>5.3179697180809116E-2</v>
          </cell>
          <cell r="C1681">
            <v>4.0563598193828175E-2</v>
          </cell>
        </row>
        <row r="1682">
          <cell r="A1682">
            <v>41269.791666666664</v>
          </cell>
          <cell r="B1682">
            <v>5.2610623266379927E-2</v>
          </cell>
          <cell r="C1682">
            <v>3.9741997995131291E-2</v>
          </cell>
        </row>
        <row r="1683">
          <cell r="A1683">
            <v>41270.791666666664</v>
          </cell>
          <cell r="B1683">
            <v>5.2525697492027297E-2</v>
          </cell>
          <cell r="C1683">
            <v>3.9592716430117088E-2</v>
          </cell>
        </row>
        <row r="1684">
          <cell r="A1684">
            <v>41273.791666666664</v>
          </cell>
          <cell r="B1684">
            <v>5.3470514313877449E-2</v>
          </cell>
          <cell r="C1684">
            <v>3.9592716430117088E-2</v>
          </cell>
        </row>
        <row r="1685">
          <cell r="A1685">
            <v>41275.791666666664</v>
          </cell>
          <cell r="B1685">
            <v>5.509360703446764E-2</v>
          </cell>
          <cell r="C1685">
            <v>3.9147230368520636E-2</v>
          </cell>
        </row>
        <row r="1686">
          <cell r="A1686">
            <v>41276.791666666664</v>
          </cell>
          <cell r="B1686">
            <v>5.5106863370865372E-2</v>
          </cell>
          <cell r="C1686">
            <v>3.914696226164259E-2</v>
          </cell>
        </row>
        <row r="1687">
          <cell r="A1687">
            <v>41277.791666666664</v>
          </cell>
          <cell r="B1687">
            <v>5.5408558911457864E-2</v>
          </cell>
          <cell r="C1687">
            <v>3.9130644819015736E-2</v>
          </cell>
        </row>
        <row r="1688">
          <cell r="A1688">
            <v>41280.791666666664</v>
          </cell>
          <cell r="B1688">
            <v>5.5440793028771106E-2</v>
          </cell>
          <cell r="C1688">
            <v>3.9203009693137877E-2</v>
          </cell>
        </row>
        <row r="1689">
          <cell r="A1689">
            <v>41281.791666666664</v>
          </cell>
          <cell r="B1689">
            <v>5.542134235939216E-2</v>
          </cell>
          <cell r="C1689">
            <v>3.9157739427098173E-2</v>
          </cell>
        </row>
        <row r="1690">
          <cell r="A1690">
            <v>41282.791666666664</v>
          </cell>
          <cell r="B1690">
            <v>5.5573896430249799E-2</v>
          </cell>
          <cell r="C1690">
            <v>3.9058622431849585E-2</v>
          </cell>
        </row>
        <row r="1691">
          <cell r="A1691">
            <v>41283.791666666664</v>
          </cell>
          <cell r="B1691">
            <v>5.5631224607690197E-2</v>
          </cell>
          <cell r="C1691">
            <v>3.8619885106919508E-2</v>
          </cell>
        </row>
        <row r="1692">
          <cell r="A1692">
            <v>41284.791666666664</v>
          </cell>
          <cell r="B1692">
            <v>5.4886371334317507E-2</v>
          </cell>
          <cell r="C1692">
            <v>3.763841249295611E-2</v>
          </cell>
        </row>
        <row r="1693">
          <cell r="A1693">
            <v>41287.791666666664</v>
          </cell>
          <cell r="B1693">
            <v>5.4801234374955494E-2</v>
          </cell>
          <cell r="C1693">
            <v>3.7546203389507718E-2</v>
          </cell>
        </row>
        <row r="1694">
          <cell r="A1694">
            <v>41288.791666666664</v>
          </cell>
          <cell r="B1694">
            <v>5.4856835966126144E-2</v>
          </cell>
          <cell r="C1694">
            <v>3.7546020542846732E-2</v>
          </cell>
        </row>
        <row r="1695">
          <cell r="A1695">
            <v>41289.791666666664</v>
          </cell>
          <cell r="B1695">
            <v>5.4768836980238336E-2</v>
          </cell>
          <cell r="C1695">
            <v>3.7451997486016075E-2</v>
          </cell>
        </row>
        <row r="1696">
          <cell r="A1696">
            <v>41290.791666666664</v>
          </cell>
          <cell r="B1696">
            <v>5.4952486117124326E-2</v>
          </cell>
          <cell r="C1696">
            <v>3.7451997486016075E-2</v>
          </cell>
        </row>
        <row r="1697">
          <cell r="A1697">
            <v>41291.791666666664</v>
          </cell>
          <cell r="B1697">
            <v>5.4557075711242395E-2</v>
          </cell>
          <cell r="C1697">
            <v>3.7451997486016075E-2</v>
          </cell>
        </row>
        <row r="1698">
          <cell r="A1698">
            <v>41295.791666666664</v>
          </cell>
          <cell r="B1698">
            <v>5.4698284202474565E-2</v>
          </cell>
          <cell r="C1698">
            <v>3.7451997486016075E-2</v>
          </cell>
        </row>
        <row r="1699">
          <cell r="A1699">
            <v>41296.791666666664</v>
          </cell>
          <cell r="B1699">
            <v>5.4379983552615349E-2</v>
          </cell>
          <cell r="C1699">
            <v>3.7058789048423024E-2</v>
          </cell>
        </row>
        <row r="1700">
          <cell r="A1700">
            <v>41297.791666666664</v>
          </cell>
          <cell r="B1700">
            <v>5.1927272292958043E-2</v>
          </cell>
          <cell r="C1700">
            <v>3.3783160599056811E-2</v>
          </cell>
        </row>
        <row r="1701">
          <cell r="A1701">
            <v>41298.791666666664</v>
          </cell>
          <cell r="B1701">
            <v>5.2496614173099497E-2</v>
          </cell>
          <cell r="C1701">
            <v>3.374139307594453E-2</v>
          </cell>
        </row>
        <row r="1702">
          <cell r="A1702">
            <v>41301.791666666664</v>
          </cell>
          <cell r="B1702">
            <v>5.1852788342865656E-2</v>
          </cell>
          <cell r="C1702">
            <v>3.3009717457949242E-2</v>
          </cell>
        </row>
        <row r="1703">
          <cell r="A1703">
            <v>41302.791666666664</v>
          </cell>
          <cell r="B1703">
            <v>5.1490643763491287E-2</v>
          </cell>
          <cell r="C1703">
            <v>3.2608579337786846E-2</v>
          </cell>
        </row>
        <row r="1704">
          <cell r="A1704">
            <v>41303.791666666664</v>
          </cell>
          <cell r="B1704">
            <v>5.2243866558288436E-2</v>
          </cell>
          <cell r="C1704">
            <v>3.3563905888514697E-2</v>
          </cell>
        </row>
        <row r="1705">
          <cell r="A1705">
            <v>41304.791666666664</v>
          </cell>
          <cell r="B1705">
            <v>5.3843304535715647E-2</v>
          </cell>
          <cell r="C1705">
            <v>3.3563905888514697E-2</v>
          </cell>
        </row>
        <row r="1706">
          <cell r="A1706">
            <v>41305.791666666664</v>
          </cell>
          <cell r="B1706">
            <v>5.3946008877044239E-2</v>
          </cell>
          <cell r="C1706">
            <v>3.3563905888514697E-2</v>
          </cell>
        </row>
        <row r="1707">
          <cell r="A1707">
            <v>41308.791666666664</v>
          </cell>
          <cell r="B1707">
            <v>5.5999768228867264E-2</v>
          </cell>
          <cell r="C1707">
            <v>3.6253053427414181E-2</v>
          </cell>
        </row>
        <row r="1708">
          <cell r="A1708">
            <v>41309.791666666664</v>
          </cell>
          <cell r="B1708">
            <v>5.5295387655729347E-2</v>
          </cell>
          <cell r="C1708">
            <v>3.5149774923919519E-2</v>
          </cell>
        </row>
        <row r="1709">
          <cell r="A1709">
            <v>41310.791666666664</v>
          </cell>
          <cell r="B1709">
            <v>5.5132771850610066E-2</v>
          </cell>
          <cell r="C1709">
            <v>3.5149774923919519E-2</v>
          </cell>
        </row>
        <row r="1710">
          <cell r="A1710">
            <v>41311.791666666664</v>
          </cell>
          <cell r="B1710">
            <v>5.5093023732972299E-2</v>
          </cell>
          <cell r="C1710">
            <v>3.5367339929906802E-2</v>
          </cell>
        </row>
        <row r="1711">
          <cell r="A1711">
            <v>41312.791666666664</v>
          </cell>
          <cell r="B1711">
            <v>5.1539109235502825E-2</v>
          </cell>
          <cell r="C1711">
            <v>3.0365253268392949E-2</v>
          </cell>
        </row>
        <row r="1712">
          <cell r="A1712">
            <v>41315.791666666664</v>
          </cell>
          <cell r="B1712">
            <v>4.8913699157394415E-2</v>
          </cell>
          <cell r="C1712">
            <v>2.6575497521877961E-2</v>
          </cell>
        </row>
        <row r="1713">
          <cell r="A1713">
            <v>41316.791666666664</v>
          </cell>
          <cell r="B1713">
            <v>4.8786045435145212E-2</v>
          </cell>
          <cell r="C1713">
            <v>2.6575497521877961E-2</v>
          </cell>
        </row>
        <row r="1714">
          <cell r="A1714">
            <v>41317.791666666664</v>
          </cell>
          <cell r="B1714">
            <v>4.8778322078223982E-2</v>
          </cell>
          <cell r="C1714">
            <v>2.6575497521877961E-2</v>
          </cell>
        </row>
        <row r="1715">
          <cell r="A1715">
            <v>41318.791666666664</v>
          </cell>
          <cell r="B1715">
            <v>4.7693225085862045E-2</v>
          </cell>
          <cell r="C1715">
            <v>2.5074406175956437E-2</v>
          </cell>
        </row>
        <row r="1716">
          <cell r="A1716">
            <v>41319.791666666664</v>
          </cell>
          <cell r="B1716">
            <v>4.5214854833039955E-2</v>
          </cell>
          <cell r="C1716">
            <v>2.130620246410804E-2</v>
          </cell>
        </row>
        <row r="1717">
          <cell r="A1717">
            <v>41323.791666666664</v>
          </cell>
          <cell r="B1717">
            <v>4.4610898931327254E-2</v>
          </cell>
          <cell r="C1717">
            <v>2.0625702685699007E-2</v>
          </cell>
        </row>
        <row r="1718">
          <cell r="A1718">
            <v>41324.791666666664</v>
          </cell>
          <cell r="B1718">
            <v>4.6661108918920211E-2</v>
          </cell>
          <cell r="C1718">
            <v>2.359244802779949E-2</v>
          </cell>
        </row>
        <row r="1719">
          <cell r="A1719">
            <v>41325.791666666664</v>
          </cell>
          <cell r="B1719">
            <v>4.5633679681398545E-2</v>
          </cell>
          <cell r="C1719">
            <v>2.4516564213279433E-2</v>
          </cell>
        </row>
        <row r="1720">
          <cell r="A1720">
            <v>41326.791666666664</v>
          </cell>
          <cell r="B1720">
            <v>4.5719869916957874E-2</v>
          </cell>
          <cell r="C1720">
            <v>2.4513461877478025E-2</v>
          </cell>
        </row>
        <row r="1721">
          <cell r="A1721">
            <v>41329.791666666664</v>
          </cell>
          <cell r="B1721">
            <v>4.8699698721730127E-2</v>
          </cell>
          <cell r="C1721">
            <v>2.8868688861631141E-2</v>
          </cell>
        </row>
        <row r="1722">
          <cell r="A1722">
            <v>41330.791666666664</v>
          </cell>
          <cell r="B1722">
            <v>4.8123894933287205E-2</v>
          </cell>
          <cell r="C1722">
            <v>2.8868688861631141E-2</v>
          </cell>
        </row>
        <row r="1723">
          <cell r="A1723">
            <v>41331.791666666664</v>
          </cell>
          <cell r="B1723">
            <v>4.8684566022258305E-2</v>
          </cell>
          <cell r="C1723">
            <v>2.8865672375151988E-2</v>
          </cell>
        </row>
        <row r="1724">
          <cell r="A1724">
            <v>41332.791666666664</v>
          </cell>
          <cell r="B1724">
            <v>4.8578922316972264E-2</v>
          </cell>
          <cell r="C1724">
            <v>2.8776599179735757E-2</v>
          </cell>
        </row>
        <row r="1725">
          <cell r="A1725">
            <v>41333.791666666664</v>
          </cell>
          <cell r="B1725">
            <v>4.8630444554251064E-2</v>
          </cell>
          <cell r="C1725">
            <v>2.8776599179735757E-2</v>
          </cell>
        </row>
        <row r="1726">
          <cell r="A1726">
            <v>41336.791666666664</v>
          </cell>
          <cell r="B1726">
            <v>4.8302409925292687E-2</v>
          </cell>
          <cell r="C1726">
            <v>2.8776599179735757E-2</v>
          </cell>
        </row>
        <row r="1727">
          <cell r="A1727">
            <v>41337.791666666664</v>
          </cell>
          <cell r="B1727">
            <v>4.9342654813446789E-2</v>
          </cell>
          <cell r="C1727">
            <v>2.8699344384687898E-2</v>
          </cell>
        </row>
        <row r="1728">
          <cell r="A1728">
            <v>41338.791666666664</v>
          </cell>
          <cell r="B1728">
            <v>4.9302173117785127E-2</v>
          </cell>
          <cell r="C1728">
            <v>2.8685500569860252E-2</v>
          </cell>
        </row>
        <row r="1729">
          <cell r="A1729">
            <v>41339.791666666664</v>
          </cell>
          <cell r="B1729">
            <v>4.9234651280447551E-2</v>
          </cell>
          <cell r="C1729">
            <v>2.8655671724305637E-2</v>
          </cell>
        </row>
        <row r="1730">
          <cell r="A1730">
            <v>41340.791666666664</v>
          </cell>
          <cell r="B1730">
            <v>4.9823567075683077E-2</v>
          </cell>
          <cell r="C1730">
            <v>2.8535887607256272E-2</v>
          </cell>
        </row>
        <row r="1731">
          <cell r="A1731">
            <v>41343.833333333336</v>
          </cell>
          <cell r="B1731">
            <v>4.9810701334155515E-2</v>
          </cell>
          <cell r="C1731">
            <v>2.8535887607256272E-2</v>
          </cell>
        </row>
        <row r="1732">
          <cell r="A1732">
            <v>41344.833333333336</v>
          </cell>
          <cell r="B1732">
            <v>4.9907578994335192E-2</v>
          </cell>
          <cell r="C1732">
            <v>2.8550619257401568E-2</v>
          </cell>
        </row>
        <row r="1733">
          <cell r="A1733">
            <v>41345.833333333336</v>
          </cell>
          <cell r="B1733">
            <v>4.9890519106602381E-2</v>
          </cell>
          <cell r="C1733">
            <v>2.8550619257401568E-2</v>
          </cell>
        </row>
        <row r="1734">
          <cell r="A1734">
            <v>41346.833333333336</v>
          </cell>
          <cell r="B1734">
            <v>4.9677328811687099E-2</v>
          </cell>
          <cell r="C1734">
            <v>2.8550619257401568E-2</v>
          </cell>
        </row>
        <row r="1735">
          <cell r="A1735">
            <v>41347.833333333336</v>
          </cell>
          <cell r="B1735">
            <v>4.9350845421814386E-2</v>
          </cell>
          <cell r="C1735">
            <v>2.8151258463859425E-2</v>
          </cell>
        </row>
        <row r="1736">
          <cell r="A1736">
            <v>41350.833333333336</v>
          </cell>
          <cell r="B1736">
            <v>4.9791643251278953E-2</v>
          </cell>
          <cell r="C1736">
            <v>2.8713554590025846E-2</v>
          </cell>
        </row>
        <row r="1737">
          <cell r="A1737">
            <v>41351.833333333336</v>
          </cell>
          <cell r="B1737">
            <v>4.9640691135929907E-2</v>
          </cell>
          <cell r="C1737">
            <v>2.8576168420206511E-2</v>
          </cell>
        </row>
        <row r="1738">
          <cell r="A1738">
            <v>41352.833333333336</v>
          </cell>
          <cell r="B1738">
            <v>4.921838414462499E-2</v>
          </cell>
          <cell r="C1738">
            <v>2.8576168420206511E-2</v>
          </cell>
        </row>
        <row r="1739">
          <cell r="A1739">
            <v>41353.833333333336</v>
          </cell>
          <cell r="B1739">
            <v>4.8363508293407902E-2</v>
          </cell>
          <cell r="C1739">
            <v>2.9502972852020658E-2</v>
          </cell>
        </row>
        <row r="1740">
          <cell r="A1740">
            <v>41354.833333333336</v>
          </cell>
          <cell r="B1740">
            <v>4.8301311212454463E-2</v>
          </cell>
          <cell r="C1740">
            <v>2.9475986468422834E-2</v>
          </cell>
        </row>
        <row r="1741">
          <cell r="A1741">
            <v>41357.833333333336</v>
          </cell>
          <cell r="B1741">
            <v>4.8196932965730958E-2</v>
          </cell>
          <cell r="C1741">
            <v>2.9476313929761258E-2</v>
          </cell>
        </row>
        <row r="1742">
          <cell r="A1742">
            <v>41358.833333333336</v>
          </cell>
          <cell r="B1742">
            <v>4.8132140150285316E-2</v>
          </cell>
          <cell r="C1742">
            <v>2.946141209896461E-2</v>
          </cell>
        </row>
        <row r="1743">
          <cell r="A1743">
            <v>41359.833333333336</v>
          </cell>
          <cell r="B1743">
            <v>4.7855937960624532E-2</v>
          </cell>
          <cell r="C1743">
            <v>2.927144924240295E-2</v>
          </cell>
        </row>
        <row r="1744">
          <cell r="A1744">
            <v>41360.833333333336</v>
          </cell>
          <cell r="B1744">
            <v>4.7430169154903293E-2</v>
          </cell>
          <cell r="C1744">
            <v>2.8849998701072316E-2</v>
          </cell>
        </row>
        <row r="1745">
          <cell r="A1745">
            <v>41364.833333333336</v>
          </cell>
          <cell r="B1745">
            <v>4.8145672334362066E-2</v>
          </cell>
          <cell r="C1745">
            <v>2.9728237090444365E-2</v>
          </cell>
        </row>
        <row r="1746">
          <cell r="A1746">
            <v>41365.833333333336</v>
          </cell>
          <cell r="B1746">
            <v>4.8286946528995206E-2</v>
          </cell>
          <cell r="C1746">
            <v>2.9844248881835227E-2</v>
          </cell>
        </row>
        <row r="1747">
          <cell r="A1747">
            <v>41366.833333333336</v>
          </cell>
          <cell r="B1747">
            <v>4.9606490913632194E-2</v>
          </cell>
          <cell r="C1747">
            <v>3.2508048954129197E-2</v>
          </cell>
        </row>
        <row r="1748">
          <cell r="A1748">
            <v>41367.833333333336</v>
          </cell>
          <cell r="B1748">
            <v>4.7968100743378178E-2</v>
          </cell>
          <cell r="C1748">
            <v>3.2508048954129197E-2</v>
          </cell>
        </row>
        <row r="1749">
          <cell r="A1749">
            <v>41368.833333333336</v>
          </cell>
          <cell r="B1749">
            <v>4.820409859524584E-2</v>
          </cell>
          <cell r="C1749">
            <v>3.2699370907479985E-2</v>
          </cell>
        </row>
        <row r="1750">
          <cell r="A1750">
            <v>41371.833333333336</v>
          </cell>
          <cell r="B1750">
            <v>4.8127322873743161E-2</v>
          </cell>
          <cell r="C1750">
            <v>3.2699370907479985E-2</v>
          </cell>
        </row>
        <row r="1751">
          <cell r="A1751">
            <v>41372.833333333336</v>
          </cell>
          <cell r="B1751">
            <v>4.8006743519441335E-2</v>
          </cell>
          <cell r="C1751">
            <v>3.2612578136305768E-2</v>
          </cell>
        </row>
        <row r="1752">
          <cell r="A1752">
            <v>41373.833333333336</v>
          </cell>
          <cell r="B1752">
            <v>4.8485058194417459E-2</v>
          </cell>
          <cell r="C1752">
            <v>3.2612578136305768E-2</v>
          </cell>
        </row>
        <row r="1753">
          <cell r="A1753">
            <v>41374.833333333336</v>
          </cell>
          <cell r="B1753">
            <v>4.8346955119588191E-2</v>
          </cell>
          <cell r="C1753">
            <v>3.2612578136305768E-2</v>
          </cell>
        </row>
        <row r="1754">
          <cell r="A1754">
            <v>41375.833333333336</v>
          </cell>
          <cell r="B1754">
            <v>4.8029590243899127E-2</v>
          </cell>
          <cell r="C1754">
            <v>3.2612578136305768E-2</v>
          </cell>
        </row>
        <row r="1755">
          <cell r="A1755">
            <v>41378.833333333336</v>
          </cell>
          <cell r="B1755">
            <v>5.3276157327711536E-2</v>
          </cell>
          <cell r="C1755">
            <v>3.9282579657427083E-2</v>
          </cell>
        </row>
        <row r="1756">
          <cell r="A1756">
            <v>41379.833333333336</v>
          </cell>
          <cell r="B1756">
            <v>5.3429070660314465E-2</v>
          </cell>
          <cell r="C1756">
            <v>3.9282579657427083E-2</v>
          </cell>
        </row>
        <row r="1757">
          <cell r="A1757">
            <v>41380.833333333336</v>
          </cell>
          <cell r="B1757">
            <v>5.3748657424078493E-2</v>
          </cell>
          <cell r="C1757">
            <v>3.9655204100651917E-2</v>
          </cell>
        </row>
        <row r="1758">
          <cell r="A1758">
            <v>41381.833333333336</v>
          </cell>
          <cell r="B1758">
            <v>5.4526886184202629E-2</v>
          </cell>
          <cell r="C1758">
            <v>4.0555334291283794E-2</v>
          </cell>
        </row>
        <row r="1759">
          <cell r="A1759">
            <v>41382.833333333336</v>
          </cell>
          <cell r="B1759">
            <v>5.4674462051612804E-2</v>
          </cell>
          <cell r="C1759">
            <v>4.0555334291283794E-2</v>
          </cell>
        </row>
        <row r="1760">
          <cell r="A1760">
            <v>41385.833333333336</v>
          </cell>
          <cell r="B1760">
            <v>5.4561343834665051E-2</v>
          </cell>
          <cell r="C1760">
            <v>4.0557843992929971E-2</v>
          </cell>
        </row>
        <row r="1761">
          <cell r="A1761">
            <v>41386.833333333336</v>
          </cell>
          <cell r="B1761">
            <v>5.5241615429073111E-2</v>
          </cell>
          <cell r="C1761">
            <v>4.0557843992929971E-2</v>
          </cell>
        </row>
        <row r="1762">
          <cell r="A1762">
            <v>41387.833333333336</v>
          </cell>
          <cell r="B1762">
            <v>5.519833896244327E-2</v>
          </cell>
          <cell r="C1762">
            <v>4.0516453029384066E-2</v>
          </cell>
        </row>
        <row r="1763">
          <cell r="A1763">
            <v>41388.833333333336</v>
          </cell>
          <cell r="B1763">
            <v>5.5199513825433671E-2</v>
          </cell>
          <cell r="C1763">
            <v>4.0516453029384066E-2</v>
          </cell>
        </row>
        <row r="1764">
          <cell r="A1764">
            <v>41389.833333333336</v>
          </cell>
          <cell r="B1764">
            <v>5.4807985409674784E-2</v>
          </cell>
          <cell r="C1764">
            <v>4.0812135073849808E-2</v>
          </cell>
        </row>
        <row r="1765">
          <cell r="A1765">
            <v>41392.833333333336</v>
          </cell>
          <cell r="B1765">
            <v>5.5272119619952008E-2</v>
          </cell>
          <cell r="C1765">
            <v>4.0812135073849808E-2</v>
          </cell>
        </row>
        <row r="1766">
          <cell r="A1766">
            <v>41393.833333333336</v>
          </cell>
          <cell r="B1766">
            <v>5.5285687518194591E-2</v>
          </cell>
          <cell r="C1766">
            <v>4.0798526280124106E-2</v>
          </cell>
        </row>
        <row r="1767">
          <cell r="A1767">
            <v>41394.833333333336</v>
          </cell>
          <cell r="B1767">
            <v>5.8424517855159348E-2</v>
          </cell>
          <cell r="C1767">
            <v>4.4752558751010037E-2</v>
          </cell>
        </row>
        <row r="1768">
          <cell r="A1768">
            <v>41395.833333333336</v>
          </cell>
          <cell r="B1768">
            <v>5.7627527740441928E-2</v>
          </cell>
          <cell r="C1768">
            <v>4.4752558751010037E-2</v>
          </cell>
        </row>
        <row r="1769">
          <cell r="A1769">
            <v>41396.833333333336</v>
          </cell>
          <cell r="B1769">
            <v>5.7779595861709027E-2</v>
          </cell>
          <cell r="C1769">
            <v>4.4752558751010037E-2</v>
          </cell>
        </row>
        <row r="1770">
          <cell r="A1770">
            <v>41399.833333333336</v>
          </cell>
          <cell r="B1770">
            <v>5.5974878950463838E-2</v>
          </cell>
          <cell r="C1770">
            <v>4.2603326283809459E-2</v>
          </cell>
        </row>
        <row r="1771">
          <cell r="A1771">
            <v>41400.833333333336</v>
          </cell>
          <cell r="B1771">
            <v>5.5923488131866719E-2</v>
          </cell>
          <cell r="C1771">
            <v>4.2603326283809459E-2</v>
          </cell>
        </row>
        <row r="1772">
          <cell r="A1772">
            <v>41401.833333333336</v>
          </cell>
          <cell r="B1772">
            <v>5.6088416501636006E-2</v>
          </cell>
          <cell r="C1772">
            <v>4.2603326283809459E-2</v>
          </cell>
        </row>
        <row r="1773">
          <cell r="A1773">
            <v>41402.833333333336</v>
          </cell>
          <cell r="B1773">
            <v>5.5895593329980439E-2</v>
          </cell>
          <cell r="C1773">
            <v>4.2422887147498006E-2</v>
          </cell>
        </row>
        <row r="1774">
          <cell r="A1774">
            <v>41403.833333333336</v>
          </cell>
          <cell r="B1774">
            <v>5.6627611824234501E-2</v>
          </cell>
          <cell r="C1774">
            <v>4.2422887147498006E-2</v>
          </cell>
        </row>
        <row r="1775">
          <cell r="A1775">
            <v>41406.833333333336</v>
          </cell>
          <cell r="B1775">
            <v>5.6671327496461164E-2</v>
          </cell>
          <cell r="C1775">
            <v>4.2457111485609572E-2</v>
          </cell>
        </row>
        <row r="1776">
          <cell r="A1776">
            <v>41407.833333333336</v>
          </cell>
          <cell r="B1776">
            <v>5.6743997552266147E-2</v>
          </cell>
          <cell r="C1776">
            <v>4.2457111485609572E-2</v>
          </cell>
        </row>
        <row r="1777">
          <cell r="A1777">
            <v>41408.833333333336</v>
          </cell>
          <cell r="B1777">
            <v>5.6719453533706686E-2</v>
          </cell>
          <cell r="C1777">
            <v>4.246107478363325E-2</v>
          </cell>
        </row>
        <row r="1778">
          <cell r="A1778">
            <v>41409.833333333336</v>
          </cell>
          <cell r="B1778">
            <v>5.6576934860100708E-2</v>
          </cell>
          <cell r="C1778">
            <v>4.246107478363325E-2</v>
          </cell>
        </row>
        <row r="1779">
          <cell r="A1779">
            <v>41410.833333333336</v>
          </cell>
          <cell r="B1779">
            <v>5.7463803248915757E-2</v>
          </cell>
          <cell r="C1779">
            <v>4.2460736159039045E-2</v>
          </cell>
        </row>
        <row r="1780">
          <cell r="A1780">
            <v>41413.833333333336</v>
          </cell>
          <cell r="B1780">
            <v>5.777740512249252E-2</v>
          </cell>
          <cell r="C1780">
            <v>4.2862056688857987E-2</v>
          </cell>
        </row>
        <row r="1781">
          <cell r="A1781">
            <v>41414.833333333336</v>
          </cell>
          <cell r="B1781">
            <v>5.6431359245219366E-2</v>
          </cell>
          <cell r="C1781">
            <v>4.1303412824284957E-2</v>
          </cell>
        </row>
        <row r="1782">
          <cell r="A1782">
            <v>41415.833333333336</v>
          </cell>
          <cell r="B1782">
            <v>5.7167749220189357E-2</v>
          </cell>
          <cell r="C1782">
            <v>4.2194561375681318E-2</v>
          </cell>
        </row>
        <row r="1783">
          <cell r="A1783">
            <v>41416.833333333336</v>
          </cell>
          <cell r="B1783">
            <v>5.7088629792289167E-2</v>
          </cell>
          <cell r="C1783">
            <v>4.2194561375681318E-2</v>
          </cell>
        </row>
        <row r="1784">
          <cell r="A1784">
            <v>41417.833333333336</v>
          </cell>
          <cell r="B1784">
            <v>5.4694529795276121E-2</v>
          </cell>
          <cell r="C1784">
            <v>3.9343228468378649E-2</v>
          </cell>
        </row>
        <row r="1785">
          <cell r="A1785">
            <v>41421.833333333336</v>
          </cell>
          <cell r="B1785">
            <v>5.4908261584433175E-2</v>
          </cell>
          <cell r="C1785">
            <v>3.9343228468378649E-2</v>
          </cell>
        </row>
        <row r="1786">
          <cell r="A1786">
            <v>41422.833333333336</v>
          </cell>
          <cell r="B1786">
            <v>5.5303124235311731E-2</v>
          </cell>
          <cell r="C1786">
            <v>4.0416677971835312E-2</v>
          </cell>
        </row>
        <row r="1787">
          <cell r="A1787">
            <v>41423.833333333336</v>
          </cell>
          <cell r="B1787">
            <v>5.5339942208351804E-2</v>
          </cell>
          <cell r="C1787">
            <v>4.0416677971835312E-2</v>
          </cell>
        </row>
        <row r="1788">
          <cell r="A1788">
            <v>41424.833333333336</v>
          </cell>
          <cell r="B1788">
            <v>5.574505511436513E-2</v>
          </cell>
          <cell r="C1788">
            <v>4.097418093359833E-2</v>
          </cell>
        </row>
        <row r="1789">
          <cell r="A1789">
            <v>41427.833333333336</v>
          </cell>
          <cell r="B1789">
            <v>5.575605971542686E-2</v>
          </cell>
          <cell r="C1789">
            <v>4.097418093359833E-2</v>
          </cell>
        </row>
        <row r="1790">
          <cell r="A1790">
            <v>41428.833333333336</v>
          </cell>
          <cell r="B1790">
            <v>5.4538224908789075E-2</v>
          </cell>
          <cell r="C1790">
            <v>4.1017231244753538E-2</v>
          </cell>
        </row>
        <row r="1791">
          <cell r="A1791">
            <v>41429.833333333336</v>
          </cell>
          <cell r="B1791">
            <v>5.5053452320802471E-2</v>
          </cell>
          <cell r="C1791">
            <v>4.174174082296276E-2</v>
          </cell>
        </row>
        <row r="1792">
          <cell r="A1792">
            <v>41430.833333333336</v>
          </cell>
          <cell r="B1792">
            <v>5.5701254017228856E-2</v>
          </cell>
          <cell r="C1792">
            <v>4.174174082296276E-2</v>
          </cell>
        </row>
        <row r="1793">
          <cell r="A1793">
            <v>41431.833333333336</v>
          </cell>
          <cell r="B1793">
            <v>5.4674216555374945E-2</v>
          </cell>
          <cell r="C1793">
            <v>4.174174082296276E-2</v>
          </cell>
        </row>
        <row r="1794">
          <cell r="A1794">
            <v>41434.833333333336</v>
          </cell>
          <cell r="B1794">
            <v>5.4688135538055814E-2</v>
          </cell>
          <cell r="C1794">
            <v>4.174174082296276E-2</v>
          </cell>
        </row>
        <row r="1795">
          <cell r="A1795">
            <v>41435.833333333336</v>
          </cell>
          <cell r="B1795">
            <v>5.5929279596263481E-2</v>
          </cell>
          <cell r="C1795">
            <v>4.3286434051690199E-2</v>
          </cell>
        </row>
        <row r="1796">
          <cell r="A1796">
            <v>41436.833333333336</v>
          </cell>
          <cell r="B1796">
            <v>5.5923521302027421E-2</v>
          </cell>
          <cell r="C1796">
            <v>4.3450412439925076E-2</v>
          </cell>
        </row>
        <row r="1797">
          <cell r="A1797">
            <v>41437.833333333336</v>
          </cell>
          <cell r="B1797">
            <v>5.6878124604042062E-2</v>
          </cell>
          <cell r="C1797">
            <v>4.3450412439925076E-2</v>
          </cell>
        </row>
        <row r="1798">
          <cell r="A1798">
            <v>41438.833333333336</v>
          </cell>
          <cell r="B1798">
            <v>5.6718084782853485E-2</v>
          </cell>
          <cell r="C1798">
            <v>4.3250309332967488E-2</v>
          </cell>
        </row>
        <row r="1799">
          <cell r="A1799">
            <v>41441.833333333336</v>
          </cell>
          <cell r="B1799">
            <v>5.6463274377191688E-2</v>
          </cell>
          <cell r="C1799">
            <v>4.2599840477219569E-2</v>
          </cell>
        </row>
        <row r="1800">
          <cell r="A1800">
            <v>41442.833333333336</v>
          </cell>
          <cell r="B1800">
            <v>5.6579216257152835E-2</v>
          </cell>
          <cell r="C1800">
            <v>4.2569356969051099E-2</v>
          </cell>
        </row>
        <row r="1801">
          <cell r="A1801">
            <v>41443.833333333336</v>
          </cell>
          <cell r="B1801">
            <v>5.7563988989841899E-2</v>
          </cell>
          <cell r="C1801">
            <v>4.4546786957588846E-2</v>
          </cell>
        </row>
        <row r="1802">
          <cell r="A1802">
            <v>41444.833333333336</v>
          </cell>
          <cell r="B1802">
            <v>6.3027277022353667E-2</v>
          </cell>
          <cell r="C1802">
            <v>5.1343049614261324E-2</v>
          </cell>
        </row>
        <row r="1803">
          <cell r="A1803">
            <v>41445.833333333336</v>
          </cell>
          <cell r="B1803">
            <v>6.3203724563332467E-2</v>
          </cell>
          <cell r="C1803">
            <v>5.1343042094620664E-2</v>
          </cell>
        </row>
        <row r="1804">
          <cell r="A1804">
            <v>41448.833333333336</v>
          </cell>
          <cell r="B1804">
            <v>6.4341357217752429E-2</v>
          </cell>
          <cell r="C1804">
            <v>5.2775591712300812E-2</v>
          </cell>
        </row>
        <row r="1805">
          <cell r="A1805">
            <v>41449.833333333336</v>
          </cell>
          <cell r="B1805">
            <v>6.5145738909081832E-2</v>
          </cell>
          <cell r="C1805">
            <v>5.2775591712300812E-2</v>
          </cell>
        </row>
        <row r="1806">
          <cell r="A1806">
            <v>41450.833333333336</v>
          </cell>
          <cell r="B1806">
            <v>6.5130085721605141E-2</v>
          </cell>
          <cell r="C1806">
            <v>5.2775591712300812E-2</v>
          </cell>
        </row>
        <row r="1807">
          <cell r="A1807">
            <v>41451.833333333336</v>
          </cell>
          <cell r="B1807">
            <v>6.6644147102719639E-2</v>
          </cell>
          <cell r="C1807">
            <v>5.2769033961023407E-2</v>
          </cell>
        </row>
        <row r="1808">
          <cell r="A1808">
            <v>41452.833333333336</v>
          </cell>
          <cell r="B1808">
            <v>6.6134955655174063E-2</v>
          </cell>
          <cell r="C1808">
            <v>5.2139186094764124E-2</v>
          </cell>
        </row>
        <row r="1809">
          <cell r="A1809">
            <v>41455.833333333336</v>
          </cell>
          <cell r="B1809">
            <v>6.6299827437231007E-2</v>
          </cell>
          <cell r="C1809">
            <v>5.2063221296194659E-2</v>
          </cell>
        </row>
        <row r="1810">
          <cell r="A1810">
            <v>41456.833333333336</v>
          </cell>
          <cell r="B1810">
            <v>6.5061988267876E-2</v>
          </cell>
          <cell r="C1810">
            <v>5.0565250294827495E-2</v>
          </cell>
        </row>
        <row r="1811">
          <cell r="A1811">
            <v>41457.833333333336</v>
          </cell>
          <cell r="B1811">
            <v>6.5096177711234313E-2</v>
          </cell>
          <cell r="C1811">
            <v>5.0565250294827495E-2</v>
          </cell>
        </row>
        <row r="1812">
          <cell r="A1812">
            <v>41459.833333333336</v>
          </cell>
          <cell r="B1812">
            <v>6.5040178905021229E-2</v>
          </cell>
          <cell r="C1812">
            <v>5.044173794029766E-2</v>
          </cell>
        </row>
        <row r="1813">
          <cell r="A1813">
            <v>41462.833333333336</v>
          </cell>
          <cell r="B1813">
            <v>6.4891728902057133E-2</v>
          </cell>
          <cell r="C1813">
            <v>5.044173794029766E-2</v>
          </cell>
        </row>
        <row r="1814">
          <cell r="A1814">
            <v>41463.833333333336</v>
          </cell>
          <cell r="B1814">
            <v>6.4943825954411477E-2</v>
          </cell>
          <cell r="C1814">
            <v>5.044173794029766E-2</v>
          </cell>
        </row>
        <row r="1815">
          <cell r="A1815">
            <v>41464.833333333336</v>
          </cell>
          <cell r="B1815">
            <v>6.4522094244678557E-2</v>
          </cell>
          <cell r="C1815">
            <v>5.044173794029766E-2</v>
          </cell>
        </row>
        <row r="1816">
          <cell r="A1816">
            <v>41465.833333333336</v>
          </cell>
          <cell r="B1816">
            <v>6.521073207280155E-2</v>
          </cell>
          <cell r="C1816">
            <v>5.044173794029766E-2</v>
          </cell>
        </row>
        <row r="1817">
          <cell r="A1817">
            <v>41466.833333333336</v>
          </cell>
          <cell r="B1817">
            <v>6.5257649119868269E-2</v>
          </cell>
          <cell r="C1817">
            <v>5.044173794029766E-2</v>
          </cell>
        </row>
        <row r="1818">
          <cell r="A1818">
            <v>41469.833333333336</v>
          </cell>
          <cell r="B1818">
            <v>6.1209653394526151E-2</v>
          </cell>
          <cell r="C1818">
            <v>4.5440379780457472E-2</v>
          </cell>
        </row>
        <row r="1819">
          <cell r="A1819">
            <v>41470.833333333336</v>
          </cell>
          <cell r="B1819">
            <v>6.1100338759263753E-2</v>
          </cell>
          <cell r="C1819">
            <v>4.5443040670834468E-2</v>
          </cell>
        </row>
        <row r="1820">
          <cell r="A1820">
            <v>41471.833333333336</v>
          </cell>
          <cell r="B1820">
            <v>6.1086356297244279E-2</v>
          </cell>
          <cell r="C1820">
            <v>4.5118242404695461E-2</v>
          </cell>
        </row>
        <row r="1821">
          <cell r="A1821">
            <v>41472.833333333336</v>
          </cell>
          <cell r="B1821">
            <v>6.0300335797723821E-2</v>
          </cell>
          <cell r="C1821">
            <v>4.4308500318783507E-2</v>
          </cell>
        </row>
        <row r="1822">
          <cell r="A1822">
            <v>41473.833333333336</v>
          </cell>
          <cell r="B1822">
            <v>6.0018644700552598E-2</v>
          </cell>
          <cell r="C1822">
            <v>4.4308500318783507E-2</v>
          </cell>
        </row>
        <row r="1823">
          <cell r="A1823">
            <v>41476.833333333336</v>
          </cell>
          <cell r="B1823">
            <v>5.9997085088243508E-2</v>
          </cell>
          <cell r="C1823">
            <v>4.4306203071608055E-2</v>
          </cell>
        </row>
        <row r="1824">
          <cell r="A1824">
            <v>41477.833333333336</v>
          </cell>
          <cell r="B1824">
            <v>5.9397851804564611E-2</v>
          </cell>
          <cell r="C1824">
            <v>4.4350590671749464E-2</v>
          </cell>
        </row>
        <row r="1825">
          <cell r="A1825">
            <v>41478.833333333336</v>
          </cell>
          <cell r="B1825">
            <v>5.9488696993124611E-2</v>
          </cell>
          <cell r="C1825">
            <v>4.4416617035396587E-2</v>
          </cell>
        </row>
        <row r="1826">
          <cell r="A1826">
            <v>41479.833333333336</v>
          </cell>
          <cell r="B1826">
            <v>6.0294056045030471E-2</v>
          </cell>
          <cell r="C1826">
            <v>4.4416617035396587E-2</v>
          </cell>
        </row>
        <row r="1827">
          <cell r="A1827">
            <v>41480.833333333336</v>
          </cell>
          <cell r="B1827">
            <v>6.0046589604781334E-2</v>
          </cell>
          <cell r="C1827">
            <v>4.4171140893189499E-2</v>
          </cell>
        </row>
        <row r="1828">
          <cell r="A1828">
            <v>41483.833333333336</v>
          </cell>
          <cell r="B1828">
            <v>6.0042456994140653E-2</v>
          </cell>
          <cell r="C1828">
            <v>4.452276788144794E-2</v>
          </cell>
        </row>
        <row r="1829">
          <cell r="A1829">
            <v>41484.833333333336</v>
          </cell>
          <cell r="B1829">
            <v>6.0085621427442185E-2</v>
          </cell>
          <cell r="C1829">
            <v>4.452276788144794E-2</v>
          </cell>
        </row>
        <row r="1830">
          <cell r="A1830">
            <v>41485.833333333336</v>
          </cell>
          <cell r="B1830">
            <v>5.6312313841232066E-2</v>
          </cell>
          <cell r="C1830">
            <v>3.9847958454906983E-2</v>
          </cell>
        </row>
        <row r="1831">
          <cell r="A1831">
            <v>41486.833333333336</v>
          </cell>
          <cell r="B1831">
            <v>5.5714355082816421E-2</v>
          </cell>
          <cell r="C1831">
            <v>3.9847958454906983E-2</v>
          </cell>
        </row>
        <row r="1832">
          <cell r="A1832">
            <v>41487.833333333336</v>
          </cell>
          <cell r="B1832">
            <v>5.5306518008464915E-2</v>
          </cell>
          <cell r="C1832">
            <v>3.9847958454906983E-2</v>
          </cell>
        </row>
        <row r="1833">
          <cell r="A1833">
            <v>41490.833333333336</v>
          </cell>
          <cell r="B1833">
            <v>5.530646310272725E-2</v>
          </cell>
          <cell r="C1833">
            <v>3.9847958454906983E-2</v>
          </cell>
        </row>
        <row r="1834">
          <cell r="A1834">
            <v>41491.833333333336</v>
          </cell>
          <cell r="B1834">
            <v>5.5399355943961275E-2</v>
          </cell>
          <cell r="C1834">
            <v>4.0111976554052652E-2</v>
          </cell>
        </row>
        <row r="1835">
          <cell r="A1835">
            <v>41492.833333333336</v>
          </cell>
          <cell r="B1835">
            <v>5.5603572773116998E-2</v>
          </cell>
          <cell r="C1835">
            <v>4.0505800275392717E-2</v>
          </cell>
        </row>
        <row r="1836">
          <cell r="A1836">
            <v>41493.833333333336</v>
          </cell>
          <cell r="B1836">
            <v>5.585588015462465E-2</v>
          </cell>
          <cell r="C1836">
            <v>4.0505800275392717E-2</v>
          </cell>
        </row>
        <row r="1837">
          <cell r="A1837">
            <v>41494.833333333336</v>
          </cell>
          <cell r="B1837">
            <v>5.5056432371376633E-2</v>
          </cell>
          <cell r="C1837">
            <v>4.0505800275392717E-2</v>
          </cell>
        </row>
        <row r="1838">
          <cell r="A1838">
            <v>41497.833333333336</v>
          </cell>
          <cell r="B1838">
            <v>5.5001119548865378E-2</v>
          </cell>
          <cell r="C1838">
            <v>4.0464656471777112E-2</v>
          </cell>
        </row>
        <row r="1839">
          <cell r="A1839">
            <v>41498.833333333336</v>
          </cell>
          <cell r="B1839">
            <v>5.4952186016870651E-2</v>
          </cell>
          <cell r="C1839">
            <v>4.0498320634910906E-2</v>
          </cell>
        </row>
        <row r="1840">
          <cell r="A1840">
            <v>41499.833333333336</v>
          </cell>
          <cell r="B1840">
            <v>5.4944173744889226E-2</v>
          </cell>
          <cell r="C1840">
            <v>4.0494165236095871E-2</v>
          </cell>
        </row>
        <row r="1841">
          <cell r="A1841">
            <v>41500.833333333336</v>
          </cell>
          <cell r="B1841">
            <v>5.7993253006577289E-2</v>
          </cell>
          <cell r="C1841">
            <v>4.4270454085127191E-2</v>
          </cell>
        </row>
        <row r="1842">
          <cell r="A1842">
            <v>41501.833333333336</v>
          </cell>
          <cell r="B1842">
            <v>5.7047785705245914E-2</v>
          </cell>
          <cell r="C1842">
            <v>4.4314104551705917E-2</v>
          </cell>
        </row>
        <row r="1843">
          <cell r="A1843">
            <v>41504.833333333336</v>
          </cell>
          <cell r="B1843">
            <v>5.6919619142229351E-2</v>
          </cell>
          <cell r="C1843">
            <v>4.4157052143353664E-2</v>
          </cell>
        </row>
        <row r="1844">
          <cell r="A1844">
            <v>41505.833333333336</v>
          </cell>
          <cell r="B1844">
            <v>5.7774568658232481E-2</v>
          </cell>
          <cell r="C1844">
            <v>4.4157052143353664E-2</v>
          </cell>
        </row>
        <row r="1845">
          <cell r="A1845">
            <v>41506.833333333336</v>
          </cell>
          <cell r="B1845">
            <v>5.6771775996472866E-2</v>
          </cell>
          <cell r="C1845">
            <v>4.2925400698695611E-2</v>
          </cell>
        </row>
        <row r="1846">
          <cell r="A1846">
            <v>41507.833333333336</v>
          </cell>
          <cell r="B1846">
            <v>5.6843051813049911E-2</v>
          </cell>
          <cell r="C1846">
            <v>4.2925400698695611E-2</v>
          </cell>
        </row>
        <row r="1847">
          <cell r="A1847">
            <v>41508.833333333336</v>
          </cell>
          <cell r="B1847">
            <v>5.6900827200126035E-2</v>
          </cell>
          <cell r="C1847">
            <v>4.2925400698695611E-2</v>
          </cell>
        </row>
        <row r="1848">
          <cell r="A1848">
            <v>41511.833333333336</v>
          </cell>
          <cell r="B1848">
            <v>5.6596348143783518E-2</v>
          </cell>
          <cell r="C1848">
            <v>4.2925400698695611E-2</v>
          </cell>
        </row>
        <row r="1849">
          <cell r="A1849">
            <v>41512.833333333336</v>
          </cell>
          <cell r="B1849">
            <v>5.9295047508784171E-2</v>
          </cell>
          <cell r="C1849">
            <v>4.6296830985669765E-2</v>
          </cell>
        </row>
        <row r="1850">
          <cell r="A1850">
            <v>41513.833333333336</v>
          </cell>
          <cell r="B1850">
            <v>5.9151766413801432E-2</v>
          </cell>
          <cell r="C1850">
            <v>4.6296904272969806E-2</v>
          </cell>
        </row>
        <row r="1851">
          <cell r="A1851">
            <v>41514.833333333336</v>
          </cell>
          <cell r="B1851">
            <v>5.9189165523420059E-2</v>
          </cell>
          <cell r="C1851">
            <v>4.580423234113104E-2</v>
          </cell>
        </row>
        <row r="1852">
          <cell r="A1852">
            <v>41515.833333333336</v>
          </cell>
          <cell r="B1852">
            <v>6.0063804067036319E-2</v>
          </cell>
          <cell r="C1852">
            <v>4.7099472364006668E-2</v>
          </cell>
        </row>
        <row r="1853">
          <cell r="A1853">
            <v>41519.833333333336</v>
          </cell>
          <cell r="B1853">
            <v>6.0443606980635556E-2</v>
          </cell>
          <cell r="C1853">
            <v>4.7061986158273166E-2</v>
          </cell>
        </row>
        <row r="1854">
          <cell r="A1854">
            <v>41520.833333333336</v>
          </cell>
          <cell r="B1854">
            <v>6.0524514812861682E-2</v>
          </cell>
          <cell r="C1854">
            <v>4.6420586739244103E-2</v>
          </cell>
        </row>
        <row r="1855">
          <cell r="A1855">
            <v>41521.833333333336</v>
          </cell>
          <cell r="B1855">
            <v>5.9935431794979108E-2</v>
          </cell>
          <cell r="C1855">
            <v>4.6420586739244103E-2</v>
          </cell>
        </row>
        <row r="1856">
          <cell r="A1856">
            <v>41522.833333333336</v>
          </cell>
          <cell r="B1856">
            <v>5.9925053819508772E-2</v>
          </cell>
          <cell r="C1856">
            <v>4.6420586739244103E-2</v>
          </cell>
        </row>
        <row r="1857">
          <cell r="A1857">
            <v>41525.833333333336</v>
          </cell>
          <cell r="B1857">
            <v>6.0886449000827583E-2</v>
          </cell>
          <cell r="C1857">
            <v>4.6420586739244103E-2</v>
          </cell>
        </row>
        <row r="1858">
          <cell r="A1858">
            <v>41526.833333333336</v>
          </cell>
          <cell r="B1858">
            <v>5.9814295222081613E-2</v>
          </cell>
          <cell r="C1858">
            <v>4.497429764641811E-2</v>
          </cell>
        </row>
        <row r="1859">
          <cell r="A1859">
            <v>41527.833333333336</v>
          </cell>
          <cell r="B1859">
            <v>5.9630006226815628E-2</v>
          </cell>
          <cell r="C1859">
            <v>4.481589539996203E-2</v>
          </cell>
        </row>
        <row r="1860">
          <cell r="A1860">
            <v>41528.833333333336</v>
          </cell>
          <cell r="B1860">
            <v>5.9112031003074758E-2</v>
          </cell>
          <cell r="C1860">
            <v>4.5879138728296409E-2</v>
          </cell>
        </row>
        <row r="1861">
          <cell r="A1861">
            <v>41529.833333333336</v>
          </cell>
          <cell r="B1861">
            <v>5.970870708529958E-2</v>
          </cell>
          <cell r="C1861">
            <v>4.5876143596999659E-2</v>
          </cell>
        </row>
        <row r="1862">
          <cell r="A1862">
            <v>41532.833333333336</v>
          </cell>
          <cell r="B1862">
            <v>5.9501078605984338E-2</v>
          </cell>
          <cell r="C1862">
            <v>4.5876143596999659E-2</v>
          </cell>
        </row>
        <row r="1863">
          <cell r="A1863">
            <v>41533.833333333336</v>
          </cell>
          <cell r="B1863">
            <v>5.9964262657716559E-2</v>
          </cell>
          <cell r="C1863">
            <v>4.5876143596999659E-2</v>
          </cell>
        </row>
        <row r="1864">
          <cell r="A1864">
            <v>41534.833333333336</v>
          </cell>
          <cell r="B1864">
            <v>5.84840336239262E-2</v>
          </cell>
          <cell r="C1864">
            <v>4.39585540691027E-2</v>
          </cell>
        </row>
        <row r="1865">
          <cell r="A1865">
            <v>41535.833333333336</v>
          </cell>
          <cell r="B1865">
            <v>5.1410966816162917E-2</v>
          </cell>
          <cell r="C1865">
            <v>3.505824958991792E-2</v>
          </cell>
        </row>
        <row r="1866">
          <cell r="A1866">
            <v>41536.833333333336</v>
          </cell>
          <cell r="B1866">
            <v>5.1368437608038629E-2</v>
          </cell>
          <cell r="C1866">
            <v>3.5070077965467496E-2</v>
          </cell>
        </row>
        <row r="1867">
          <cell r="A1867">
            <v>41539.833333333336</v>
          </cell>
          <cell r="B1867">
            <v>5.0041591037389699E-2</v>
          </cell>
          <cell r="C1867">
            <v>3.3394347071187123E-2</v>
          </cell>
        </row>
        <row r="1868">
          <cell r="A1868">
            <v>41540.833333333336</v>
          </cell>
          <cell r="B1868">
            <v>4.9250441995440188E-2</v>
          </cell>
          <cell r="C1868">
            <v>3.3394347071187123E-2</v>
          </cell>
        </row>
        <row r="1869">
          <cell r="A1869">
            <v>41541.833333333336</v>
          </cell>
          <cell r="B1869">
            <v>4.9369852201059508E-2</v>
          </cell>
          <cell r="C1869">
            <v>3.3394347071187123E-2</v>
          </cell>
        </row>
        <row r="1870">
          <cell r="A1870">
            <v>41542.833333333336</v>
          </cell>
          <cell r="B1870">
            <v>4.7735111671724541E-2</v>
          </cell>
          <cell r="C1870">
            <v>3.3394347071187123E-2</v>
          </cell>
        </row>
        <row r="1871">
          <cell r="A1871">
            <v>41543.833333333336</v>
          </cell>
          <cell r="B1871">
            <v>4.7875904959212637E-2</v>
          </cell>
          <cell r="C1871">
            <v>3.3486834209697586E-2</v>
          </cell>
        </row>
        <row r="1872">
          <cell r="A1872">
            <v>41546.833333333336</v>
          </cell>
          <cell r="B1872">
            <v>4.7651030512741777E-2</v>
          </cell>
          <cell r="C1872">
            <v>3.3486834209697586E-2</v>
          </cell>
        </row>
        <row r="1873">
          <cell r="A1873">
            <v>41547.833333333336</v>
          </cell>
          <cell r="B1873">
            <v>4.7832837616625032E-2</v>
          </cell>
          <cell r="C1873">
            <v>3.3301778995462397E-2</v>
          </cell>
        </row>
        <row r="1874">
          <cell r="A1874">
            <v>41548.833333333336</v>
          </cell>
          <cell r="B1874">
            <v>4.7778740027362189E-2</v>
          </cell>
          <cell r="C1874">
            <v>3.3302045871031638E-2</v>
          </cell>
        </row>
        <row r="1875">
          <cell r="A1875">
            <v>41549.833333333336</v>
          </cell>
          <cell r="B1875">
            <v>4.8018042935793884E-2</v>
          </cell>
          <cell r="C1875">
            <v>3.3560861099245637E-2</v>
          </cell>
        </row>
        <row r="1876">
          <cell r="A1876">
            <v>41550.833333333336</v>
          </cell>
          <cell r="B1876">
            <v>4.8297512596186587E-2</v>
          </cell>
          <cell r="C1876">
            <v>3.3560861099245637E-2</v>
          </cell>
        </row>
        <row r="1877">
          <cell r="A1877">
            <v>41553.833333333336</v>
          </cell>
          <cell r="B1877">
            <v>4.8821024866019566E-2</v>
          </cell>
          <cell r="C1877">
            <v>3.4139665736951236E-2</v>
          </cell>
        </row>
        <row r="1878">
          <cell r="A1878">
            <v>41554.833333333336</v>
          </cell>
          <cell r="B1878">
            <v>5.0156365343227274E-2</v>
          </cell>
          <cell r="C1878">
            <v>3.5734044792816569E-2</v>
          </cell>
        </row>
        <row r="1879">
          <cell r="A1879">
            <v>41555.833333333336</v>
          </cell>
          <cell r="B1879">
            <v>4.9438836960196887E-2</v>
          </cell>
          <cell r="C1879">
            <v>3.5879147899213704E-2</v>
          </cell>
        </row>
        <row r="1880">
          <cell r="A1880">
            <v>41556.833333333336</v>
          </cell>
          <cell r="B1880">
            <v>5.0647010629770034E-2</v>
          </cell>
          <cell r="C1880">
            <v>3.5879147899213704E-2</v>
          </cell>
        </row>
        <row r="1881">
          <cell r="A1881">
            <v>41557.833333333336</v>
          </cell>
          <cell r="B1881">
            <v>5.0842930992595702E-2</v>
          </cell>
          <cell r="C1881">
            <v>3.5879147899213704E-2</v>
          </cell>
        </row>
        <row r="1882">
          <cell r="A1882">
            <v>41560.833333333336</v>
          </cell>
          <cell r="B1882">
            <v>5.0979289753409915E-2</v>
          </cell>
          <cell r="C1882">
            <v>3.58757776662018E-2</v>
          </cell>
        </row>
        <row r="1883">
          <cell r="A1883">
            <v>41561.833333333336</v>
          </cell>
          <cell r="B1883">
            <v>5.1225030403915392E-2</v>
          </cell>
          <cell r="C1883">
            <v>3.6646240852460862E-2</v>
          </cell>
        </row>
        <row r="1884">
          <cell r="A1884">
            <v>41562.833333333336</v>
          </cell>
          <cell r="B1884">
            <v>5.1615804219149214E-2</v>
          </cell>
          <cell r="C1884">
            <v>3.6646240852460862E-2</v>
          </cell>
        </row>
        <row r="1885">
          <cell r="A1885">
            <v>41563.833333333336</v>
          </cell>
          <cell r="B1885">
            <v>5.2669266587833406E-2</v>
          </cell>
          <cell r="C1885">
            <v>3.6646240852460862E-2</v>
          </cell>
        </row>
        <row r="1886">
          <cell r="A1886">
            <v>41564.833333333336</v>
          </cell>
          <cell r="B1886">
            <v>5.2760992804657895E-2</v>
          </cell>
          <cell r="C1886">
            <v>3.6646240852460862E-2</v>
          </cell>
        </row>
        <row r="1887">
          <cell r="A1887">
            <v>41567.833333333336</v>
          </cell>
          <cell r="B1887">
            <v>5.277146387999801E-2</v>
          </cell>
          <cell r="C1887">
            <v>3.6656518716076898E-2</v>
          </cell>
        </row>
        <row r="1888">
          <cell r="A1888">
            <v>41568.833333333336</v>
          </cell>
          <cell r="B1888">
            <v>5.2665524660212862E-2</v>
          </cell>
          <cell r="C1888">
            <v>3.657648682481799E-2</v>
          </cell>
        </row>
        <row r="1889">
          <cell r="A1889">
            <v>41569.833333333336</v>
          </cell>
          <cell r="B1889">
            <v>5.1722860511033746E-2</v>
          </cell>
          <cell r="C1889">
            <v>3.657648682481799E-2</v>
          </cell>
        </row>
        <row r="1890">
          <cell r="A1890">
            <v>41570.833333333336</v>
          </cell>
          <cell r="B1890">
            <v>5.1690444729572731E-2</v>
          </cell>
          <cell r="C1890">
            <v>3.6545015615064284E-2</v>
          </cell>
        </row>
        <row r="1891">
          <cell r="A1891">
            <v>41571.833333333336</v>
          </cell>
          <cell r="B1891">
            <v>5.1282525601314126E-2</v>
          </cell>
          <cell r="C1891">
            <v>3.6116146229324367E-2</v>
          </cell>
        </row>
        <row r="1892">
          <cell r="A1892">
            <v>41574.833333333336</v>
          </cell>
          <cell r="B1892">
            <v>5.1204032106996263E-2</v>
          </cell>
          <cell r="C1892">
            <v>3.6116146229324367E-2</v>
          </cell>
        </row>
        <row r="1893">
          <cell r="A1893">
            <v>41575.833333333336</v>
          </cell>
          <cell r="B1893">
            <v>5.1363340688310298E-2</v>
          </cell>
          <cell r="C1893">
            <v>3.6292407431055607E-2</v>
          </cell>
        </row>
        <row r="1894">
          <cell r="A1894">
            <v>41576.833333333336</v>
          </cell>
          <cell r="B1894">
            <v>5.2723884045810132E-2</v>
          </cell>
          <cell r="C1894">
            <v>3.8180674047219483E-2</v>
          </cell>
        </row>
        <row r="1895">
          <cell r="A1895">
            <v>41577.833333333336</v>
          </cell>
          <cell r="B1895">
            <v>5.2634932746609644E-2</v>
          </cell>
          <cell r="C1895">
            <v>3.8181006831195845E-2</v>
          </cell>
        </row>
        <row r="1896">
          <cell r="A1896">
            <v>41578.833333333336</v>
          </cell>
          <cell r="B1896">
            <v>5.2625822115463822E-2</v>
          </cell>
          <cell r="C1896">
            <v>3.8181006831195845E-2</v>
          </cell>
        </row>
        <row r="1897">
          <cell r="A1897">
            <v>41581.791666666664</v>
          </cell>
          <cell r="B1897">
            <v>5.297865136074003E-2</v>
          </cell>
          <cell r="C1897">
            <v>3.7903540897849475E-2</v>
          </cell>
        </row>
        <row r="1898">
          <cell r="A1898">
            <v>41582.791666666664</v>
          </cell>
          <cell r="B1898">
            <v>5.3529572080952326E-2</v>
          </cell>
          <cell r="C1898">
            <v>3.8589659110176387E-2</v>
          </cell>
        </row>
        <row r="1899">
          <cell r="A1899">
            <v>41583.791666666664</v>
          </cell>
          <cell r="B1899">
            <v>5.3572340585086364E-2</v>
          </cell>
          <cell r="C1899">
            <v>3.8939494113486794E-2</v>
          </cell>
        </row>
        <row r="1900">
          <cell r="A1900">
            <v>41584.791666666664</v>
          </cell>
          <cell r="B1900">
            <v>5.4438307412244515E-2</v>
          </cell>
          <cell r="C1900">
            <v>3.9997260717353912E-2</v>
          </cell>
        </row>
        <row r="1901">
          <cell r="A1901">
            <v>41585.791666666664</v>
          </cell>
          <cell r="B1901">
            <v>5.6841228404498546E-2</v>
          </cell>
          <cell r="C1901">
            <v>3.9997260717353912E-2</v>
          </cell>
        </row>
        <row r="1902">
          <cell r="A1902">
            <v>41588.791666666664</v>
          </cell>
          <cell r="B1902">
            <v>5.7146194636147958E-2</v>
          </cell>
          <cell r="C1902">
            <v>3.9963174473793557E-2</v>
          </cell>
        </row>
        <row r="1903">
          <cell r="A1903">
            <v>41589.791666666664</v>
          </cell>
          <cell r="B1903">
            <v>5.7683840549991358E-2</v>
          </cell>
          <cell r="C1903">
            <v>3.9963174473793557E-2</v>
          </cell>
        </row>
        <row r="1904">
          <cell r="A1904">
            <v>41590.791666666664</v>
          </cell>
          <cell r="B1904">
            <v>5.4895917805819053E-2</v>
          </cell>
          <cell r="C1904">
            <v>3.5734571877773284E-2</v>
          </cell>
        </row>
        <row r="1905">
          <cell r="A1905">
            <v>41591.791666666664</v>
          </cell>
          <cell r="B1905">
            <v>5.4853992137635713E-2</v>
          </cell>
          <cell r="C1905">
            <v>3.5699938451569824E-2</v>
          </cell>
        </row>
        <row r="1906">
          <cell r="A1906">
            <v>41592.791666666664</v>
          </cell>
          <cell r="B1906">
            <v>5.475990310866817E-2</v>
          </cell>
          <cell r="C1906">
            <v>3.541381686917118E-2</v>
          </cell>
        </row>
        <row r="1907">
          <cell r="A1907">
            <v>41595.791666666664</v>
          </cell>
          <cell r="B1907">
            <v>5.6115892897959603E-2</v>
          </cell>
          <cell r="C1907">
            <v>3.7992680573747641E-2</v>
          </cell>
        </row>
        <row r="1908">
          <cell r="A1908">
            <v>41596.791666666664</v>
          </cell>
          <cell r="B1908">
            <v>5.6165301296033782E-2</v>
          </cell>
          <cell r="C1908">
            <v>3.8047985720540432E-2</v>
          </cell>
        </row>
        <row r="1909">
          <cell r="A1909">
            <v>41597.791666666664</v>
          </cell>
          <cell r="B1909">
            <v>5.6157915110685748E-2</v>
          </cell>
          <cell r="C1909">
            <v>3.8152632403129133E-2</v>
          </cell>
        </row>
        <row r="1910">
          <cell r="A1910">
            <v>41598.791666666664</v>
          </cell>
          <cell r="B1910">
            <v>5.8019964158950693E-2</v>
          </cell>
          <cell r="C1910">
            <v>3.8152632403129133E-2</v>
          </cell>
        </row>
        <row r="1911">
          <cell r="A1911">
            <v>41599.791666666664</v>
          </cell>
          <cell r="B1911">
            <v>5.8088132975594078E-2</v>
          </cell>
          <cell r="C1911">
            <v>3.8152632403129133E-2</v>
          </cell>
        </row>
        <row r="1912">
          <cell r="A1912">
            <v>41602.791666666664</v>
          </cell>
          <cell r="B1912">
            <v>5.4079046963824796E-2</v>
          </cell>
          <cell r="C1912">
            <v>3.2698602311906355E-2</v>
          </cell>
        </row>
        <row r="1913">
          <cell r="A1913">
            <v>41603.791666666664</v>
          </cell>
          <cell r="B1913">
            <v>5.411685784138854E-2</v>
          </cell>
          <cell r="C1913">
            <v>3.2698498546681762E-2</v>
          </cell>
        </row>
        <row r="1914">
          <cell r="A1914">
            <v>41604.791666666664</v>
          </cell>
          <cell r="B1914">
            <v>5.4129692643595191E-2</v>
          </cell>
          <cell r="C1914">
            <v>3.2698498546681762E-2</v>
          </cell>
        </row>
        <row r="1915">
          <cell r="A1915">
            <v>41606.791666666664</v>
          </cell>
          <cell r="B1915">
            <v>5.2637168653795426E-2</v>
          </cell>
          <cell r="C1915">
            <v>3.08035584080774E-2</v>
          </cell>
        </row>
        <row r="1916">
          <cell r="A1916">
            <v>41609.791666666664</v>
          </cell>
          <cell r="B1916">
            <v>5.3108799400002661E-2</v>
          </cell>
          <cell r="C1916">
            <v>3.1618176669550337E-2</v>
          </cell>
        </row>
        <row r="1917">
          <cell r="A1917">
            <v>41610.791666666664</v>
          </cell>
          <cell r="B1917">
            <v>5.3054541734961304E-2</v>
          </cell>
          <cell r="C1917">
            <v>3.2132325427844756E-2</v>
          </cell>
        </row>
        <row r="1918">
          <cell r="A1918">
            <v>41611.791666666664</v>
          </cell>
          <cell r="B1918">
            <v>5.3034915650791908E-2</v>
          </cell>
          <cell r="C1918">
            <v>3.2135388251513852E-2</v>
          </cell>
        </row>
        <row r="1919">
          <cell r="A1919">
            <v>41612.791666666664</v>
          </cell>
          <cell r="B1919">
            <v>5.3260070471674956E-2</v>
          </cell>
          <cell r="C1919">
            <v>3.2135388251513852E-2</v>
          </cell>
        </row>
        <row r="1920">
          <cell r="A1920">
            <v>41613.791666666664</v>
          </cell>
          <cell r="B1920">
            <v>5.2551898849084032E-2</v>
          </cell>
          <cell r="C1920">
            <v>3.2135388251513852E-2</v>
          </cell>
        </row>
        <row r="1921">
          <cell r="A1921">
            <v>41616.791666666664</v>
          </cell>
          <cell r="B1921">
            <v>5.2452144385495628E-2</v>
          </cell>
          <cell r="C1921">
            <v>3.2160506605724344E-2</v>
          </cell>
        </row>
        <row r="1922">
          <cell r="A1922">
            <v>41617.791666666664</v>
          </cell>
          <cell r="B1922">
            <v>5.2930538890530482E-2</v>
          </cell>
          <cell r="C1922">
            <v>3.2686294801887429E-2</v>
          </cell>
        </row>
        <row r="1923">
          <cell r="A1923">
            <v>41618.791666666664</v>
          </cell>
          <cell r="B1923">
            <v>5.3006851602297463E-2</v>
          </cell>
          <cell r="C1923">
            <v>3.279529586836321E-2</v>
          </cell>
        </row>
        <row r="1924">
          <cell r="A1924">
            <v>41619.791666666664</v>
          </cell>
          <cell r="B1924">
            <v>5.2412080880287044E-2</v>
          </cell>
          <cell r="C1924">
            <v>3.2799469324192289E-2</v>
          </cell>
        </row>
        <row r="1925">
          <cell r="A1925">
            <v>41620.791666666664</v>
          </cell>
          <cell r="B1925">
            <v>5.2409115784631248E-2</v>
          </cell>
          <cell r="C1925">
            <v>3.2799469324192289E-2</v>
          </cell>
        </row>
        <row r="1926">
          <cell r="A1926">
            <v>41623.791666666664</v>
          </cell>
          <cell r="B1926">
            <v>5.2329108304878615E-2</v>
          </cell>
          <cell r="C1926">
            <v>3.2799469324192289E-2</v>
          </cell>
        </row>
        <row r="1927">
          <cell r="A1927">
            <v>41624.791666666664</v>
          </cell>
          <cell r="B1927">
            <v>5.2173070198448933E-2</v>
          </cell>
          <cell r="C1927">
            <v>3.2847224244149861E-2</v>
          </cell>
        </row>
        <row r="1928">
          <cell r="A1928">
            <v>41625.791666666664</v>
          </cell>
          <cell r="B1928">
            <v>5.2232344864508069E-2</v>
          </cell>
          <cell r="C1928">
            <v>3.2813003993964938E-2</v>
          </cell>
        </row>
        <row r="1929">
          <cell r="A1929">
            <v>41626.791666666664</v>
          </cell>
          <cell r="B1929">
            <v>5.2927639513362469E-2</v>
          </cell>
          <cell r="C1929">
            <v>3.3709336334014628E-2</v>
          </cell>
        </row>
        <row r="1930">
          <cell r="A1930">
            <v>41627.791666666664</v>
          </cell>
          <cell r="B1930">
            <v>5.5054022398216204E-2</v>
          </cell>
          <cell r="C1930">
            <v>3.3194470844104547E-2</v>
          </cell>
        </row>
        <row r="1931">
          <cell r="A1931">
            <v>41630.791666666664</v>
          </cell>
          <cell r="B1931">
            <v>5.5322963239078565E-2</v>
          </cell>
          <cell r="C1931">
            <v>3.3194470844104547E-2</v>
          </cell>
        </row>
        <row r="1932">
          <cell r="A1932">
            <v>41631.791666666664</v>
          </cell>
          <cell r="B1932">
            <v>5.5209135741826003E-2</v>
          </cell>
          <cell r="C1932">
            <v>3.3194470844104547E-2</v>
          </cell>
        </row>
        <row r="1933">
          <cell r="A1933">
            <v>41633.791666666664</v>
          </cell>
          <cell r="B1933">
            <v>5.5195350574193669E-2</v>
          </cell>
          <cell r="C1933">
            <v>3.3194470844104547E-2</v>
          </cell>
        </row>
        <row r="1934">
          <cell r="A1934">
            <v>41634.791666666664</v>
          </cell>
          <cell r="B1934">
            <v>5.5073532858213328E-2</v>
          </cell>
          <cell r="C1934">
            <v>3.3101166830539951E-2</v>
          </cell>
        </row>
        <row r="1935">
          <cell r="A1935">
            <v>41637.791666666664</v>
          </cell>
          <cell r="B1935">
            <v>5.5077889480221291E-2</v>
          </cell>
          <cell r="C1935">
            <v>3.3101166830539951E-2</v>
          </cell>
        </row>
        <row r="1936">
          <cell r="A1936">
            <v>41638.791666666664</v>
          </cell>
          <cell r="B1936">
            <v>5.4766904671489418E-2</v>
          </cell>
          <cell r="C1936">
            <v>3.3101166830539951E-2</v>
          </cell>
        </row>
        <row r="1937">
          <cell r="A1937">
            <v>41640.791666666664</v>
          </cell>
          <cell r="B1937">
            <v>5.563404070024159E-2</v>
          </cell>
          <cell r="C1937">
            <v>3.4223370888306688E-2</v>
          </cell>
        </row>
        <row r="1938">
          <cell r="A1938">
            <v>41641.791666666664</v>
          </cell>
          <cell r="B1938">
            <v>5.5387702278477328E-2</v>
          </cell>
          <cell r="C1938">
            <v>3.3969603713202692E-2</v>
          </cell>
        </row>
        <row r="1939">
          <cell r="A1939">
            <v>41644.791666666664</v>
          </cell>
          <cell r="B1939">
            <v>5.5361371476808557E-2</v>
          </cell>
          <cell r="C1939">
            <v>3.4207667873265506E-2</v>
          </cell>
        </row>
        <row r="1940">
          <cell r="A1940">
            <v>41645.791666666664</v>
          </cell>
          <cell r="B1940">
            <v>5.5079882316498303E-2</v>
          </cell>
          <cell r="C1940">
            <v>3.363003363691059E-2</v>
          </cell>
        </row>
        <row r="1941">
          <cell r="A1941">
            <v>41646.791666666664</v>
          </cell>
          <cell r="B1941">
            <v>5.3916944882618695E-2</v>
          </cell>
          <cell r="C1941">
            <v>3.1930768575082549E-2</v>
          </cell>
        </row>
        <row r="1942">
          <cell r="A1942">
            <v>41647.791666666664</v>
          </cell>
          <cell r="B1942">
            <v>5.4148658972590434E-2</v>
          </cell>
          <cell r="C1942">
            <v>3.1767635811889565E-2</v>
          </cell>
        </row>
        <row r="1943">
          <cell r="A1943">
            <v>41648.791666666664</v>
          </cell>
          <cell r="B1943">
            <v>5.3823392544460807E-2</v>
          </cell>
          <cell r="C1943">
            <v>3.1767635811889565E-2</v>
          </cell>
        </row>
        <row r="1944">
          <cell r="A1944">
            <v>41651.791666666664</v>
          </cell>
          <cell r="B1944">
            <v>5.5204131226716503E-2</v>
          </cell>
          <cell r="C1944">
            <v>3.3864716238453642E-2</v>
          </cell>
        </row>
        <row r="1945">
          <cell r="A1945">
            <v>41652.791666666664</v>
          </cell>
          <cell r="B1945">
            <v>5.6766412752244977E-2</v>
          </cell>
          <cell r="C1945">
            <v>3.3864716238453642E-2</v>
          </cell>
        </row>
        <row r="1946">
          <cell r="A1946">
            <v>41653.791666666664</v>
          </cell>
          <cell r="B1946">
            <v>5.6055132981353353E-2</v>
          </cell>
          <cell r="C1946">
            <v>3.3029433244443636E-2</v>
          </cell>
        </row>
        <row r="1947">
          <cell r="A1947">
            <v>41654.791666666664</v>
          </cell>
          <cell r="B1947">
            <v>5.5792825707739933E-2</v>
          </cell>
          <cell r="C1947">
            <v>3.3029433244443636E-2</v>
          </cell>
        </row>
        <row r="1948">
          <cell r="A1948">
            <v>41655.791666666664</v>
          </cell>
          <cell r="B1948">
            <v>5.4906419370807202E-2</v>
          </cell>
          <cell r="C1948">
            <v>3.3029433244443636E-2</v>
          </cell>
        </row>
        <row r="1949">
          <cell r="A1949">
            <v>41659.791666666664</v>
          </cell>
          <cell r="B1949">
            <v>5.4972337418312457E-2</v>
          </cell>
          <cell r="C1949">
            <v>3.3029433244443636E-2</v>
          </cell>
        </row>
        <row r="1950">
          <cell r="A1950">
            <v>41660.791666666664</v>
          </cell>
          <cell r="B1950">
            <v>5.5058520744088228E-2</v>
          </cell>
          <cell r="C1950">
            <v>3.2958379850549904E-2</v>
          </cell>
        </row>
        <row r="1951">
          <cell r="A1951">
            <v>41661.791666666664</v>
          </cell>
          <cell r="B1951">
            <v>5.5560980501905166E-2</v>
          </cell>
          <cell r="C1951">
            <v>3.3502604514850369E-2</v>
          </cell>
        </row>
        <row r="1952">
          <cell r="A1952">
            <v>41662.791666666664</v>
          </cell>
          <cell r="B1952">
            <v>5.9358436637336233E-2</v>
          </cell>
          <cell r="C1952">
            <v>3.8798013443728185E-2</v>
          </cell>
        </row>
        <row r="1953">
          <cell r="A1953">
            <v>41665.791666666664</v>
          </cell>
          <cell r="B1953">
            <v>6.1016993928257691E-2</v>
          </cell>
          <cell r="C1953">
            <v>4.0992713574879408E-2</v>
          </cell>
        </row>
        <row r="1954">
          <cell r="A1954">
            <v>41666.791666666664</v>
          </cell>
          <cell r="B1954">
            <v>6.1345390959828709E-2</v>
          </cell>
          <cell r="C1954">
            <v>4.0992408346670242E-2</v>
          </cell>
        </row>
        <row r="1955">
          <cell r="A1955">
            <v>41667.791666666664</v>
          </cell>
          <cell r="B1955">
            <v>6.1401392338566695E-2</v>
          </cell>
          <cell r="C1955">
            <v>4.1031086184193016E-2</v>
          </cell>
        </row>
        <row r="1956">
          <cell r="A1956">
            <v>41668.791666666664</v>
          </cell>
          <cell r="B1956">
            <v>6.1884249441627473E-2</v>
          </cell>
          <cell r="C1956">
            <v>4.0788677122152589E-2</v>
          </cell>
        </row>
        <row r="1957">
          <cell r="A1957">
            <v>41669.791666666664</v>
          </cell>
          <cell r="B1957">
            <v>6.0710088108198043E-2</v>
          </cell>
          <cell r="C1957">
            <v>3.9235291304278837E-2</v>
          </cell>
        </row>
        <row r="1958">
          <cell r="A1958">
            <v>41672.791666666664</v>
          </cell>
          <cell r="B1958">
            <v>6.4922722745070008E-2</v>
          </cell>
          <cell r="C1958">
            <v>4.4909780469174189E-2</v>
          </cell>
        </row>
        <row r="1959">
          <cell r="A1959">
            <v>41673.791666666664</v>
          </cell>
          <cell r="B1959">
            <v>6.5020007934365451E-2</v>
          </cell>
          <cell r="C1959">
            <v>4.4909780469174189E-2</v>
          </cell>
        </row>
        <row r="1960">
          <cell r="A1960">
            <v>41674.791666666664</v>
          </cell>
          <cell r="B1960">
            <v>6.4998124314131128E-2</v>
          </cell>
          <cell r="C1960">
            <v>4.5448635158257061E-2</v>
          </cell>
        </row>
        <row r="1961">
          <cell r="A1961">
            <v>41675.791666666664</v>
          </cell>
          <cell r="B1961">
            <v>6.4336646348082074E-2</v>
          </cell>
          <cell r="C1961">
            <v>4.4512311411861696E-2</v>
          </cell>
        </row>
        <row r="1962">
          <cell r="A1962">
            <v>41676.791666666664</v>
          </cell>
          <cell r="B1962">
            <v>6.4366690319788575E-2</v>
          </cell>
          <cell r="C1962">
            <v>4.420659968434465E-2</v>
          </cell>
        </row>
        <row r="1963">
          <cell r="A1963">
            <v>41679.791666666664</v>
          </cell>
          <cell r="B1963">
            <v>6.354778678847188E-2</v>
          </cell>
          <cell r="C1963">
            <v>4.3251899294414697E-2</v>
          </cell>
        </row>
        <row r="1964">
          <cell r="A1964">
            <v>41680.791666666664</v>
          </cell>
          <cell r="B1964">
            <v>6.1871099313564444E-2</v>
          </cell>
          <cell r="C1964">
            <v>4.3251899294414697E-2</v>
          </cell>
        </row>
        <row r="1965">
          <cell r="A1965">
            <v>41681.791666666664</v>
          </cell>
          <cell r="B1965">
            <v>6.1731305393839371E-2</v>
          </cell>
          <cell r="C1965">
            <v>4.3251899294414697E-2</v>
          </cell>
        </row>
        <row r="1966">
          <cell r="A1966">
            <v>41682.791666666664</v>
          </cell>
          <cell r="B1966">
            <v>6.1576734745664705E-2</v>
          </cell>
          <cell r="C1966">
            <v>4.3251899294414697E-2</v>
          </cell>
        </row>
        <row r="1967">
          <cell r="A1967">
            <v>41683.791666666664</v>
          </cell>
          <cell r="B1967">
            <v>6.1153835434804578E-2</v>
          </cell>
          <cell r="C1967">
            <v>4.3251899294414697E-2</v>
          </cell>
        </row>
        <row r="1968">
          <cell r="A1968">
            <v>41687.791666666664</v>
          </cell>
          <cell r="B1968">
            <v>6.1515651435488462E-2</v>
          </cell>
          <cell r="C1968">
            <v>4.3235796015569018E-2</v>
          </cell>
        </row>
        <row r="1969">
          <cell r="A1969">
            <v>41688.791666666664</v>
          </cell>
          <cell r="B1969">
            <v>6.1314269503081262E-2</v>
          </cell>
          <cell r="C1969">
            <v>4.3247106450872937E-2</v>
          </cell>
        </row>
        <row r="1970">
          <cell r="A1970">
            <v>41689.791666666664</v>
          </cell>
          <cell r="B1970">
            <v>5.9888018472197914E-2</v>
          </cell>
          <cell r="C1970">
            <v>4.1000083712567074E-2</v>
          </cell>
        </row>
        <row r="1971">
          <cell r="A1971">
            <v>41690.791666666664</v>
          </cell>
          <cell r="B1971">
            <v>5.9685934923292862E-2</v>
          </cell>
          <cell r="C1971">
            <v>4.08147390675795E-2</v>
          </cell>
        </row>
        <row r="1972">
          <cell r="A1972">
            <v>41693.791666666664</v>
          </cell>
          <cell r="B1972">
            <v>5.9636900525104071E-2</v>
          </cell>
          <cell r="C1972">
            <v>4.0716934846041018E-2</v>
          </cell>
        </row>
        <row r="1973">
          <cell r="A1973">
            <v>41694.791666666664</v>
          </cell>
          <cell r="B1973">
            <v>5.787725913168075E-2</v>
          </cell>
          <cell r="C1973">
            <v>4.0716934846041018E-2</v>
          </cell>
        </row>
        <row r="1974">
          <cell r="A1974">
            <v>41695.791666666664</v>
          </cell>
          <cell r="B1974">
            <v>5.7866408750813163E-2</v>
          </cell>
          <cell r="C1974">
            <v>4.0716934846041018E-2</v>
          </cell>
        </row>
        <row r="1975">
          <cell r="A1975">
            <v>41696.791666666664</v>
          </cell>
          <cell r="B1975">
            <v>5.7901966385851898E-2</v>
          </cell>
          <cell r="C1975">
            <v>4.0716934846041018E-2</v>
          </cell>
        </row>
        <row r="1976">
          <cell r="A1976">
            <v>41697.791666666664</v>
          </cell>
          <cell r="B1976">
            <v>5.7952946479628863E-2</v>
          </cell>
          <cell r="C1976">
            <v>4.0798910473689991E-2</v>
          </cell>
        </row>
        <row r="1977">
          <cell r="A1977">
            <v>41700.791666666664</v>
          </cell>
          <cell r="B1977">
            <v>5.774773449711533E-2</v>
          </cell>
          <cell r="C1977">
            <v>4.0943910218177046E-2</v>
          </cell>
        </row>
        <row r="1978">
          <cell r="A1978">
            <v>41701.791666666664</v>
          </cell>
          <cell r="B1978">
            <v>6.2268009264994192E-2</v>
          </cell>
          <cell r="C1978">
            <v>4.0943910218177046E-2</v>
          </cell>
        </row>
        <row r="1979">
          <cell r="A1979">
            <v>41702.791666666664</v>
          </cell>
          <cell r="B1979">
            <v>6.1753835024850205E-2</v>
          </cell>
          <cell r="C1979">
            <v>4.0355722557448216E-2</v>
          </cell>
        </row>
        <row r="1980">
          <cell r="A1980">
            <v>41703.791666666664</v>
          </cell>
          <cell r="B1980">
            <v>6.1393673387043227E-2</v>
          </cell>
          <cell r="C1980">
            <v>3.9971004469571865E-2</v>
          </cell>
        </row>
        <row r="1981">
          <cell r="A1981">
            <v>41704.791666666664</v>
          </cell>
          <cell r="B1981">
            <v>6.1362660171339567E-2</v>
          </cell>
          <cell r="C1981">
            <v>3.9968542100405895E-2</v>
          </cell>
        </row>
        <row r="1982">
          <cell r="A1982">
            <v>41707.833333333336</v>
          </cell>
          <cell r="B1982">
            <v>6.1334250603099473E-2</v>
          </cell>
          <cell r="C1982">
            <v>4.0085572481449318E-2</v>
          </cell>
        </row>
        <row r="1983">
          <cell r="A1983">
            <v>41708.833333333336</v>
          </cell>
          <cell r="B1983">
            <v>6.2698512516484867E-2</v>
          </cell>
          <cell r="C1983">
            <v>4.2067636912979614E-2</v>
          </cell>
        </row>
        <row r="1984">
          <cell r="A1984">
            <v>41709.833333333336</v>
          </cell>
          <cell r="B1984">
            <v>6.2670363553284536E-2</v>
          </cell>
          <cell r="C1984">
            <v>4.2048437169304884E-2</v>
          </cell>
        </row>
        <row r="1985">
          <cell r="A1985">
            <v>41710.833333333336</v>
          </cell>
          <cell r="B1985">
            <v>6.4273436827627123E-2</v>
          </cell>
          <cell r="C1985">
            <v>4.4152800071715501E-2</v>
          </cell>
        </row>
        <row r="1986">
          <cell r="A1986">
            <v>41711.833333333336</v>
          </cell>
          <cell r="B1986">
            <v>6.3317921379920497E-2</v>
          </cell>
          <cell r="C1986">
            <v>4.2963953507625004E-2</v>
          </cell>
        </row>
        <row r="1987">
          <cell r="A1987">
            <v>41714.833333333336</v>
          </cell>
          <cell r="B1987">
            <v>6.3297681812385098E-2</v>
          </cell>
          <cell r="C1987">
            <v>4.2960767499547921E-2</v>
          </cell>
        </row>
        <row r="1988">
          <cell r="A1988">
            <v>41715.833333333336</v>
          </cell>
          <cell r="B1988">
            <v>6.5188762867822603E-2</v>
          </cell>
          <cell r="C1988">
            <v>4.2960767499547921E-2</v>
          </cell>
        </row>
        <row r="1989">
          <cell r="A1989">
            <v>41716.833333333336</v>
          </cell>
          <cell r="B1989">
            <v>6.5395608074134193E-2</v>
          </cell>
          <cell r="C1989">
            <v>4.3596249387485284E-2</v>
          </cell>
        </row>
        <row r="1990">
          <cell r="A1990">
            <v>41717.833333333336</v>
          </cell>
          <cell r="B1990">
            <v>6.5334886209688442E-2</v>
          </cell>
          <cell r="C1990">
            <v>4.3560280165065225E-2</v>
          </cell>
        </row>
        <row r="1991">
          <cell r="A1991">
            <v>41718.833333333336</v>
          </cell>
          <cell r="B1991">
            <v>6.5492241869876705E-2</v>
          </cell>
          <cell r="C1991">
            <v>4.3767680189250882E-2</v>
          </cell>
        </row>
        <row r="1992">
          <cell r="A1992">
            <v>41721.833333333336</v>
          </cell>
          <cell r="B1992">
            <v>6.6799108073456348E-2</v>
          </cell>
          <cell r="C1992">
            <v>4.5503236730754716E-2</v>
          </cell>
        </row>
        <row r="1993">
          <cell r="A1993">
            <v>41722.833333333336</v>
          </cell>
          <cell r="B1993">
            <v>6.4715659294291919E-2</v>
          </cell>
          <cell r="C1993">
            <v>4.5548132487360733E-2</v>
          </cell>
        </row>
        <row r="1994">
          <cell r="A1994">
            <v>41723.833333333336</v>
          </cell>
          <cell r="B1994">
            <v>6.7006158033820498E-2</v>
          </cell>
          <cell r="C1994">
            <v>4.8897174425791633E-2</v>
          </cell>
        </row>
        <row r="1995">
          <cell r="A1995">
            <v>41724.833333333336</v>
          </cell>
          <cell r="B1995">
            <v>6.7010589857127129E-2</v>
          </cell>
          <cell r="C1995">
            <v>4.8902777238279703E-2</v>
          </cell>
        </row>
        <row r="1996">
          <cell r="A1996">
            <v>41725.833333333336</v>
          </cell>
          <cell r="B1996">
            <v>6.7039884755842785E-2</v>
          </cell>
          <cell r="C1996">
            <v>4.8931808488205601E-2</v>
          </cell>
        </row>
        <row r="1997">
          <cell r="A1997">
            <v>41728.833333333336</v>
          </cell>
          <cell r="B1997">
            <v>6.8651858689630377E-2</v>
          </cell>
          <cell r="C1997">
            <v>4.8931808488205601E-2</v>
          </cell>
        </row>
        <row r="1998">
          <cell r="A1998">
            <v>41729.833333333336</v>
          </cell>
          <cell r="B1998">
            <v>6.9432981584949524E-2</v>
          </cell>
          <cell r="C1998">
            <v>4.8931808488205601E-2</v>
          </cell>
        </row>
        <row r="1999">
          <cell r="A1999">
            <v>41730.833333333336</v>
          </cell>
          <cell r="B1999">
            <v>6.9424305438310394E-2</v>
          </cell>
          <cell r="C1999">
            <v>4.8931808488205601E-2</v>
          </cell>
        </row>
        <row r="2000">
          <cell r="A2000">
            <v>41731.833333333336</v>
          </cell>
          <cell r="B2000">
            <v>6.9588354008190675E-2</v>
          </cell>
          <cell r="C2000">
            <v>4.9145114664415505E-2</v>
          </cell>
        </row>
        <row r="2001">
          <cell r="A2001">
            <v>41732.833333333336</v>
          </cell>
          <cell r="B2001">
            <v>7.3030373123941797E-2</v>
          </cell>
          <cell r="C2001">
            <v>5.3637981972554177E-2</v>
          </cell>
        </row>
        <row r="2002">
          <cell r="A2002">
            <v>41735.833333333336</v>
          </cell>
          <cell r="B2002">
            <v>7.5207934459663797E-2</v>
          </cell>
          <cell r="C2002">
            <v>5.6470859676951028E-2</v>
          </cell>
        </row>
        <row r="2003">
          <cell r="A2003">
            <v>41736.833333333336</v>
          </cell>
          <cell r="B2003">
            <v>7.5028931538444615E-2</v>
          </cell>
          <cell r="C2003">
            <v>5.6470859676951028E-2</v>
          </cell>
        </row>
        <row r="2004">
          <cell r="A2004">
            <v>41737.833333333336</v>
          </cell>
          <cell r="B2004">
            <v>7.6601288193836853E-2</v>
          </cell>
          <cell r="C2004">
            <v>5.6470859676951028E-2</v>
          </cell>
        </row>
        <row r="2005">
          <cell r="A2005">
            <v>41738.833333333336</v>
          </cell>
          <cell r="B2005">
            <v>7.9435829153028423E-2</v>
          </cell>
          <cell r="C2005">
            <v>6.0782614248568761E-2</v>
          </cell>
        </row>
        <row r="2006">
          <cell r="A2006">
            <v>41739.833333333336</v>
          </cell>
          <cell r="B2006">
            <v>7.9681613792700362E-2</v>
          </cell>
          <cell r="C2006">
            <v>6.2074664431677092E-2</v>
          </cell>
        </row>
        <row r="2007">
          <cell r="A2007">
            <v>41742.833333333336</v>
          </cell>
          <cell r="B2007">
            <v>7.8886571722756524E-2</v>
          </cell>
          <cell r="C2007">
            <v>6.0955948384642328E-2</v>
          </cell>
        </row>
        <row r="2008">
          <cell r="A2008">
            <v>41743.833333333336</v>
          </cell>
          <cell r="B2008">
            <v>7.7528216176649109E-2</v>
          </cell>
          <cell r="C2008">
            <v>6.0955948384642328E-2</v>
          </cell>
        </row>
        <row r="2009">
          <cell r="A2009">
            <v>41744.833333333336</v>
          </cell>
          <cell r="B2009">
            <v>7.8217421692242023E-2</v>
          </cell>
          <cell r="C2009">
            <v>6.0955948384642328E-2</v>
          </cell>
        </row>
        <row r="2010">
          <cell r="A2010">
            <v>41745.833333333336</v>
          </cell>
          <cell r="B2010">
            <v>7.8565185775566912E-2</v>
          </cell>
          <cell r="C2010">
            <v>6.0955948384642328E-2</v>
          </cell>
        </row>
        <row r="2011">
          <cell r="A2011">
            <v>41749.833333333336</v>
          </cell>
          <cell r="B2011">
            <v>7.9089791853002231E-2</v>
          </cell>
          <cell r="C2011">
            <v>6.0955948384642328E-2</v>
          </cell>
        </row>
        <row r="2012">
          <cell r="A2012">
            <v>41750.833333333336</v>
          </cell>
          <cell r="B2012">
            <v>7.9862038185852011E-2</v>
          </cell>
          <cell r="C2012">
            <v>6.0955948384642328E-2</v>
          </cell>
        </row>
        <row r="2013">
          <cell r="A2013">
            <v>41751.833333333336</v>
          </cell>
          <cell r="B2013">
            <v>7.9652329656768814E-2</v>
          </cell>
          <cell r="C2013">
            <v>6.1016872884136243E-2</v>
          </cell>
        </row>
        <row r="2014">
          <cell r="A2014">
            <v>41752.833333333336</v>
          </cell>
          <cell r="B2014">
            <v>7.9449736179489125E-2</v>
          </cell>
          <cell r="C2014">
            <v>6.0738411511833311E-2</v>
          </cell>
        </row>
        <row r="2015">
          <cell r="A2015">
            <v>41753.833333333336</v>
          </cell>
          <cell r="B2015">
            <v>7.9415686629875623E-2</v>
          </cell>
          <cell r="C2015">
            <v>6.0694106695283592E-2</v>
          </cell>
        </row>
        <row r="2016">
          <cell r="A2016">
            <v>41756.833333333336</v>
          </cell>
          <cell r="B2016">
            <v>7.8430167585198593E-2</v>
          </cell>
          <cell r="C2016">
            <v>5.9399675312490303E-2</v>
          </cell>
        </row>
        <row r="2017">
          <cell r="A2017">
            <v>41757.833333333336</v>
          </cell>
          <cell r="B2017">
            <v>7.8088683607421022E-2</v>
          </cell>
          <cell r="C2017">
            <v>5.9399675312490303E-2</v>
          </cell>
        </row>
        <row r="2018">
          <cell r="A2018">
            <v>41758.833333333336</v>
          </cell>
          <cell r="B2018">
            <v>7.8243248370845966E-2</v>
          </cell>
          <cell r="C2018">
            <v>5.9372964687934821E-2</v>
          </cell>
        </row>
        <row r="2019">
          <cell r="A2019">
            <v>41759.833333333336</v>
          </cell>
          <cell r="B2019">
            <v>7.7535828660418943E-2</v>
          </cell>
          <cell r="C2019">
            <v>5.9372964687934821E-2</v>
          </cell>
        </row>
        <row r="2020">
          <cell r="A2020">
            <v>41760.833333333336</v>
          </cell>
          <cell r="B2020">
            <v>7.7470178505997897E-2</v>
          </cell>
          <cell r="C2020">
            <v>5.9282790152385134E-2</v>
          </cell>
        </row>
        <row r="2021">
          <cell r="A2021">
            <v>41763.833333333336</v>
          </cell>
          <cell r="B2021">
            <v>7.4330096336233067E-2</v>
          </cell>
          <cell r="C2021">
            <v>5.5108470294956712E-2</v>
          </cell>
        </row>
        <row r="2022">
          <cell r="A2022">
            <v>41764.833333333336</v>
          </cell>
          <cell r="B2022">
            <v>7.4542632749658444E-2</v>
          </cell>
          <cell r="C2022">
            <v>5.5542229961500586E-2</v>
          </cell>
        </row>
        <row r="2023">
          <cell r="A2023">
            <v>41765.833333333336</v>
          </cell>
          <cell r="B2023">
            <v>7.4363486518702407E-2</v>
          </cell>
          <cell r="C2023">
            <v>5.5306977347556151E-2</v>
          </cell>
        </row>
        <row r="2024">
          <cell r="A2024">
            <v>41766.833333333336</v>
          </cell>
          <cell r="B2024">
            <v>7.4558641136745263E-2</v>
          </cell>
          <cell r="C2024">
            <v>5.5757307737644514E-2</v>
          </cell>
        </row>
        <row r="2025">
          <cell r="A2025">
            <v>41767.833333333336</v>
          </cell>
          <cell r="B2025">
            <v>7.4246233194799088E-2</v>
          </cell>
          <cell r="C2025">
            <v>5.5757307737644514E-2</v>
          </cell>
        </row>
        <row r="2026">
          <cell r="A2026">
            <v>41770.833333333336</v>
          </cell>
          <cell r="B2026">
            <v>7.571683575899453E-2</v>
          </cell>
          <cell r="C2026">
            <v>5.5757307737644514E-2</v>
          </cell>
        </row>
        <row r="2027">
          <cell r="A2027">
            <v>41771.833333333336</v>
          </cell>
          <cell r="B2027">
            <v>7.5367736421398754E-2</v>
          </cell>
          <cell r="C2027">
            <v>5.5759688397619307E-2</v>
          </cell>
        </row>
        <row r="2028">
          <cell r="A2028">
            <v>41772.833333333336</v>
          </cell>
          <cell r="B2028">
            <v>7.5821408143470465E-2</v>
          </cell>
          <cell r="C2028">
            <v>5.6681139718826469E-2</v>
          </cell>
        </row>
        <row r="2029">
          <cell r="A2029">
            <v>41773.833333333336</v>
          </cell>
          <cell r="B2029">
            <v>7.5438971972450544E-2</v>
          </cell>
          <cell r="C2029">
            <v>5.6721893288637582E-2</v>
          </cell>
        </row>
        <row r="2030">
          <cell r="A2030">
            <v>41774.833333333336</v>
          </cell>
          <cell r="B2030">
            <v>7.5428193469564447E-2</v>
          </cell>
          <cell r="C2030">
            <v>5.6721893288637582E-2</v>
          </cell>
        </row>
        <row r="2031">
          <cell r="A2031">
            <v>41777.833333333336</v>
          </cell>
          <cell r="B2031">
            <v>7.550001379524518E-2</v>
          </cell>
          <cell r="C2031">
            <v>5.6721893288637582E-2</v>
          </cell>
        </row>
        <row r="2032">
          <cell r="A2032">
            <v>41778.833333333336</v>
          </cell>
          <cell r="B2032">
            <v>7.5954884400699738E-2</v>
          </cell>
          <cell r="C2032">
            <v>5.7395134858329644E-2</v>
          </cell>
        </row>
        <row r="2033">
          <cell r="A2033">
            <v>41779.833333333336</v>
          </cell>
          <cell r="B2033">
            <v>7.5746593752646557E-2</v>
          </cell>
          <cell r="C2033">
            <v>5.7395134858329644E-2</v>
          </cell>
        </row>
        <row r="2034">
          <cell r="A2034">
            <v>41780.833333333336</v>
          </cell>
          <cell r="B2034">
            <v>7.6031740921297053E-2</v>
          </cell>
          <cell r="C2034">
            <v>5.7389439949281078E-2</v>
          </cell>
        </row>
        <row r="2035">
          <cell r="A2035">
            <v>41781.833333333336</v>
          </cell>
          <cell r="B2035">
            <v>7.6763533680477752E-2</v>
          </cell>
          <cell r="C2035">
            <v>5.7389439949281078E-2</v>
          </cell>
        </row>
        <row r="2036">
          <cell r="A2036">
            <v>41785.833333333336</v>
          </cell>
          <cell r="B2036">
            <v>7.7238192505289557E-2</v>
          </cell>
          <cell r="C2036">
            <v>5.7389439949281078E-2</v>
          </cell>
        </row>
        <row r="2037">
          <cell r="A2037">
            <v>41786.833333333336</v>
          </cell>
          <cell r="B2037">
            <v>7.7145825371835439E-2</v>
          </cell>
          <cell r="C2037">
            <v>5.7389439949281078E-2</v>
          </cell>
        </row>
        <row r="2038">
          <cell r="A2038">
            <v>41787.833333333336</v>
          </cell>
          <cell r="B2038">
            <v>7.7386761167777679E-2</v>
          </cell>
          <cell r="C2038">
            <v>5.7389439949281078E-2</v>
          </cell>
        </row>
        <row r="2039">
          <cell r="A2039">
            <v>41788.833333333336</v>
          </cell>
          <cell r="B2039">
            <v>7.7498644039716139E-2</v>
          </cell>
          <cell r="C2039">
            <v>5.7553382962424487E-2</v>
          </cell>
        </row>
        <row r="2040">
          <cell r="A2040">
            <v>41791.833333333336</v>
          </cell>
          <cell r="B2040">
            <v>7.7604908082791607E-2</v>
          </cell>
          <cell r="C2040">
            <v>5.7707958982618032E-2</v>
          </cell>
        </row>
        <row r="2041">
          <cell r="A2041">
            <v>41792.833333333336</v>
          </cell>
          <cell r="B2041">
            <v>7.3422389356609927E-2</v>
          </cell>
          <cell r="C2041">
            <v>5.7707958982618032E-2</v>
          </cell>
        </row>
        <row r="2042">
          <cell r="A2042">
            <v>41793.833333333336</v>
          </cell>
          <cell r="B2042">
            <v>7.3746623358796143E-2</v>
          </cell>
          <cell r="C2042">
            <v>5.7681696277526999E-2</v>
          </cell>
        </row>
        <row r="2043">
          <cell r="A2043">
            <v>41794.833333333336</v>
          </cell>
          <cell r="B2043">
            <v>7.4636260299915491E-2</v>
          </cell>
          <cell r="C2043">
            <v>5.766544883017951E-2</v>
          </cell>
        </row>
        <row r="2044">
          <cell r="A2044">
            <v>41795.833333333336</v>
          </cell>
          <cell r="B2044">
            <v>7.4835397981564786E-2</v>
          </cell>
          <cell r="C2044">
            <v>5.766544883017951E-2</v>
          </cell>
        </row>
        <row r="2045">
          <cell r="A2045">
            <v>41798.833333333336</v>
          </cell>
          <cell r="B2045">
            <v>7.505124859781627E-2</v>
          </cell>
          <cell r="C2045">
            <v>5.7584157762812185E-2</v>
          </cell>
        </row>
        <row r="2046">
          <cell r="A2046">
            <v>41799.833333333336</v>
          </cell>
          <cell r="B2046">
            <v>7.3990935057173857E-2</v>
          </cell>
          <cell r="C2046">
            <v>5.6185842544496239E-2</v>
          </cell>
        </row>
        <row r="2047">
          <cell r="A2047">
            <v>41800.833333333336</v>
          </cell>
          <cell r="B2047">
            <v>7.396077916197713E-2</v>
          </cell>
          <cell r="C2047">
            <v>5.6215043416483437E-2</v>
          </cell>
        </row>
        <row r="2048">
          <cell r="A2048">
            <v>41801.833333333336</v>
          </cell>
          <cell r="B2048">
            <v>7.2680328641068478E-2</v>
          </cell>
          <cell r="C2048">
            <v>5.4533996584848123E-2</v>
          </cell>
        </row>
        <row r="2049">
          <cell r="A2049">
            <v>41802.833333333336</v>
          </cell>
          <cell r="B2049">
            <v>7.2608434032379543E-2</v>
          </cell>
          <cell r="C2049">
            <v>5.4533996584848123E-2</v>
          </cell>
        </row>
        <row r="2050">
          <cell r="A2050">
            <v>41805.833333333336</v>
          </cell>
          <cell r="B2050">
            <v>7.2615980143182102E-2</v>
          </cell>
          <cell r="C2050">
            <v>5.4533996584848123E-2</v>
          </cell>
        </row>
        <row r="2051">
          <cell r="A2051">
            <v>41806.833333333336</v>
          </cell>
          <cell r="B2051">
            <v>7.0795715437002596E-2</v>
          </cell>
          <cell r="C2051">
            <v>5.4533996584848123E-2</v>
          </cell>
        </row>
        <row r="2052">
          <cell r="A2052">
            <v>41807.833333333336</v>
          </cell>
          <cell r="B2052">
            <v>7.0445658002742897E-2</v>
          </cell>
          <cell r="C2052">
            <v>5.4070582025281221E-2</v>
          </cell>
        </row>
        <row r="2053">
          <cell r="A2053">
            <v>41808.833333333336</v>
          </cell>
          <cell r="B2053">
            <v>7.0399894524624695E-2</v>
          </cell>
          <cell r="C2053">
            <v>5.4070582025281221E-2</v>
          </cell>
        </row>
        <row r="2054">
          <cell r="A2054">
            <v>41809.833333333336</v>
          </cell>
          <cell r="B2054">
            <v>7.0278434915843832E-2</v>
          </cell>
          <cell r="C2054">
            <v>5.3902838695778311E-2</v>
          </cell>
        </row>
        <row r="2055">
          <cell r="A2055">
            <v>41812.833333333336</v>
          </cell>
          <cell r="B2055">
            <v>6.8869666260749057E-2</v>
          </cell>
          <cell r="C2055">
            <v>5.2083314133067764E-2</v>
          </cell>
        </row>
        <row r="2056">
          <cell r="A2056">
            <v>41813.833333333336</v>
          </cell>
          <cell r="B2056">
            <v>6.9220299241778152E-2</v>
          </cell>
          <cell r="C2056">
            <v>5.2534696013960096E-2</v>
          </cell>
        </row>
        <row r="2057">
          <cell r="A2057">
            <v>41814.833333333336</v>
          </cell>
          <cell r="B2057">
            <v>6.7160623445643525E-2</v>
          </cell>
          <cell r="C2057">
            <v>4.9432711755871432E-2</v>
          </cell>
        </row>
        <row r="2058">
          <cell r="A2058">
            <v>41815.833333333336</v>
          </cell>
          <cell r="B2058">
            <v>6.7264918112411226E-2</v>
          </cell>
          <cell r="C2058">
            <v>4.9427169014101477E-2</v>
          </cell>
        </row>
        <row r="2059">
          <cell r="A2059">
            <v>41816.833333333336</v>
          </cell>
          <cell r="B2059">
            <v>6.7310433693669056E-2</v>
          </cell>
          <cell r="C2059">
            <v>4.9398428886341425E-2</v>
          </cell>
        </row>
        <row r="2060">
          <cell r="A2060">
            <v>41819.833333333336</v>
          </cell>
          <cell r="B2060">
            <v>6.5896891896396415E-2</v>
          </cell>
          <cell r="C2060">
            <v>4.9398428886341425E-2</v>
          </cell>
        </row>
        <row r="2061">
          <cell r="A2061">
            <v>41820.833333333336</v>
          </cell>
          <cell r="B2061">
            <v>6.5886256557792483E-2</v>
          </cell>
          <cell r="C2061">
            <v>4.9398428886341425E-2</v>
          </cell>
        </row>
        <row r="2062">
          <cell r="A2062">
            <v>41821.833333333336</v>
          </cell>
          <cell r="B2062">
            <v>6.5831534029008543E-2</v>
          </cell>
          <cell r="C2062">
            <v>4.9402326883357162E-2</v>
          </cell>
        </row>
        <row r="2063">
          <cell r="A2063">
            <v>41822.833333333336</v>
          </cell>
          <cell r="B2063">
            <v>6.5085015041015146E-2</v>
          </cell>
          <cell r="C2063">
            <v>4.8415904862853916E-2</v>
          </cell>
        </row>
        <row r="2064">
          <cell r="A2064">
            <v>41826.833333333336</v>
          </cell>
          <cell r="B2064">
            <v>6.2415143119288259E-2</v>
          </cell>
          <cell r="C2064">
            <v>4.4961396060498822E-2</v>
          </cell>
        </row>
        <row r="2065">
          <cell r="A2065">
            <v>41827.833333333336</v>
          </cell>
          <cell r="B2065">
            <v>6.0240376250832353E-2</v>
          </cell>
          <cell r="C2065">
            <v>4.2113092915084291E-2</v>
          </cell>
        </row>
        <row r="2066">
          <cell r="A2066">
            <v>41828.833333333336</v>
          </cell>
          <cell r="B2066">
            <v>6.0447092538511625E-2</v>
          </cell>
          <cell r="C2066">
            <v>4.2113092915084291E-2</v>
          </cell>
        </row>
        <row r="2067">
          <cell r="A2067">
            <v>41829.833333333336</v>
          </cell>
          <cell r="B2067">
            <v>5.8672663498991494E-2</v>
          </cell>
          <cell r="C2067">
            <v>4.2389448421251606E-2</v>
          </cell>
        </row>
        <row r="2068">
          <cell r="A2068">
            <v>41830.833333333336</v>
          </cell>
          <cell r="B2068">
            <v>5.3805105372017117E-2</v>
          </cell>
          <cell r="C2068">
            <v>3.5934623070536444E-2</v>
          </cell>
        </row>
        <row r="2069">
          <cell r="A2069">
            <v>41833.833333333336</v>
          </cell>
          <cell r="B2069">
            <v>5.2055971641020986E-2</v>
          </cell>
          <cell r="C2069">
            <v>3.3653519367319182E-2</v>
          </cell>
        </row>
        <row r="2070">
          <cell r="A2070">
            <v>41834.833333333336</v>
          </cell>
          <cell r="B2070">
            <v>5.2702179769466818E-2</v>
          </cell>
          <cell r="C2070">
            <v>3.437435522870446E-2</v>
          </cell>
        </row>
        <row r="2071">
          <cell r="A2071">
            <v>41835.833333333336</v>
          </cell>
          <cell r="B2071">
            <v>5.2681428677257898E-2</v>
          </cell>
          <cell r="C2071">
            <v>3.4453995980497587E-2</v>
          </cell>
        </row>
        <row r="2072">
          <cell r="A2072">
            <v>41836.833333333336</v>
          </cell>
          <cell r="B2072">
            <v>5.2477629762675504E-2</v>
          </cell>
          <cell r="C2072">
            <v>3.521233247813943E-2</v>
          </cell>
        </row>
        <row r="2073">
          <cell r="A2073">
            <v>41837.833333333336</v>
          </cell>
          <cell r="B2073">
            <v>5.3284041857806115E-2</v>
          </cell>
          <cell r="C2073">
            <v>3.521233247813943E-2</v>
          </cell>
        </row>
        <row r="2074">
          <cell r="A2074">
            <v>41840.833333333336</v>
          </cell>
          <cell r="B2074">
            <v>5.2661866370234713E-2</v>
          </cell>
          <cell r="C2074">
            <v>3.5214040078225414E-2</v>
          </cell>
        </row>
        <row r="2075">
          <cell r="A2075">
            <v>41841.833333333336</v>
          </cell>
          <cell r="B2075">
            <v>5.1946802651772629E-2</v>
          </cell>
          <cell r="C2075">
            <v>3.5214040078225414E-2</v>
          </cell>
        </row>
        <row r="2076">
          <cell r="A2076">
            <v>41842.833333333336</v>
          </cell>
          <cell r="B2076">
            <v>5.1842564307334568E-2</v>
          </cell>
          <cell r="C2076">
            <v>3.510836774250841E-2</v>
          </cell>
        </row>
        <row r="2077">
          <cell r="A2077">
            <v>41843.833333333336</v>
          </cell>
          <cell r="B2077">
            <v>5.2161919386777063E-2</v>
          </cell>
          <cell r="C2077">
            <v>3.5500597258115725E-2</v>
          </cell>
        </row>
        <row r="2078">
          <cell r="A2078">
            <v>41844.833333333336</v>
          </cell>
          <cell r="B2078">
            <v>4.8908834116073364E-2</v>
          </cell>
          <cell r="C2078">
            <v>3.0853852681547982E-2</v>
          </cell>
        </row>
        <row r="2079">
          <cell r="A2079">
            <v>41847.833333333336</v>
          </cell>
          <cell r="B2079">
            <v>4.8696864938669329E-2</v>
          </cell>
          <cell r="C2079">
            <v>3.0589369803255839E-2</v>
          </cell>
        </row>
        <row r="2080">
          <cell r="A2080">
            <v>41848.833333333336</v>
          </cell>
          <cell r="B2080">
            <v>4.869602964121339E-2</v>
          </cell>
          <cell r="C2080">
            <v>3.0589369803255839E-2</v>
          </cell>
        </row>
        <row r="2081">
          <cell r="A2081">
            <v>41849.833333333336</v>
          </cell>
          <cell r="B2081">
            <v>4.8841032151023256E-2</v>
          </cell>
          <cell r="C2081">
            <v>3.0589369803255839E-2</v>
          </cell>
        </row>
        <row r="2082">
          <cell r="A2082">
            <v>41850.833333333336</v>
          </cell>
          <cell r="B2082">
            <v>5.4931721487172132E-2</v>
          </cell>
          <cell r="C2082">
            <v>3.9064611764462111E-2</v>
          </cell>
        </row>
        <row r="2083">
          <cell r="A2083">
            <v>41851.833333333336</v>
          </cell>
          <cell r="B2083">
            <v>5.487106052797356E-2</v>
          </cell>
          <cell r="C2083">
            <v>3.8992649101804951E-2</v>
          </cell>
        </row>
        <row r="2084">
          <cell r="A2084">
            <v>41854.833333333336</v>
          </cell>
          <cell r="B2084">
            <v>5.506054651077847E-2</v>
          </cell>
          <cell r="C2084">
            <v>3.8992649101804951E-2</v>
          </cell>
        </row>
        <row r="2085">
          <cell r="A2085">
            <v>41855.833333333336</v>
          </cell>
          <cell r="B2085">
            <v>5.4660419443748658E-2</v>
          </cell>
          <cell r="C2085">
            <v>3.8493774028293355E-2</v>
          </cell>
        </row>
        <row r="2086">
          <cell r="A2086">
            <v>41856.833333333336</v>
          </cell>
          <cell r="B2086">
            <v>5.4588822687682684E-2</v>
          </cell>
          <cell r="C2086">
            <v>3.8406187319720876E-2</v>
          </cell>
        </row>
        <row r="2087">
          <cell r="A2087">
            <v>41857.833333333336</v>
          </cell>
          <cell r="B2087">
            <v>5.4356188118709341E-2</v>
          </cell>
          <cell r="C2087">
            <v>3.8111139755422491E-2</v>
          </cell>
        </row>
        <row r="2088">
          <cell r="A2088">
            <v>41858.833333333336</v>
          </cell>
          <cell r="B2088">
            <v>5.4450363395218429E-2</v>
          </cell>
          <cell r="C2088">
            <v>3.8111139755422491E-2</v>
          </cell>
        </row>
        <row r="2089">
          <cell r="A2089">
            <v>41861.833333333336</v>
          </cell>
          <cell r="B2089">
            <v>5.3394335470186439E-2</v>
          </cell>
          <cell r="C2089">
            <v>3.8111139755422491E-2</v>
          </cell>
        </row>
        <row r="2090">
          <cell r="A2090">
            <v>41862.833333333336</v>
          </cell>
          <cell r="B2090">
            <v>5.3717412541404004E-2</v>
          </cell>
          <cell r="C2090">
            <v>3.8483531130256161E-2</v>
          </cell>
        </row>
        <row r="2091">
          <cell r="A2091">
            <v>41863.833333333336</v>
          </cell>
          <cell r="B2091">
            <v>5.3077511356739271E-2</v>
          </cell>
          <cell r="C2091">
            <v>3.7112981807285027E-2</v>
          </cell>
        </row>
        <row r="2092">
          <cell r="A2092">
            <v>41864.833333333336</v>
          </cell>
          <cell r="B2092">
            <v>5.2998572318588934E-2</v>
          </cell>
          <cell r="C2092">
            <v>3.7050665853738819E-2</v>
          </cell>
        </row>
        <row r="2093">
          <cell r="A2093">
            <v>41865.833333333336</v>
          </cell>
          <cell r="B2093">
            <v>5.3051434414694489E-2</v>
          </cell>
          <cell r="C2093">
            <v>3.7050665853738819E-2</v>
          </cell>
        </row>
        <row r="2094">
          <cell r="A2094">
            <v>41868.833333333336</v>
          </cell>
          <cell r="B2094">
            <v>5.3537726239393707E-2</v>
          </cell>
          <cell r="C2094">
            <v>3.7050665853738819E-2</v>
          </cell>
        </row>
        <row r="2095">
          <cell r="A2095">
            <v>41869.833333333336</v>
          </cell>
          <cell r="B2095">
            <v>5.2709142122491913E-2</v>
          </cell>
          <cell r="C2095">
            <v>3.5985349154536599E-2</v>
          </cell>
        </row>
        <row r="2096">
          <cell r="A2096">
            <v>41870.833333333336</v>
          </cell>
          <cell r="B2096">
            <v>5.2461984767622066E-2</v>
          </cell>
          <cell r="C2096">
            <v>3.5995336365135439E-2</v>
          </cell>
        </row>
        <row r="2097">
          <cell r="A2097">
            <v>41871.833333333336</v>
          </cell>
          <cell r="B2097">
            <v>5.2239953320412071E-2</v>
          </cell>
          <cell r="C2097">
            <v>3.5996809098168277E-2</v>
          </cell>
        </row>
        <row r="2098">
          <cell r="A2098">
            <v>41872.833333333336</v>
          </cell>
          <cell r="B2098">
            <v>5.1159574518718276E-2</v>
          </cell>
          <cell r="C2098">
            <v>3.5996809098168277E-2</v>
          </cell>
        </row>
        <row r="2099">
          <cell r="A2099">
            <v>41875.833333333336</v>
          </cell>
          <cell r="B2099">
            <v>5.283529382849729E-2</v>
          </cell>
          <cell r="C2099">
            <v>3.5996809098168277E-2</v>
          </cell>
        </row>
        <row r="2100">
          <cell r="A2100">
            <v>41876.833333333336</v>
          </cell>
          <cell r="B2100">
            <v>5.2852934370729153E-2</v>
          </cell>
          <cell r="C2100">
            <v>3.5996809098168277E-2</v>
          </cell>
        </row>
        <row r="2101">
          <cell r="A2101">
            <v>41877.833333333336</v>
          </cell>
          <cell r="B2101">
            <v>5.2521238229739128E-2</v>
          </cell>
          <cell r="C2101">
            <v>3.5996809098168277E-2</v>
          </cell>
        </row>
        <row r="2102">
          <cell r="A2102">
            <v>41878.833333333336</v>
          </cell>
          <cell r="B2102">
            <v>5.2217861181445654E-2</v>
          </cell>
          <cell r="C2102">
            <v>3.5654101041210098E-2</v>
          </cell>
        </row>
        <row r="2103">
          <cell r="A2103">
            <v>41879.833333333336</v>
          </cell>
          <cell r="B2103">
            <v>5.2245712461972106E-2</v>
          </cell>
          <cell r="C2103">
            <v>3.5235572840849563E-2</v>
          </cell>
        </row>
        <row r="2104">
          <cell r="A2104">
            <v>41883.833333333336</v>
          </cell>
          <cell r="B2104">
            <v>5.2357594270117387E-2</v>
          </cell>
          <cell r="C2104">
            <v>3.5235572840849563E-2</v>
          </cell>
        </row>
        <row r="2105">
          <cell r="A2105">
            <v>41884.833333333336</v>
          </cell>
          <cell r="B2105">
            <v>5.2280417557961159E-2</v>
          </cell>
          <cell r="C2105">
            <v>3.5392297366191081E-2</v>
          </cell>
        </row>
        <row r="2106">
          <cell r="A2106">
            <v>41885.833333333336</v>
          </cell>
          <cell r="B2106">
            <v>5.155721079297608E-2</v>
          </cell>
          <cell r="C2106">
            <v>3.5660021029741584E-2</v>
          </cell>
        </row>
        <row r="2107">
          <cell r="A2107">
            <v>41886.833333333336</v>
          </cell>
          <cell r="B2107">
            <v>5.1413002065339747E-2</v>
          </cell>
          <cell r="C2107">
            <v>3.5660021029741584E-2</v>
          </cell>
        </row>
        <row r="2108">
          <cell r="A2108">
            <v>41889.833333333336</v>
          </cell>
          <cell r="B2108">
            <v>5.1154577907004541E-2</v>
          </cell>
          <cell r="C2108">
            <v>3.5670551645708752E-2</v>
          </cell>
        </row>
        <row r="2109">
          <cell r="A2109">
            <v>41890.833333333336</v>
          </cell>
          <cell r="B2109">
            <v>5.1935935599754728E-2</v>
          </cell>
          <cell r="C2109">
            <v>3.6668807602397456E-2</v>
          </cell>
        </row>
        <row r="2110">
          <cell r="A2110">
            <v>41891.833333333336</v>
          </cell>
          <cell r="B2110">
            <v>5.205069486761417E-2</v>
          </cell>
          <cell r="C2110">
            <v>3.6624025544708332E-2</v>
          </cell>
        </row>
        <row r="2111">
          <cell r="A2111">
            <v>41892.833333333336</v>
          </cell>
          <cell r="B2111">
            <v>5.1858349355682405E-2</v>
          </cell>
          <cell r="C2111">
            <v>3.6221529528298296E-2</v>
          </cell>
        </row>
        <row r="2112">
          <cell r="A2112">
            <v>41893.833333333336</v>
          </cell>
          <cell r="B2112">
            <v>5.2339171686037488E-2</v>
          </cell>
          <cell r="C2112">
            <v>3.6800698504252848E-2</v>
          </cell>
        </row>
        <row r="2113">
          <cell r="A2113">
            <v>41896.833333333336</v>
          </cell>
          <cell r="B2113">
            <v>5.3355951515003025E-2</v>
          </cell>
          <cell r="C2113">
            <v>3.8081924703195824E-2</v>
          </cell>
        </row>
        <row r="2114">
          <cell r="A2114">
            <v>41897.833333333336</v>
          </cell>
          <cell r="B2114">
            <v>5.3532701567439667E-2</v>
          </cell>
          <cell r="C2114">
            <v>3.8081924703195824E-2</v>
          </cell>
        </row>
        <row r="2115">
          <cell r="A2115">
            <v>41898.833333333336</v>
          </cell>
          <cell r="B2115">
            <v>5.3483564667766915E-2</v>
          </cell>
          <cell r="C2115">
            <v>3.8020474951765651E-2</v>
          </cell>
        </row>
        <row r="2116">
          <cell r="A2116">
            <v>41899.833333333336</v>
          </cell>
          <cell r="B2116">
            <v>5.3528182090915186E-2</v>
          </cell>
          <cell r="C2116">
            <v>3.8020474951765651E-2</v>
          </cell>
        </row>
        <row r="2117">
          <cell r="A2117">
            <v>41900.833333333336</v>
          </cell>
          <cell r="B2117">
            <v>5.3577411000684236E-2</v>
          </cell>
          <cell r="C2117">
            <v>3.8060653524284289E-2</v>
          </cell>
        </row>
        <row r="2118">
          <cell r="A2118">
            <v>41903.833333333336</v>
          </cell>
          <cell r="B2118">
            <v>5.4338925577222766E-2</v>
          </cell>
          <cell r="C2118">
            <v>3.904621288010536E-2</v>
          </cell>
        </row>
        <row r="2119">
          <cell r="A2119">
            <v>41904.833333333336</v>
          </cell>
          <cell r="B2119">
            <v>5.3869322305859335E-2</v>
          </cell>
          <cell r="C2119">
            <v>3.8458513483196566E-2</v>
          </cell>
        </row>
        <row r="2120">
          <cell r="A2120">
            <v>41905.833333333336</v>
          </cell>
          <cell r="B2120">
            <v>5.4502864757152381E-2</v>
          </cell>
          <cell r="C2120">
            <v>3.8458513483196566E-2</v>
          </cell>
        </row>
        <row r="2121">
          <cell r="A2121">
            <v>41906.833333333336</v>
          </cell>
          <cell r="B2121">
            <v>5.6207843859451906E-2</v>
          </cell>
          <cell r="C2121">
            <v>4.0843511940669534E-2</v>
          </cell>
        </row>
        <row r="2122">
          <cell r="A2122">
            <v>41907.833333333336</v>
          </cell>
          <cell r="B2122">
            <v>5.633826543924747E-2</v>
          </cell>
          <cell r="C2122">
            <v>4.0843511940669534E-2</v>
          </cell>
        </row>
        <row r="2123">
          <cell r="A2123">
            <v>41910.833333333336</v>
          </cell>
          <cell r="B2123">
            <v>5.6407715415119276E-2</v>
          </cell>
          <cell r="C2123">
            <v>4.0843511940669534E-2</v>
          </cell>
        </row>
        <row r="2124">
          <cell r="A2124">
            <v>41911.833333333336</v>
          </cell>
          <cell r="B2124">
            <v>5.6088798285747359E-2</v>
          </cell>
          <cell r="C2124">
            <v>4.1761383144824547E-2</v>
          </cell>
        </row>
        <row r="2125">
          <cell r="A2125">
            <v>41912.833333333336</v>
          </cell>
          <cell r="B2125">
            <v>5.8633779786288046E-2</v>
          </cell>
          <cell r="C2125">
            <v>4.5114997532515487E-2</v>
          </cell>
        </row>
        <row r="2126">
          <cell r="A2126">
            <v>41913.833333333336</v>
          </cell>
          <cell r="B2126">
            <v>5.8506855873487466E-2</v>
          </cell>
          <cell r="C2126">
            <v>4.5117479610624192E-2</v>
          </cell>
        </row>
        <row r="2127">
          <cell r="A2127">
            <v>41914.833333333336</v>
          </cell>
          <cell r="B2127">
            <v>5.7660661776225051E-2</v>
          </cell>
          <cell r="C2127">
            <v>4.3547317479788267E-2</v>
          </cell>
        </row>
        <row r="2128">
          <cell r="A2128">
            <v>41917.833333333336</v>
          </cell>
          <cell r="B2128">
            <v>5.7106838185786837E-2</v>
          </cell>
          <cell r="C2128">
            <v>4.2823543862846196E-2</v>
          </cell>
        </row>
        <row r="2129">
          <cell r="A2129">
            <v>41918.833333333336</v>
          </cell>
          <cell r="B2129">
            <v>5.7762269721572466E-2</v>
          </cell>
          <cell r="C2129">
            <v>4.4140393285698423E-2</v>
          </cell>
        </row>
        <row r="2130">
          <cell r="A2130">
            <v>41919.833333333336</v>
          </cell>
          <cell r="B2130">
            <v>5.8147607140473102E-2</v>
          </cell>
          <cell r="C2130">
            <v>4.3875067827100878E-2</v>
          </cell>
        </row>
        <row r="2131">
          <cell r="A2131">
            <v>41920.833333333336</v>
          </cell>
          <cell r="B2131">
            <v>6.2303751062015737E-2</v>
          </cell>
          <cell r="C2131">
            <v>4.9340239942607833E-2</v>
          </cell>
        </row>
        <row r="2132">
          <cell r="A2132">
            <v>41921.833333333336</v>
          </cell>
          <cell r="B2132">
            <v>6.5809568627678353E-2</v>
          </cell>
          <cell r="C2132">
            <v>5.4040621057064503E-2</v>
          </cell>
        </row>
        <row r="2133">
          <cell r="A2133">
            <v>41924.833333333336</v>
          </cell>
          <cell r="B2133">
            <v>6.7425971152565656E-2</v>
          </cell>
          <cell r="C2133">
            <v>5.6122731807992994E-2</v>
          </cell>
        </row>
        <row r="2134">
          <cell r="A2134">
            <v>41925.833333333336</v>
          </cell>
          <cell r="B2134">
            <v>6.7416516774290336E-2</v>
          </cell>
          <cell r="C2134">
            <v>5.6074076276618416E-2</v>
          </cell>
        </row>
        <row r="2135">
          <cell r="A2135">
            <v>41926.833333333336</v>
          </cell>
          <cell r="B2135">
            <v>6.7224627899573147E-2</v>
          </cell>
          <cell r="C2135">
            <v>5.56010027854636E-2</v>
          </cell>
        </row>
        <row r="2136">
          <cell r="A2136">
            <v>41927.833333333336</v>
          </cell>
          <cell r="B2136">
            <v>6.7916151003367717E-2</v>
          </cell>
          <cell r="C2136">
            <v>5.56010027854636E-2</v>
          </cell>
        </row>
        <row r="2137">
          <cell r="A2137">
            <v>41928.833333333336</v>
          </cell>
          <cell r="B2137">
            <v>6.8318131521843906E-2</v>
          </cell>
          <cell r="C2137">
            <v>5.5599921318912837E-2</v>
          </cell>
        </row>
        <row r="2138">
          <cell r="A2138">
            <v>41931.833333333336</v>
          </cell>
          <cell r="B2138">
            <v>6.8657283768887759E-2</v>
          </cell>
          <cell r="C2138">
            <v>5.5599921318912837E-2</v>
          </cell>
        </row>
        <row r="2139">
          <cell r="A2139">
            <v>41932.833333333336</v>
          </cell>
          <cell r="B2139">
            <v>7.0430516285122563E-2</v>
          </cell>
          <cell r="C2139">
            <v>5.5599921318912837E-2</v>
          </cell>
        </row>
        <row r="2140">
          <cell r="A2140">
            <v>41933.833333333336</v>
          </cell>
          <cell r="B2140">
            <v>7.070782285047586E-2</v>
          </cell>
          <cell r="C2140">
            <v>5.5965258826895473E-2</v>
          </cell>
        </row>
        <row r="2141">
          <cell r="A2141">
            <v>41934.833333333336</v>
          </cell>
          <cell r="B2141">
            <v>7.1398472808911664E-2</v>
          </cell>
          <cell r="C2141">
            <v>5.5344024821933263E-2</v>
          </cell>
        </row>
        <row r="2142">
          <cell r="A2142">
            <v>41935.833333333336</v>
          </cell>
          <cell r="B2142">
            <v>7.1375815961184363E-2</v>
          </cell>
          <cell r="C2142">
            <v>5.5313361077779614E-2</v>
          </cell>
        </row>
        <row r="2143">
          <cell r="A2143">
            <v>41938.833333333336</v>
          </cell>
          <cell r="B2143">
            <v>7.1468562897414753E-2</v>
          </cell>
          <cell r="C2143">
            <v>5.5442520353093133E-2</v>
          </cell>
        </row>
        <row r="2144">
          <cell r="A2144">
            <v>41939.833333333336</v>
          </cell>
          <cell r="B2144">
            <v>7.1928459658957361E-2</v>
          </cell>
          <cell r="C2144">
            <v>5.5442520353093133E-2</v>
          </cell>
        </row>
        <row r="2145">
          <cell r="A2145">
            <v>41940.833333333336</v>
          </cell>
          <cell r="B2145">
            <v>6.7582064590765017E-2</v>
          </cell>
          <cell r="C2145">
            <v>4.9835115287870407E-2</v>
          </cell>
        </row>
        <row r="2146">
          <cell r="A2146">
            <v>41941.833333333336</v>
          </cell>
          <cell r="B2146">
            <v>6.7766803055622299E-2</v>
          </cell>
          <cell r="C2146">
            <v>4.9835115287870407E-2</v>
          </cell>
        </row>
        <row r="2147">
          <cell r="A2147">
            <v>41942.833333333336</v>
          </cell>
          <cell r="B2147">
            <v>6.9290792705944071E-2</v>
          </cell>
          <cell r="C2147">
            <v>4.9835115287870407E-2</v>
          </cell>
        </row>
        <row r="2148">
          <cell r="A2148">
            <v>41945.791666666664</v>
          </cell>
          <cell r="B2148">
            <v>6.9282430348567098E-2</v>
          </cell>
          <cell r="C2148">
            <v>4.9825488275184744E-2</v>
          </cell>
        </row>
        <row r="2149">
          <cell r="A2149">
            <v>41946.791666666664</v>
          </cell>
          <cell r="B2149">
            <v>6.9287571177813423E-2</v>
          </cell>
          <cell r="C2149">
            <v>4.9831660777216312E-2</v>
          </cell>
        </row>
        <row r="2150">
          <cell r="A2150">
            <v>41947.791666666664</v>
          </cell>
          <cell r="B2150">
            <v>6.9277455241033917E-2</v>
          </cell>
          <cell r="C2150">
            <v>4.9819173679864902E-2</v>
          </cell>
        </row>
        <row r="2151">
          <cell r="A2151">
            <v>41948.791666666664</v>
          </cell>
          <cell r="B2151">
            <v>6.9145778369295058E-2</v>
          </cell>
          <cell r="C2151">
            <v>4.9819173679864902E-2</v>
          </cell>
        </row>
        <row r="2152">
          <cell r="A2152">
            <v>41949.791666666664</v>
          </cell>
          <cell r="B2152">
            <v>6.8450937293965508E-2</v>
          </cell>
          <cell r="C2152">
            <v>4.983108723167208E-2</v>
          </cell>
        </row>
        <row r="2153">
          <cell r="A2153">
            <v>41952.791666666664</v>
          </cell>
          <cell r="B2153">
            <v>6.8303717316056375E-2</v>
          </cell>
          <cell r="C2153">
            <v>4.9541382457953802E-2</v>
          </cell>
        </row>
        <row r="2154">
          <cell r="A2154">
            <v>41953.791666666664</v>
          </cell>
          <cell r="B2154">
            <v>6.7923237623308971E-2</v>
          </cell>
          <cell r="C2154">
            <v>4.9541382457953802E-2</v>
          </cell>
        </row>
        <row r="2155">
          <cell r="A2155">
            <v>41954.791666666664</v>
          </cell>
          <cell r="B2155">
            <v>6.7922243242480487E-2</v>
          </cell>
          <cell r="C2155">
            <v>4.9541382457953802E-2</v>
          </cell>
        </row>
        <row r="2156">
          <cell r="A2156">
            <v>41955.791666666664</v>
          </cell>
          <cell r="B2156">
            <v>6.8009419042923278E-2</v>
          </cell>
          <cell r="C2156">
            <v>4.9729742020753115E-2</v>
          </cell>
        </row>
        <row r="2157">
          <cell r="A2157">
            <v>41956.791666666664</v>
          </cell>
          <cell r="B2157">
            <v>6.7102144750291137E-2</v>
          </cell>
          <cell r="C2157">
            <v>4.978099728005829E-2</v>
          </cell>
        </row>
        <row r="2158">
          <cell r="A2158">
            <v>41959.791666666664</v>
          </cell>
          <cell r="B2158">
            <v>6.7091736726143616E-2</v>
          </cell>
          <cell r="C2158">
            <v>4.9949344129177585E-2</v>
          </cell>
        </row>
        <row r="2159">
          <cell r="A2159">
            <v>41960.791666666664</v>
          </cell>
          <cell r="B2159">
            <v>7.0064394663917215E-2</v>
          </cell>
          <cell r="C2159">
            <v>4.9942147457530027E-2</v>
          </cell>
        </row>
        <row r="2160">
          <cell r="A2160">
            <v>41961.791666666664</v>
          </cell>
          <cell r="B2160">
            <v>7.0250519805226147E-2</v>
          </cell>
          <cell r="C2160">
            <v>5.0179536933608229E-2</v>
          </cell>
        </row>
        <row r="2161">
          <cell r="A2161">
            <v>41962.791666666664</v>
          </cell>
          <cell r="B2161">
            <v>7.0324892534780498E-2</v>
          </cell>
          <cell r="C2161">
            <v>5.0179536933608229E-2</v>
          </cell>
        </row>
        <row r="2162">
          <cell r="A2162">
            <v>41963.791666666664</v>
          </cell>
          <cell r="B2162">
            <v>6.8492498830866208E-2</v>
          </cell>
          <cell r="C2162">
            <v>5.0179825993724649E-2</v>
          </cell>
        </row>
        <row r="2163">
          <cell r="A2163">
            <v>41966.791666666664</v>
          </cell>
          <cell r="B2163">
            <v>6.9082558570466579E-2</v>
          </cell>
          <cell r="C2163">
            <v>5.0179825993724649E-2</v>
          </cell>
        </row>
        <row r="2164">
          <cell r="A2164">
            <v>41967.791666666664</v>
          </cell>
          <cell r="B2164">
            <v>6.9049401839951993E-2</v>
          </cell>
          <cell r="C2164">
            <v>5.018014891744603E-2</v>
          </cell>
        </row>
        <row r="2165">
          <cell r="A2165">
            <v>41968.791666666664</v>
          </cell>
          <cell r="B2165">
            <v>6.9491655367946367E-2</v>
          </cell>
          <cell r="C2165">
            <v>5.0170472434086517E-2</v>
          </cell>
        </row>
        <row r="2166">
          <cell r="A2166">
            <v>41970.791666666664</v>
          </cell>
          <cell r="B2166">
            <v>6.9360615935890921E-2</v>
          </cell>
          <cell r="C2166">
            <v>5.0543601926373742E-2</v>
          </cell>
        </row>
        <row r="2167">
          <cell r="A2167">
            <v>41973.791666666664</v>
          </cell>
          <cell r="B2167">
            <v>7.0479411244399923E-2</v>
          </cell>
          <cell r="C2167">
            <v>5.2306531330284331E-2</v>
          </cell>
        </row>
        <row r="2168">
          <cell r="A2168">
            <v>41974.791666666664</v>
          </cell>
          <cell r="B2168">
            <v>7.0956575539276881E-2</v>
          </cell>
          <cell r="C2168">
            <v>5.220061398462604E-2</v>
          </cell>
        </row>
        <row r="2169">
          <cell r="A2169">
            <v>41975.791666666664</v>
          </cell>
          <cell r="B2169">
            <v>7.0869209222541876E-2</v>
          </cell>
          <cell r="C2169">
            <v>5.201809025125028E-2</v>
          </cell>
        </row>
        <row r="2170">
          <cell r="A2170">
            <v>41976.791666666664</v>
          </cell>
          <cell r="B2170">
            <v>7.0779388266284382E-2</v>
          </cell>
          <cell r="C2170">
            <v>5.2019198503432493E-2</v>
          </cell>
        </row>
        <row r="2171">
          <cell r="A2171">
            <v>41977.791666666664</v>
          </cell>
          <cell r="B2171">
            <v>7.0910601682180385E-2</v>
          </cell>
          <cell r="C2171">
            <v>5.2011978024989115E-2</v>
          </cell>
        </row>
        <row r="2172">
          <cell r="A2172">
            <v>41980.791666666664</v>
          </cell>
          <cell r="B2172">
            <v>7.1704767354312221E-2</v>
          </cell>
          <cell r="C2172">
            <v>5.3076581979388887E-2</v>
          </cell>
        </row>
        <row r="2173">
          <cell r="A2173">
            <v>41981.791666666664</v>
          </cell>
          <cell r="B2173">
            <v>7.1706225590691078E-2</v>
          </cell>
          <cell r="C2173">
            <v>5.3076581979388887E-2</v>
          </cell>
        </row>
        <row r="2174">
          <cell r="A2174">
            <v>41982.791666666664</v>
          </cell>
          <cell r="B2174">
            <v>7.3093023089008585E-2</v>
          </cell>
          <cell r="C2174">
            <v>5.5201606754160533E-2</v>
          </cell>
        </row>
        <row r="2175">
          <cell r="A2175">
            <v>41983.791666666664</v>
          </cell>
          <cell r="B2175">
            <v>7.2858710820049619E-2</v>
          </cell>
          <cell r="C2175">
            <v>5.4817197841639527E-2</v>
          </cell>
        </row>
        <row r="2176">
          <cell r="A2176">
            <v>41984.791666666664</v>
          </cell>
          <cell r="B2176">
            <v>7.2889254585805127E-2</v>
          </cell>
          <cell r="C2176">
            <v>5.4858254041296246E-2</v>
          </cell>
        </row>
        <row r="2177">
          <cell r="A2177">
            <v>41987.791666666664</v>
          </cell>
          <cell r="B2177">
            <v>7.2651335554972274E-2</v>
          </cell>
          <cell r="C2177">
            <v>5.5067932680287354E-2</v>
          </cell>
        </row>
        <row r="2178">
          <cell r="A2178">
            <v>41988.791666666664</v>
          </cell>
          <cell r="B2178">
            <v>7.353353187232127E-2</v>
          </cell>
          <cell r="C2178">
            <v>5.6378014199085918E-2</v>
          </cell>
        </row>
        <row r="2179">
          <cell r="A2179">
            <v>41989.791666666664</v>
          </cell>
          <cell r="B2179">
            <v>7.5961392562139213E-2</v>
          </cell>
          <cell r="C2179">
            <v>5.6378014199085918E-2</v>
          </cell>
        </row>
        <row r="2180">
          <cell r="A2180">
            <v>41990.791666666664</v>
          </cell>
          <cell r="B2180">
            <v>7.855256864111157E-2</v>
          </cell>
          <cell r="C2180">
            <v>5.6350897542936783E-2</v>
          </cell>
        </row>
        <row r="2181">
          <cell r="A2181">
            <v>41991.791666666664</v>
          </cell>
          <cell r="B2181">
            <v>7.8034837971351273E-2</v>
          </cell>
          <cell r="C2181">
            <v>5.5469670232458003E-2</v>
          </cell>
        </row>
        <row r="2182">
          <cell r="A2182">
            <v>41994.791666666664</v>
          </cell>
          <cell r="B2182">
            <v>7.7996822569605939E-2</v>
          </cell>
          <cell r="C2182">
            <v>5.5417716502328858E-2</v>
          </cell>
        </row>
        <row r="2183">
          <cell r="A2183">
            <v>41995.791666666664</v>
          </cell>
          <cell r="B2183">
            <v>7.7355165122287101E-2</v>
          </cell>
          <cell r="C2183">
            <v>5.5608038167240095E-2</v>
          </cell>
        </row>
        <row r="2184">
          <cell r="A2184">
            <v>41996.791666666664</v>
          </cell>
          <cell r="B2184">
            <v>7.6257612454489546E-2</v>
          </cell>
          <cell r="C2184">
            <v>5.3880596697687272E-2</v>
          </cell>
        </row>
        <row r="2185">
          <cell r="A2185">
            <v>41998.791666666664</v>
          </cell>
          <cell r="B2185">
            <v>7.6402246794928505E-2</v>
          </cell>
          <cell r="C2185">
            <v>5.3880596697687272E-2</v>
          </cell>
        </row>
        <row r="2186">
          <cell r="A2186">
            <v>42001.791666666664</v>
          </cell>
          <cell r="B2186">
            <v>7.6210903583091294E-2</v>
          </cell>
          <cell r="C2186">
            <v>5.3959358718596494E-2</v>
          </cell>
        </row>
        <row r="2187">
          <cell r="A2187">
            <v>42002.791666666664</v>
          </cell>
          <cell r="B2187">
            <v>7.5732040740308607E-2</v>
          </cell>
          <cell r="C2187">
            <v>5.3312518276533237E-2</v>
          </cell>
        </row>
        <row r="2188">
          <cell r="A2188">
            <v>42003.791666666664</v>
          </cell>
          <cell r="B2188">
            <v>7.3716805275998651E-2</v>
          </cell>
          <cell r="C2188">
            <v>5.0556998594611852E-2</v>
          </cell>
        </row>
        <row r="2189">
          <cell r="A2189">
            <v>42005.791666666664</v>
          </cell>
          <cell r="B2189">
            <v>7.3711054981583854E-2</v>
          </cell>
          <cell r="C2189">
            <v>5.0554783580185308E-2</v>
          </cell>
        </row>
        <row r="2190">
          <cell r="A2190">
            <v>42008.791666666664</v>
          </cell>
          <cell r="B2190">
            <v>7.4520805598029358E-2</v>
          </cell>
          <cell r="C2190">
            <v>5.194473951400766E-2</v>
          </cell>
        </row>
        <row r="2191">
          <cell r="A2191">
            <v>42009.791666666664</v>
          </cell>
          <cell r="B2191">
            <v>7.5045526883191049E-2</v>
          </cell>
          <cell r="C2191">
            <v>5.2667856655247494E-2</v>
          </cell>
        </row>
        <row r="2192">
          <cell r="A2192">
            <v>42010.791666666664</v>
          </cell>
          <cell r="B2192">
            <v>7.457721475458258E-2</v>
          </cell>
          <cell r="C2192">
            <v>5.1569222548092382E-2</v>
          </cell>
        </row>
        <row r="2193">
          <cell r="A2193">
            <v>42011.791666666664</v>
          </cell>
          <cell r="B2193">
            <v>7.529485132702661E-2</v>
          </cell>
          <cell r="C2193">
            <v>5.1569222548092382E-2</v>
          </cell>
        </row>
        <row r="2194">
          <cell r="A2194">
            <v>42012.791666666664</v>
          </cell>
          <cell r="B2194">
            <v>7.1564067215440175E-2</v>
          </cell>
          <cell r="C2194">
            <v>4.6367521105330503E-2</v>
          </cell>
        </row>
        <row r="2195">
          <cell r="A2195">
            <v>42015.791666666664</v>
          </cell>
          <cell r="B2195">
            <v>6.8169779764185548E-2</v>
          </cell>
          <cell r="C2195">
            <v>4.1382274270714343E-2</v>
          </cell>
        </row>
        <row r="2196">
          <cell r="A2196">
            <v>42016.791666666664</v>
          </cell>
          <cell r="B2196">
            <v>6.5773723858053787E-2</v>
          </cell>
          <cell r="C2196">
            <v>3.7880921572558068E-2</v>
          </cell>
        </row>
        <row r="2197">
          <cell r="A2197">
            <v>42017.791666666664</v>
          </cell>
          <cell r="B2197">
            <v>6.576663292059555E-2</v>
          </cell>
          <cell r="C2197">
            <v>3.788062397674042E-2</v>
          </cell>
        </row>
        <row r="2198">
          <cell r="A2198">
            <v>42018.791666666664</v>
          </cell>
          <cell r="B2198">
            <v>6.8363719882430868E-2</v>
          </cell>
          <cell r="C2198">
            <v>4.1698136926364891E-2</v>
          </cell>
        </row>
        <row r="2199">
          <cell r="A2199">
            <v>42019.791666666664</v>
          </cell>
          <cell r="B2199">
            <v>6.8071421378739352E-2</v>
          </cell>
          <cell r="C2199">
            <v>4.1698136926364891E-2</v>
          </cell>
        </row>
        <row r="2200">
          <cell r="A2200">
            <v>42023.791666666664</v>
          </cell>
          <cell r="B2200">
            <v>6.8057203786171833E-2</v>
          </cell>
          <cell r="C2200">
            <v>4.1698136926364891E-2</v>
          </cell>
        </row>
        <row r="2201">
          <cell r="A2201">
            <v>42024.791666666664</v>
          </cell>
          <cell r="B2201">
            <v>6.7399944892064037E-2</v>
          </cell>
          <cell r="C2201">
            <v>4.1707874097634129E-2</v>
          </cell>
        </row>
        <row r="2202">
          <cell r="A2202">
            <v>42025.791666666664</v>
          </cell>
          <cell r="B2202">
            <v>6.5888817510098383E-2</v>
          </cell>
          <cell r="C2202">
            <v>4.1707874097634129E-2</v>
          </cell>
        </row>
        <row r="2203">
          <cell r="A2203">
            <v>42026.791666666664</v>
          </cell>
          <cell r="B2203">
            <v>6.5625357720346431E-2</v>
          </cell>
          <cell r="C2203">
            <v>4.0851283130214716E-2</v>
          </cell>
        </row>
        <row r="2204">
          <cell r="A2204">
            <v>42029.791666666664</v>
          </cell>
          <cell r="B2204">
            <v>6.4567376422730471E-2</v>
          </cell>
          <cell r="C2204">
            <v>4.0851283130214716E-2</v>
          </cell>
        </row>
        <row r="2205">
          <cell r="A2205">
            <v>42030.791666666664</v>
          </cell>
          <cell r="B2205">
            <v>6.4962485217104265E-2</v>
          </cell>
          <cell r="C2205">
            <v>4.1360037450613174E-2</v>
          </cell>
        </row>
        <row r="2206">
          <cell r="A2206">
            <v>42031.791666666664</v>
          </cell>
          <cell r="B2206">
            <v>6.4988857793984459E-2</v>
          </cell>
          <cell r="C2206">
            <v>4.1395270599027881E-2</v>
          </cell>
        </row>
        <row r="2207">
          <cell r="A2207">
            <v>42032.791666666664</v>
          </cell>
          <cell r="B2207">
            <v>6.5540642124426021E-2</v>
          </cell>
          <cell r="C2207">
            <v>4.1395270599027881E-2</v>
          </cell>
        </row>
        <row r="2208">
          <cell r="A2208">
            <v>42033.791666666664</v>
          </cell>
          <cell r="B2208">
            <v>6.7067404510544201E-2</v>
          </cell>
          <cell r="C2208">
            <v>4.356064776779274E-2</v>
          </cell>
        </row>
        <row r="2209">
          <cell r="A2209">
            <v>42036.791666666664</v>
          </cell>
          <cell r="B2209">
            <v>6.7021198365540102E-2</v>
          </cell>
          <cell r="C2209">
            <v>4.3758570831839996E-2</v>
          </cell>
        </row>
        <row r="2210">
          <cell r="A2210">
            <v>42037.791666666664</v>
          </cell>
          <cell r="B2210">
            <v>6.5170310117769109E-2</v>
          </cell>
          <cell r="C2210">
            <v>4.3758570831839996E-2</v>
          </cell>
        </row>
        <row r="2211">
          <cell r="A2211">
            <v>42038.791666666664</v>
          </cell>
          <cell r="B2211">
            <v>6.5225356555760533E-2</v>
          </cell>
          <cell r="C2211">
            <v>4.3662709367708871E-2</v>
          </cell>
        </row>
        <row r="2212">
          <cell r="A2212">
            <v>42039.791666666664</v>
          </cell>
          <cell r="B2212">
            <v>6.6469067709589089E-2</v>
          </cell>
          <cell r="C2212">
            <v>4.3473439933964658E-2</v>
          </cell>
        </row>
        <row r="2213">
          <cell r="A2213">
            <v>42040.791666666664</v>
          </cell>
          <cell r="B2213">
            <v>6.6383389747359439E-2</v>
          </cell>
          <cell r="C2213">
            <v>4.3356244955282314E-2</v>
          </cell>
        </row>
        <row r="2214">
          <cell r="A2214">
            <v>42043.791666666664</v>
          </cell>
          <cell r="B2214">
            <v>6.7205184928331441E-2</v>
          </cell>
          <cell r="C2214">
            <v>4.4499449411222726E-2</v>
          </cell>
        </row>
        <row r="2215">
          <cell r="A2215">
            <v>42044.791666666664</v>
          </cell>
          <cell r="B2215">
            <v>6.7798395701004571E-2</v>
          </cell>
          <cell r="C2215">
            <v>4.4486108049097778E-2</v>
          </cell>
        </row>
        <row r="2216">
          <cell r="A2216">
            <v>42045.791666666664</v>
          </cell>
          <cell r="B2216">
            <v>6.7725934751276876E-2</v>
          </cell>
          <cell r="C2216">
            <v>4.4486108049097778E-2</v>
          </cell>
        </row>
        <row r="2217">
          <cell r="A2217">
            <v>42046.791666666664</v>
          </cell>
          <cell r="B2217">
            <v>6.9028389793803588E-2</v>
          </cell>
          <cell r="C2217">
            <v>4.4486108049097778E-2</v>
          </cell>
        </row>
        <row r="2218">
          <cell r="A2218">
            <v>42047.791666666664</v>
          </cell>
          <cell r="B2218">
            <v>6.9202338015548898E-2</v>
          </cell>
          <cell r="C2218">
            <v>4.4486108049097778E-2</v>
          </cell>
        </row>
        <row r="2219">
          <cell r="A2219">
            <v>42051.791666666664</v>
          </cell>
          <cell r="B2219">
            <v>6.9038191204859531E-2</v>
          </cell>
          <cell r="C2219">
            <v>4.4275446285165741E-2</v>
          </cell>
        </row>
        <row r="2220">
          <cell r="A2220">
            <v>42052.791666666664</v>
          </cell>
          <cell r="B2220">
            <v>6.8985776658011908E-2</v>
          </cell>
          <cell r="C2220">
            <v>4.4217809703829575E-2</v>
          </cell>
        </row>
        <row r="2221">
          <cell r="A2221">
            <v>42053.791666666664</v>
          </cell>
          <cell r="B2221">
            <v>6.8851950391583552E-2</v>
          </cell>
          <cell r="C2221">
            <v>4.4027552808057001E-2</v>
          </cell>
        </row>
        <row r="2222">
          <cell r="A2222">
            <v>42054.791666666664</v>
          </cell>
          <cell r="B2222">
            <v>6.640403891822648E-2</v>
          </cell>
          <cell r="C2222">
            <v>4.4027552808057001E-2</v>
          </cell>
        </row>
        <row r="2223">
          <cell r="A2223">
            <v>42057.791666666664</v>
          </cell>
          <cell r="B2223">
            <v>6.6293382049529032E-2</v>
          </cell>
          <cell r="C2223">
            <v>4.3755588749939588E-2</v>
          </cell>
        </row>
        <row r="2224">
          <cell r="A2224">
            <v>42058.791666666664</v>
          </cell>
          <cell r="B2224">
            <v>6.6280225203991738E-2</v>
          </cell>
          <cell r="C2224">
            <v>4.3771208712323685E-2</v>
          </cell>
        </row>
        <row r="2225">
          <cell r="A2225">
            <v>42059.791666666664</v>
          </cell>
          <cell r="B2225">
            <v>6.6325824340659575E-2</v>
          </cell>
          <cell r="C2225">
            <v>4.3806800369521198E-2</v>
          </cell>
        </row>
        <row r="2226">
          <cell r="A2226">
            <v>42060.791666666664</v>
          </cell>
          <cell r="B2226">
            <v>6.5869020120002078E-2</v>
          </cell>
          <cell r="C2226">
            <v>4.3806800369521198E-2</v>
          </cell>
        </row>
        <row r="2227">
          <cell r="A2227">
            <v>42061.791666666664</v>
          </cell>
          <cell r="B2227">
            <v>6.616002190124376E-2</v>
          </cell>
          <cell r="C2227">
            <v>4.4146569962424602E-2</v>
          </cell>
        </row>
        <row r="2228">
          <cell r="A2228">
            <v>42064.791666666664</v>
          </cell>
          <cell r="B2228">
            <v>6.6879814343807173E-2</v>
          </cell>
          <cell r="C2228">
            <v>4.4146569962424602E-2</v>
          </cell>
        </row>
        <row r="2229">
          <cell r="A2229">
            <v>42065.791666666664</v>
          </cell>
          <cell r="B2229">
            <v>6.7430035312939729E-2</v>
          </cell>
          <cell r="C2229">
            <v>4.4894457076310262E-2</v>
          </cell>
        </row>
        <row r="2230">
          <cell r="A2230">
            <v>42066.791666666664</v>
          </cell>
          <cell r="B2230">
            <v>6.5955241316307839E-2</v>
          </cell>
          <cell r="C2230">
            <v>4.28933740494657E-2</v>
          </cell>
        </row>
        <row r="2231">
          <cell r="A2231">
            <v>42067.791666666664</v>
          </cell>
          <cell r="B2231">
            <v>6.5956975815957469E-2</v>
          </cell>
          <cell r="C2231">
            <v>4.28933740494657E-2</v>
          </cell>
        </row>
        <row r="2232">
          <cell r="A2232">
            <v>42068.791666666664</v>
          </cell>
          <cell r="B2232">
            <v>6.6132412609655189E-2</v>
          </cell>
          <cell r="C2232">
            <v>4.3096579295459021E-2</v>
          </cell>
        </row>
        <row r="2233">
          <cell r="A2233">
            <v>42071.833333333336</v>
          </cell>
          <cell r="B2233">
            <v>6.67278286634269E-2</v>
          </cell>
          <cell r="C2233">
            <v>4.309524158671689E-2</v>
          </cell>
        </row>
        <row r="2234">
          <cell r="A2234">
            <v>42072.833333333336</v>
          </cell>
          <cell r="B2234">
            <v>6.8044423811959104E-2</v>
          </cell>
          <cell r="C2234">
            <v>4.4971139021002852E-2</v>
          </cell>
        </row>
        <row r="2235">
          <cell r="A2235">
            <v>42073.833333333336</v>
          </cell>
          <cell r="B2235">
            <v>6.679169146168476E-2</v>
          </cell>
          <cell r="C2235">
            <v>4.2831831861033232E-2</v>
          </cell>
        </row>
        <row r="2236">
          <cell r="A2236">
            <v>42074.833333333336</v>
          </cell>
          <cell r="B2236">
            <v>6.7041068785007721E-2</v>
          </cell>
          <cell r="C2236">
            <v>4.2831831861033232E-2</v>
          </cell>
        </row>
        <row r="2237">
          <cell r="A2237">
            <v>42075.833333333336</v>
          </cell>
          <cell r="B2237">
            <v>6.4985882836395129E-2</v>
          </cell>
          <cell r="C2237">
            <v>4.0055860831414283E-2</v>
          </cell>
        </row>
        <row r="2238">
          <cell r="A2238">
            <v>42078.833333333336</v>
          </cell>
          <cell r="B2238">
            <v>6.5068011959745653E-2</v>
          </cell>
          <cell r="C2238">
            <v>4.0055860831414283E-2</v>
          </cell>
        </row>
        <row r="2239">
          <cell r="A2239">
            <v>42079.833333333336</v>
          </cell>
          <cell r="B2239">
            <v>6.4141572275525596E-2</v>
          </cell>
          <cell r="C2239">
            <v>3.8781794066246128E-2</v>
          </cell>
        </row>
        <row r="2240">
          <cell r="A2240">
            <v>42080.833333333336</v>
          </cell>
          <cell r="B2240">
            <v>6.3953635514610405E-2</v>
          </cell>
          <cell r="C2240">
            <v>3.8483481882171988E-2</v>
          </cell>
        </row>
        <row r="2241">
          <cell r="A2241">
            <v>42081.833333333336</v>
          </cell>
          <cell r="B2241">
            <v>6.255090789986395E-2</v>
          </cell>
          <cell r="C2241">
            <v>3.6537311100076672E-2</v>
          </cell>
        </row>
        <row r="2242">
          <cell r="A2242">
            <v>42082.833333333336</v>
          </cell>
          <cell r="B2242">
            <v>6.0285784772878444E-2</v>
          </cell>
          <cell r="C2242">
            <v>3.6539326316025661E-2</v>
          </cell>
        </row>
        <row r="2243">
          <cell r="A2243">
            <v>42085.833333333336</v>
          </cell>
          <cell r="B2243">
            <v>5.8605612063074478E-2</v>
          </cell>
          <cell r="C2243">
            <v>3.786721655520333E-2</v>
          </cell>
        </row>
        <row r="2244">
          <cell r="A2244">
            <v>42086.833333333336</v>
          </cell>
          <cell r="B2244">
            <v>5.8703769269983164E-2</v>
          </cell>
          <cell r="C2244">
            <v>3.8019538363122489E-2</v>
          </cell>
        </row>
        <row r="2245">
          <cell r="A2245">
            <v>42087.833333333336</v>
          </cell>
          <cell r="B2245">
            <v>6.603910543472305E-2</v>
          </cell>
          <cell r="C2245">
            <v>4.7861465913758297E-2</v>
          </cell>
        </row>
        <row r="2246">
          <cell r="A2246">
            <v>42088.833333333336</v>
          </cell>
          <cell r="B2246">
            <v>6.584199618135253E-2</v>
          </cell>
          <cell r="C2246">
            <v>4.7640206894356663E-2</v>
          </cell>
        </row>
        <row r="2247">
          <cell r="A2247">
            <v>42089.833333333336</v>
          </cell>
          <cell r="B2247">
            <v>6.6600359992352004E-2</v>
          </cell>
          <cell r="C2247">
            <v>4.7640206894356663E-2</v>
          </cell>
        </row>
        <row r="2248">
          <cell r="A2248">
            <v>42092.833333333336</v>
          </cell>
          <cell r="B2248">
            <v>6.7646163721125058E-2</v>
          </cell>
          <cell r="C2248">
            <v>4.7640206894356663E-2</v>
          </cell>
        </row>
        <row r="2249">
          <cell r="A2249">
            <v>42093.833333333336</v>
          </cell>
          <cell r="B2249">
            <v>6.8185412170411977E-2</v>
          </cell>
          <cell r="C2249">
            <v>4.8280299332993139E-2</v>
          </cell>
        </row>
        <row r="2250">
          <cell r="A2250">
            <v>42094.833333333336</v>
          </cell>
          <cell r="B2250">
            <v>6.8094117236612656E-2</v>
          </cell>
          <cell r="C2250">
            <v>4.8213633315678281E-2</v>
          </cell>
        </row>
        <row r="2251">
          <cell r="A2251">
            <v>42095.833333333336</v>
          </cell>
          <cell r="B2251">
            <v>6.8041079488294146E-2</v>
          </cell>
          <cell r="C2251">
            <v>4.8167355912729894E-2</v>
          </cell>
        </row>
        <row r="2252">
          <cell r="A2252">
            <v>42099.833333333336</v>
          </cell>
          <cell r="B2252">
            <v>6.8036661444481977E-2</v>
          </cell>
          <cell r="C2252">
            <v>4.8167355912729894E-2</v>
          </cell>
        </row>
        <row r="2253">
          <cell r="A2253">
            <v>42100.833333333336</v>
          </cell>
          <cell r="B2253">
            <v>6.6810830520124376E-2</v>
          </cell>
          <cell r="C2253">
            <v>4.6693424314297995E-2</v>
          </cell>
        </row>
        <row r="2254">
          <cell r="A2254">
            <v>42101.833333333336</v>
          </cell>
          <cell r="B2254">
            <v>6.8512622381790997E-2</v>
          </cell>
          <cell r="C2254">
            <v>4.5683703405053643E-2</v>
          </cell>
        </row>
        <row r="2255">
          <cell r="A2255">
            <v>42102.833333333336</v>
          </cell>
          <cell r="B2255">
            <v>6.8333339636220833E-2</v>
          </cell>
          <cell r="C2255">
            <v>4.5707040793282028E-2</v>
          </cell>
        </row>
        <row r="2256">
          <cell r="A2256">
            <v>42103.833333333336</v>
          </cell>
          <cell r="B2256">
            <v>6.7524160739180064E-2</v>
          </cell>
          <cell r="C2256">
            <v>4.5707040793282028E-2</v>
          </cell>
        </row>
        <row r="2257">
          <cell r="A2257">
            <v>42106.833333333336</v>
          </cell>
          <cell r="B2257">
            <v>6.7526342915691429E-2</v>
          </cell>
          <cell r="C2257">
            <v>4.5707040793282028E-2</v>
          </cell>
        </row>
        <row r="2258">
          <cell r="A2258">
            <v>42107.833333333336</v>
          </cell>
          <cell r="B2258">
            <v>6.7379438533521963E-2</v>
          </cell>
          <cell r="C2258">
            <v>4.5532908090961492E-2</v>
          </cell>
        </row>
        <row r="2259">
          <cell r="A2259">
            <v>42108.833333333336</v>
          </cell>
          <cell r="B2259">
            <v>6.7337246508103465E-2</v>
          </cell>
          <cell r="C2259">
            <v>4.5523234627044877E-2</v>
          </cell>
        </row>
        <row r="2260">
          <cell r="A2260">
            <v>42109.833333333336</v>
          </cell>
          <cell r="B2260">
            <v>6.7459900458838096E-2</v>
          </cell>
          <cell r="C2260">
            <v>4.5523234627044877E-2</v>
          </cell>
        </row>
        <row r="2261">
          <cell r="A2261">
            <v>42110.833333333336</v>
          </cell>
          <cell r="B2261">
            <v>6.5941269927671076E-2</v>
          </cell>
          <cell r="C2261">
            <v>4.3512025012493585E-2</v>
          </cell>
        </row>
        <row r="2262">
          <cell r="A2262">
            <v>42113.833333333336</v>
          </cell>
          <cell r="B2262">
            <v>6.4878475480429867E-2</v>
          </cell>
          <cell r="C2262">
            <v>4.3512025012493585E-2</v>
          </cell>
        </row>
        <row r="2263">
          <cell r="A2263">
            <v>42114.833333333336</v>
          </cell>
          <cell r="B2263">
            <v>6.5116541214127785E-2</v>
          </cell>
          <cell r="C2263">
            <v>4.3512025012493585E-2</v>
          </cell>
        </row>
        <row r="2264">
          <cell r="A2264">
            <v>42115.833333333336</v>
          </cell>
          <cell r="B2264">
            <v>6.5068477254651466E-2</v>
          </cell>
          <cell r="C2264">
            <v>4.350269166469637E-2</v>
          </cell>
        </row>
        <row r="2265">
          <cell r="A2265">
            <v>42116.833333333336</v>
          </cell>
          <cell r="B2265">
            <v>6.5209762703207386E-2</v>
          </cell>
          <cell r="C2265">
            <v>4.3640507300444074E-2</v>
          </cell>
        </row>
        <row r="2266">
          <cell r="A2266">
            <v>42117.833333333336</v>
          </cell>
          <cell r="B2266">
            <v>6.506646256018471E-2</v>
          </cell>
          <cell r="C2266">
            <v>4.3775943398391054E-2</v>
          </cell>
        </row>
        <row r="2267">
          <cell r="A2267">
            <v>42120.833333333336</v>
          </cell>
          <cell r="B2267">
            <v>6.9619344955186985E-2</v>
          </cell>
          <cell r="C2267">
            <v>4.9669703238293186E-2</v>
          </cell>
        </row>
        <row r="2268">
          <cell r="A2268">
            <v>42121.833333333336</v>
          </cell>
          <cell r="B2268">
            <v>6.9320043840399789E-2</v>
          </cell>
          <cell r="C2268">
            <v>4.9325637604460737E-2</v>
          </cell>
        </row>
        <row r="2269">
          <cell r="A2269">
            <v>42122.833333333336</v>
          </cell>
          <cell r="B2269">
            <v>6.9255459621549997E-2</v>
          </cell>
          <cell r="C2269">
            <v>4.9254940644079037E-2</v>
          </cell>
        </row>
        <row r="2270">
          <cell r="A2270">
            <v>42123.833333333336</v>
          </cell>
          <cell r="B2270">
            <v>7.0448240092516323E-2</v>
          </cell>
          <cell r="C2270">
            <v>5.2208748339575409E-2</v>
          </cell>
        </row>
        <row r="2271">
          <cell r="A2271">
            <v>42124.833333333336</v>
          </cell>
          <cell r="B2271">
            <v>6.9425241197204626E-2</v>
          </cell>
          <cell r="C2271">
            <v>5.0416185865276977E-2</v>
          </cell>
        </row>
        <row r="2272">
          <cell r="A2272">
            <v>42127.833333333336</v>
          </cell>
          <cell r="B2272">
            <v>6.9244375801001831E-2</v>
          </cell>
          <cell r="C2272">
            <v>5.0244495319454664E-2</v>
          </cell>
        </row>
        <row r="2273">
          <cell r="A2273">
            <v>42128.833333333336</v>
          </cell>
          <cell r="B2273">
            <v>7.0896335906692157E-2</v>
          </cell>
          <cell r="C2273">
            <v>5.2237050758238097E-2</v>
          </cell>
        </row>
        <row r="2274">
          <cell r="A2274">
            <v>42129.833333333336</v>
          </cell>
          <cell r="B2274">
            <v>7.0957796752505006E-2</v>
          </cell>
          <cell r="C2274">
            <v>5.2385716103718338E-2</v>
          </cell>
        </row>
        <row r="2275">
          <cell r="A2275">
            <v>42130.833333333336</v>
          </cell>
          <cell r="B2275">
            <v>7.0141855402545458E-2</v>
          </cell>
          <cell r="C2275">
            <v>5.2385716103718338E-2</v>
          </cell>
        </row>
        <row r="2276">
          <cell r="A2276">
            <v>42131.833333333336</v>
          </cell>
          <cell r="B2276">
            <v>7.1342755688640347E-2</v>
          </cell>
          <cell r="C2276">
            <v>5.2232597413806842E-2</v>
          </cell>
        </row>
        <row r="2277">
          <cell r="A2277">
            <v>42134.833333333336</v>
          </cell>
          <cell r="B2277">
            <v>7.0496348838852779E-2</v>
          </cell>
          <cell r="C2277">
            <v>5.1262142086663659E-2</v>
          </cell>
        </row>
        <row r="2278">
          <cell r="A2278">
            <v>42135.833333333336</v>
          </cell>
          <cell r="B2278">
            <v>7.0073332407314642E-2</v>
          </cell>
          <cell r="C2278">
            <v>5.1346010031895109E-2</v>
          </cell>
        </row>
        <row r="2279">
          <cell r="A2279">
            <v>42136.833333333336</v>
          </cell>
          <cell r="B2279">
            <v>7.0056184033096644E-2</v>
          </cell>
          <cell r="C2279">
            <v>5.1346010031895109E-2</v>
          </cell>
        </row>
        <row r="2280">
          <cell r="A2280">
            <v>42137.833333333336</v>
          </cell>
          <cell r="B2280">
            <v>6.9520035917798734E-2</v>
          </cell>
          <cell r="C2280">
            <v>5.1346010031895109E-2</v>
          </cell>
        </row>
        <row r="2281">
          <cell r="A2281">
            <v>42138.833333333336</v>
          </cell>
          <cell r="B2281">
            <v>6.934736112935061E-2</v>
          </cell>
          <cell r="C2281">
            <v>5.1346016303131431E-2</v>
          </cell>
        </row>
        <row r="2282">
          <cell r="A2282">
            <v>42141.833333333336</v>
          </cell>
          <cell r="B2282">
            <v>6.984268571265799E-2</v>
          </cell>
          <cell r="C2282">
            <v>5.1346016303131431E-2</v>
          </cell>
        </row>
        <row r="2283">
          <cell r="A2283">
            <v>42142.833333333336</v>
          </cell>
          <cell r="B2283">
            <v>6.982935941542491E-2</v>
          </cell>
          <cell r="C2283">
            <v>5.1346016303131431E-2</v>
          </cell>
        </row>
        <row r="2284">
          <cell r="A2284">
            <v>42143.833333333336</v>
          </cell>
          <cell r="B2284">
            <v>6.9765330751634172E-2</v>
          </cell>
          <cell r="C2284">
            <v>5.1346016303131431E-2</v>
          </cell>
        </row>
        <row r="2285">
          <cell r="A2285">
            <v>42144.833333333336</v>
          </cell>
          <cell r="B2285">
            <v>6.9413504524205943E-2</v>
          </cell>
          <cell r="C2285">
            <v>5.1346016303131431E-2</v>
          </cell>
        </row>
        <row r="2286">
          <cell r="A2286">
            <v>42145.833333333336</v>
          </cell>
          <cell r="B2286">
            <v>6.931581910825424E-2</v>
          </cell>
          <cell r="C2286">
            <v>5.1346016303131431E-2</v>
          </cell>
        </row>
        <row r="2287">
          <cell r="A2287">
            <v>42149.833333333336</v>
          </cell>
          <cell r="B2287">
            <v>6.9964900460130958E-2</v>
          </cell>
          <cell r="C2287">
            <v>5.2138315689794087E-2</v>
          </cell>
        </row>
        <row r="2288">
          <cell r="A2288">
            <v>42150.833333333336</v>
          </cell>
          <cell r="B2288">
            <v>7.2614670098646653E-2</v>
          </cell>
          <cell r="C2288">
            <v>5.2108136664077861E-2</v>
          </cell>
        </row>
        <row r="2289">
          <cell r="A2289">
            <v>42151.833333333336</v>
          </cell>
          <cell r="B2289">
            <v>7.2526418204719556E-2</v>
          </cell>
          <cell r="C2289">
            <v>5.2108136664077861E-2</v>
          </cell>
        </row>
        <row r="2290">
          <cell r="A2290">
            <v>42152.833333333336</v>
          </cell>
          <cell r="B2290">
            <v>7.2280331617941118E-2</v>
          </cell>
          <cell r="C2290">
            <v>5.1820281909243517E-2</v>
          </cell>
        </row>
        <row r="2291">
          <cell r="A2291">
            <v>42155.833333333336</v>
          </cell>
          <cell r="B2291">
            <v>7.1575949897731431E-2</v>
          </cell>
          <cell r="C2291">
            <v>5.1820281909243517E-2</v>
          </cell>
        </row>
        <row r="2292">
          <cell r="A2292">
            <v>42156.833333333336</v>
          </cell>
          <cell r="B2292">
            <v>7.1081279648650894E-2</v>
          </cell>
          <cell r="C2292">
            <v>5.1201186942576256E-2</v>
          </cell>
        </row>
        <row r="2293">
          <cell r="A2293">
            <v>42157.833333333336</v>
          </cell>
          <cell r="B2293">
            <v>7.1181472833176399E-2</v>
          </cell>
          <cell r="C2293">
            <v>5.1146014107099715E-2</v>
          </cell>
        </row>
        <row r="2294">
          <cell r="A2294">
            <v>42158.833333333336</v>
          </cell>
          <cell r="B2294">
            <v>7.1394322791141135E-2</v>
          </cell>
          <cell r="C2294">
            <v>5.1884951230838472E-2</v>
          </cell>
        </row>
        <row r="2295">
          <cell r="A2295">
            <v>42159.833333333336</v>
          </cell>
          <cell r="B2295">
            <v>7.129145963641538E-2</v>
          </cell>
          <cell r="C2295">
            <v>5.1716289064511166E-2</v>
          </cell>
        </row>
        <row r="2296">
          <cell r="A2296">
            <v>42162.833333333336</v>
          </cell>
          <cell r="B2296">
            <v>7.1759196275982318E-2</v>
          </cell>
          <cell r="C2296">
            <v>5.3021285113427234E-2</v>
          </cell>
        </row>
        <row r="2297">
          <cell r="A2297">
            <v>42163.833333333336</v>
          </cell>
          <cell r="B2297">
            <v>7.1123843000390541E-2</v>
          </cell>
          <cell r="C2297">
            <v>5.2205117816933967E-2</v>
          </cell>
        </row>
        <row r="2298">
          <cell r="A2298">
            <v>42164.833333333336</v>
          </cell>
          <cell r="B2298">
            <v>7.1781164253645391E-2</v>
          </cell>
          <cell r="C2298">
            <v>5.2205117816933967E-2</v>
          </cell>
        </row>
        <row r="2299">
          <cell r="A2299">
            <v>42165.833333333336</v>
          </cell>
          <cell r="B2299">
            <v>7.1399650751126975E-2</v>
          </cell>
          <cell r="C2299">
            <v>5.2205117816933967E-2</v>
          </cell>
        </row>
        <row r="2300">
          <cell r="A2300">
            <v>42166.833333333336</v>
          </cell>
          <cell r="B2300">
            <v>7.1585429356665856E-2</v>
          </cell>
          <cell r="C2300">
            <v>5.2417844947631104E-2</v>
          </cell>
        </row>
        <row r="2301">
          <cell r="A2301">
            <v>42169.833333333336</v>
          </cell>
          <cell r="B2301">
            <v>7.1503423901274787E-2</v>
          </cell>
          <cell r="C2301">
            <v>5.2417844947631104E-2</v>
          </cell>
        </row>
        <row r="2302">
          <cell r="A2302">
            <v>42170.833333333336</v>
          </cell>
          <cell r="B2302">
            <v>7.1610734557157302E-2</v>
          </cell>
          <cell r="C2302">
            <v>5.2417844947631104E-2</v>
          </cell>
        </row>
        <row r="2303">
          <cell r="A2303">
            <v>42171.833333333336</v>
          </cell>
          <cell r="B2303">
            <v>7.1385729172947276E-2</v>
          </cell>
          <cell r="C2303">
            <v>5.2420257512674623E-2</v>
          </cell>
        </row>
        <row r="2304">
          <cell r="A2304">
            <v>42172.833333333336</v>
          </cell>
          <cell r="B2304">
            <v>7.2613096564567672E-2</v>
          </cell>
          <cell r="C2304">
            <v>5.2420257512674623E-2</v>
          </cell>
        </row>
        <row r="2305">
          <cell r="A2305">
            <v>42173.833333333336</v>
          </cell>
          <cell r="B2305">
            <v>7.271547959373946E-2</v>
          </cell>
          <cell r="C2305">
            <v>5.2538474573373899E-2</v>
          </cell>
        </row>
        <row r="2306">
          <cell r="A2306">
            <v>42176.833333333336</v>
          </cell>
          <cell r="B2306">
            <v>7.2201640996379268E-2</v>
          </cell>
          <cell r="C2306">
            <v>5.1589607368998223E-2</v>
          </cell>
        </row>
        <row r="2307">
          <cell r="A2307">
            <v>42177.833333333336</v>
          </cell>
          <cell r="B2307">
            <v>7.2118168285787002E-2</v>
          </cell>
          <cell r="C2307">
            <v>5.1477455072887181E-2</v>
          </cell>
        </row>
        <row r="2308">
          <cell r="A2308">
            <v>42178.833333333336</v>
          </cell>
          <cell r="B2308">
            <v>6.6352441110708468E-2</v>
          </cell>
          <cell r="C2308">
            <v>4.3553450764665692E-2</v>
          </cell>
        </row>
        <row r="2309">
          <cell r="A2309">
            <v>42179.833333333336</v>
          </cell>
          <cell r="B2309">
            <v>6.6804434578852379E-2</v>
          </cell>
          <cell r="C2309">
            <v>4.3553450764665692E-2</v>
          </cell>
        </row>
        <row r="2310">
          <cell r="A2310">
            <v>42180.833333333336</v>
          </cell>
          <cell r="B2310">
            <v>6.7788203609644535E-2</v>
          </cell>
          <cell r="C2310">
            <v>4.6014112981876867E-2</v>
          </cell>
        </row>
        <row r="2311">
          <cell r="A2311">
            <v>42183.833333333336</v>
          </cell>
          <cell r="B2311">
            <v>6.9685884412290039E-2</v>
          </cell>
          <cell r="C2311">
            <v>5.0505275466069255E-2</v>
          </cell>
        </row>
        <row r="2312">
          <cell r="A2312">
            <v>42184.833333333336</v>
          </cell>
          <cell r="B2312">
            <v>6.9742682650075036E-2</v>
          </cell>
          <cell r="C2312">
            <v>4.9808545113603546E-2</v>
          </cell>
        </row>
        <row r="2313">
          <cell r="A2313">
            <v>42185.833333333336</v>
          </cell>
          <cell r="B2313">
            <v>6.9961299917317643E-2</v>
          </cell>
          <cell r="C2313">
            <v>4.9808545113603546E-2</v>
          </cell>
        </row>
        <row r="2314">
          <cell r="A2314">
            <v>42186.833333333336</v>
          </cell>
          <cell r="B2314">
            <v>7.008385483106111E-2</v>
          </cell>
          <cell r="C2314">
            <v>4.9951560900578444E-2</v>
          </cell>
        </row>
        <row r="2315">
          <cell r="A2315">
            <v>42190.833333333336</v>
          </cell>
          <cell r="B2315">
            <v>7.0080103764211601E-2</v>
          </cell>
          <cell r="C2315">
            <v>4.9951560900578444E-2</v>
          </cell>
        </row>
        <row r="2316">
          <cell r="A2316">
            <v>42191.833333333336</v>
          </cell>
          <cell r="B2316">
            <v>7.0256161711039808E-2</v>
          </cell>
          <cell r="C2316">
            <v>5.0168399446272258E-2</v>
          </cell>
        </row>
        <row r="2317">
          <cell r="A2317">
            <v>42192.833333333336</v>
          </cell>
          <cell r="B2317">
            <v>6.9815195705385441E-2</v>
          </cell>
          <cell r="C2317">
            <v>5.344367336367796E-2</v>
          </cell>
        </row>
        <row r="2318">
          <cell r="A2318">
            <v>42193.833333333336</v>
          </cell>
          <cell r="B2318">
            <v>6.9928881001067728E-2</v>
          </cell>
          <cell r="C2318">
            <v>5.3423715719946543E-2</v>
          </cell>
        </row>
        <row r="2319">
          <cell r="A2319">
            <v>42194.833333333336</v>
          </cell>
          <cell r="B2319">
            <v>7.1993918734713044E-2</v>
          </cell>
          <cell r="C2319">
            <v>5.3423715719946543E-2</v>
          </cell>
        </row>
        <row r="2320">
          <cell r="A2320">
            <v>42197.833333333336</v>
          </cell>
          <cell r="B2320">
            <v>7.247369775138511E-2</v>
          </cell>
          <cell r="C2320">
            <v>5.3423715719946543E-2</v>
          </cell>
        </row>
        <row r="2321">
          <cell r="A2321">
            <v>42198.833333333336</v>
          </cell>
          <cell r="B2321">
            <v>7.28199702587424E-2</v>
          </cell>
          <cell r="C2321">
            <v>5.3117852019655097E-2</v>
          </cell>
        </row>
        <row r="2322">
          <cell r="A2322">
            <v>42199.833333333336</v>
          </cell>
          <cell r="B2322">
            <v>7.2818779684033247E-2</v>
          </cell>
          <cell r="C2322">
            <v>5.3117852019655097E-2</v>
          </cell>
        </row>
        <row r="2323">
          <cell r="A2323">
            <v>42200.833333333336</v>
          </cell>
          <cell r="B2323">
            <v>7.2988966330424287E-2</v>
          </cell>
          <cell r="C2323">
            <v>5.3117852019655097E-2</v>
          </cell>
        </row>
        <row r="2324">
          <cell r="A2324">
            <v>42201.833333333336</v>
          </cell>
          <cell r="B2324">
            <v>7.2990237250641007E-2</v>
          </cell>
          <cell r="C2324">
            <v>5.1930548072790593E-2</v>
          </cell>
        </row>
        <row r="2325">
          <cell r="A2325">
            <v>42204.833333333336</v>
          </cell>
          <cell r="B2325">
            <v>7.2907073307570167E-2</v>
          </cell>
          <cell r="C2325">
            <v>5.1930548072790593E-2</v>
          </cell>
        </row>
        <row r="2326">
          <cell r="A2326">
            <v>42205.833333333336</v>
          </cell>
          <cell r="B2326">
            <v>7.2523990507776442E-2</v>
          </cell>
          <cell r="C2326">
            <v>5.2030338452863513E-2</v>
          </cell>
        </row>
        <row r="2327">
          <cell r="A2327">
            <v>42206.833333333336</v>
          </cell>
          <cell r="B2327">
            <v>7.2657845229209747E-2</v>
          </cell>
          <cell r="C2327">
            <v>5.2187630755284091E-2</v>
          </cell>
        </row>
        <row r="2328">
          <cell r="A2328">
            <v>42207.833333333336</v>
          </cell>
          <cell r="B2328">
            <v>7.262055625374364E-2</v>
          </cell>
          <cell r="C2328">
            <v>5.2142925359223491E-2</v>
          </cell>
        </row>
        <row r="2329">
          <cell r="A2329">
            <v>42208.833333333336</v>
          </cell>
          <cell r="B2329">
            <v>7.3852145352790416E-2</v>
          </cell>
          <cell r="C2329">
            <v>5.3749612239226613E-2</v>
          </cell>
        </row>
        <row r="2330">
          <cell r="A2330">
            <v>42211.833333333336</v>
          </cell>
          <cell r="B2330">
            <v>7.0850586542909572E-2</v>
          </cell>
          <cell r="C2330">
            <v>4.9706573315596844E-2</v>
          </cell>
        </row>
        <row r="2331">
          <cell r="A2331">
            <v>42212.833333333336</v>
          </cell>
          <cell r="B2331">
            <v>7.0948595036290252E-2</v>
          </cell>
          <cell r="C2331">
            <v>4.9628210246816698E-2</v>
          </cell>
        </row>
        <row r="2332">
          <cell r="A2332">
            <v>42213.833333333336</v>
          </cell>
          <cell r="B2332">
            <v>7.1042912402371594E-2</v>
          </cell>
          <cell r="C2332">
            <v>4.9743312537339032E-2</v>
          </cell>
        </row>
        <row r="2333">
          <cell r="A2333">
            <v>42214.833333333336</v>
          </cell>
          <cell r="B2333">
            <v>6.8719438785739301E-2</v>
          </cell>
          <cell r="C2333">
            <v>4.6633602872328248E-2</v>
          </cell>
        </row>
        <row r="2334">
          <cell r="A2334">
            <v>42215.833333333336</v>
          </cell>
          <cell r="B2334">
            <v>6.8365493860113799E-2</v>
          </cell>
          <cell r="C2334">
            <v>4.6633602872328248E-2</v>
          </cell>
        </row>
        <row r="2335">
          <cell r="A2335">
            <v>42218.833333333336</v>
          </cell>
          <cell r="B2335">
            <v>6.849207112390461E-2</v>
          </cell>
          <cell r="C2335">
            <v>4.6759816145882489E-2</v>
          </cell>
        </row>
        <row r="2336">
          <cell r="A2336">
            <v>42219.833333333336</v>
          </cell>
          <cell r="B2336">
            <v>6.7138837627732026E-2</v>
          </cell>
          <cell r="C2336">
            <v>4.4937943354204354E-2</v>
          </cell>
        </row>
        <row r="2337">
          <cell r="A2337">
            <v>42220.833333333336</v>
          </cell>
          <cell r="B2337">
            <v>6.7370293117158059E-2</v>
          </cell>
          <cell r="C2337">
            <v>4.4764550406823561E-2</v>
          </cell>
        </row>
        <row r="2338">
          <cell r="A2338">
            <v>42221.833333333336</v>
          </cell>
          <cell r="B2338">
            <v>7.3494286109327872E-2</v>
          </cell>
          <cell r="C2338">
            <v>5.3508674689469092E-2</v>
          </cell>
        </row>
        <row r="2339">
          <cell r="A2339">
            <v>42222.833333333336</v>
          </cell>
          <cell r="B2339">
            <v>7.2135658489905163E-2</v>
          </cell>
          <cell r="C2339">
            <v>5.3510487870915661E-2</v>
          </cell>
        </row>
        <row r="2340">
          <cell r="A2340">
            <v>42225.833333333336</v>
          </cell>
          <cell r="B2340">
            <v>7.2359502178710122E-2</v>
          </cell>
          <cell r="C2340">
            <v>5.3510487870915661E-2</v>
          </cell>
        </row>
        <row r="2341">
          <cell r="A2341">
            <v>42226.833333333336</v>
          </cell>
          <cell r="B2341">
            <v>7.3137467477699628E-2</v>
          </cell>
          <cell r="C2341">
            <v>5.450269049646262E-2</v>
          </cell>
        </row>
        <row r="2342">
          <cell r="A2342">
            <v>42227.833333333336</v>
          </cell>
          <cell r="B2342">
            <v>7.3318446839024512E-2</v>
          </cell>
          <cell r="C2342">
            <v>5.450269049646262E-2</v>
          </cell>
        </row>
        <row r="2343">
          <cell r="A2343">
            <v>42228.833333333336</v>
          </cell>
          <cell r="B2343">
            <v>7.3069055534942973E-2</v>
          </cell>
          <cell r="C2343">
            <v>5.450269049646262E-2</v>
          </cell>
        </row>
        <row r="2344">
          <cell r="A2344">
            <v>42229.833333333336</v>
          </cell>
          <cell r="B2344">
            <v>7.3137123510006119E-2</v>
          </cell>
          <cell r="C2344">
            <v>5.4502684588442346E-2</v>
          </cell>
        </row>
        <row r="2345">
          <cell r="A2345">
            <v>42232.833333333336</v>
          </cell>
          <cell r="B2345">
            <v>7.3356577600386857E-2</v>
          </cell>
          <cell r="C2345">
            <v>5.4502684588442346E-2</v>
          </cell>
        </row>
        <row r="2346">
          <cell r="A2346">
            <v>42233.833333333336</v>
          </cell>
          <cell r="B2346">
            <v>7.3803020002457073E-2</v>
          </cell>
          <cell r="C2346">
            <v>5.5077183703114693E-2</v>
          </cell>
        </row>
        <row r="2347">
          <cell r="A2347">
            <v>42234.833333333336</v>
          </cell>
          <cell r="B2347">
            <v>7.4462791490269617E-2</v>
          </cell>
          <cell r="C2347">
            <v>5.5936329631097625E-2</v>
          </cell>
        </row>
        <row r="2348">
          <cell r="A2348">
            <v>42235.833333333336</v>
          </cell>
          <cell r="B2348">
            <v>7.7965820502853486E-2</v>
          </cell>
          <cell r="C2348">
            <v>6.0528264197051998E-2</v>
          </cell>
        </row>
        <row r="2349">
          <cell r="A2349">
            <v>42236.833333333336</v>
          </cell>
          <cell r="B2349">
            <v>7.9875112948327581E-2</v>
          </cell>
          <cell r="C2349">
            <v>6.3216169964265892E-2</v>
          </cell>
        </row>
        <row r="2350">
          <cell r="A2350">
            <v>42239.833333333336</v>
          </cell>
          <cell r="B2350">
            <v>8.6420977290836407E-2</v>
          </cell>
          <cell r="C2350">
            <v>7.1516399159735955E-2</v>
          </cell>
        </row>
        <row r="2351">
          <cell r="A2351">
            <v>42240.833333333336</v>
          </cell>
          <cell r="B2351">
            <v>8.3721182607986708E-2</v>
          </cell>
          <cell r="C2351">
            <v>7.1527999727245523E-2</v>
          </cell>
        </row>
        <row r="2352">
          <cell r="A2352">
            <v>42241.833333333336</v>
          </cell>
          <cell r="B2352">
            <v>8.7256982581584153E-2</v>
          </cell>
          <cell r="C2352">
            <v>7.1527999727245523E-2</v>
          </cell>
        </row>
        <row r="2353">
          <cell r="A2353">
            <v>42242.833333333336</v>
          </cell>
          <cell r="B2353">
            <v>8.8260184473042153E-2</v>
          </cell>
          <cell r="C2353">
            <v>7.1527999727245523E-2</v>
          </cell>
        </row>
        <row r="2354">
          <cell r="A2354">
            <v>42243.833333333336</v>
          </cell>
          <cell r="B2354">
            <v>8.7970978451640897E-2</v>
          </cell>
          <cell r="C2354">
            <v>7.1527999727245523E-2</v>
          </cell>
        </row>
        <row r="2355">
          <cell r="A2355">
            <v>42246.833333333336</v>
          </cell>
          <cell r="B2355">
            <v>8.8809947652186375E-2</v>
          </cell>
          <cell r="C2355">
            <v>7.2656963448658282E-2</v>
          </cell>
        </row>
        <row r="2356">
          <cell r="A2356">
            <v>42247.833333333336</v>
          </cell>
          <cell r="B2356">
            <v>9.0396512259041273E-2</v>
          </cell>
          <cell r="C2356">
            <v>7.522716953333404E-2</v>
          </cell>
        </row>
        <row r="2357">
          <cell r="A2357">
            <v>42248.833333333336</v>
          </cell>
          <cell r="B2357">
            <v>9.254294987977707E-2</v>
          </cell>
          <cell r="C2357">
            <v>7.4719432752224091E-2</v>
          </cell>
        </row>
        <row r="2358">
          <cell r="A2358">
            <v>42249.833333333336</v>
          </cell>
          <cell r="B2358">
            <v>9.2438635156443419E-2</v>
          </cell>
          <cell r="C2358">
            <v>7.4719432752224091E-2</v>
          </cell>
        </row>
        <row r="2359">
          <cell r="A2359">
            <v>42250.833333333336</v>
          </cell>
          <cell r="B2359">
            <v>9.2108323423129398E-2</v>
          </cell>
          <cell r="C2359">
            <v>7.4267357206578427E-2</v>
          </cell>
        </row>
        <row r="2360">
          <cell r="A2360">
            <v>42254.833333333336</v>
          </cell>
          <cell r="B2360">
            <v>9.4047196795075477E-2</v>
          </cell>
          <cell r="C2360">
            <v>7.3731398995407843E-2</v>
          </cell>
        </row>
        <row r="2361">
          <cell r="A2361">
            <v>42255.833333333336</v>
          </cell>
          <cell r="B2361">
            <v>9.3300942358522237E-2</v>
          </cell>
          <cell r="C2361">
            <v>7.4051050119482986E-2</v>
          </cell>
        </row>
        <row r="2362">
          <cell r="A2362">
            <v>42256.833333333336</v>
          </cell>
          <cell r="B2362">
            <v>9.3554092088422733E-2</v>
          </cell>
          <cell r="C2362">
            <v>7.4051050119482986E-2</v>
          </cell>
        </row>
        <row r="2363">
          <cell r="A2363">
            <v>42257.833333333336</v>
          </cell>
          <cell r="B2363">
            <v>9.4011095475197357E-2</v>
          </cell>
          <cell r="C2363">
            <v>7.3900621655871343E-2</v>
          </cell>
        </row>
        <row r="2364">
          <cell r="A2364">
            <v>42260.833333333336</v>
          </cell>
          <cell r="B2364">
            <v>9.3975767843666028E-2</v>
          </cell>
          <cell r="C2364">
            <v>7.3968885542505844E-2</v>
          </cell>
        </row>
        <row r="2365">
          <cell r="A2365">
            <v>42261.833333333336</v>
          </cell>
          <cell r="B2365">
            <v>9.3964018464008051E-2</v>
          </cell>
          <cell r="C2365">
            <v>7.3968885542505844E-2</v>
          </cell>
        </row>
        <row r="2366">
          <cell r="A2366">
            <v>42262.833333333336</v>
          </cell>
          <cell r="B2366">
            <v>9.3972757916093858E-2</v>
          </cell>
          <cell r="C2366">
            <v>7.3967175825896611E-2</v>
          </cell>
        </row>
        <row r="2367">
          <cell r="A2367">
            <v>42263.833333333336</v>
          </cell>
          <cell r="B2367">
            <v>9.2907899733986082E-2</v>
          </cell>
          <cell r="C2367">
            <v>7.3967175825896611E-2</v>
          </cell>
        </row>
        <row r="2368">
          <cell r="A2368">
            <v>42264.833333333336</v>
          </cell>
          <cell r="B2368">
            <v>9.3019386317174213E-2</v>
          </cell>
          <cell r="C2368">
            <v>7.4134503637913921E-2</v>
          </cell>
        </row>
        <row r="2369">
          <cell r="A2369">
            <v>42267.833333333336</v>
          </cell>
          <cell r="B2369">
            <v>9.3014107898591838E-2</v>
          </cell>
          <cell r="C2369">
            <v>7.4594830853351363E-2</v>
          </cell>
        </row>
        <row r="2370">
          <cell r="A2370">
            <v>42268.833333333336</v>
          </cell>
          <cell r="B2370">
            <v>9.3570168594418981E-2</v>
          </cell>
          <cell r="C2370">
            <v>7.5566439645003605E-2</v>
          </cell>
        </row>
        <row r="2371">
          <cell r="A2371">
            <v>42269.833333333336</v>
          </cell>
          <cell r="B2371">
            <v>9.3206313616297012E-2</v>
          </cell>
          <cell r="C2371">
            <v>7.5005786441748878E-2</v>
          </cell>
        </row>
        <row r="2372">
          <cell r="A2372">
            <v>42270.833333333336</v>
          </cell>
          <cell r="B2372">
            <v>9.2653642485740179E-2</v>
          </cell>
          <cell r="C2372">
            <v>7.5068693668082415E-2</v>
          </cell>
        </row>
        <row r="2373">
          <cell r="A2373">
            <v>42271.833333333336</v>
          </cell>
          <cell r="B2373">
            <v>9.2621719361688226E-2</v>
          </cell>
          <cell r="C2373">
            <v>7.5025774106714641E-2</v>
          </cell>
        </row>
        <row r="2374">
          <cell r="A2374">
            <v>42274.833333333336</v>
          </cell>
          <cell r="B2374">
            <v>9.531649333143806E-2</v>
          </cell>
          <cell r="C2374">
            <v>7.8472301420391341E-2</v>
          </cell>
        </row>
        <row r="2375">
          <cell r="A2375">
            <v>42275.833333333336</v>
          </cell>
          <cell r="B2375">
            <v>9.5449754583434604E-2</v>
          </cell>
          <cell r="C2375">
            <v>7.9697811985403044E-2</v>
          </cell>
        </row>
        <row r="2376">
          <cell r="A2376">
            <v>42276.833333333336</v>
          </cell>
          <cell r="B2376">
            <v>9.675235691515191E-2</v>
          </cell>
          <cell r="C2376">
            <v>7.9697811985403044E-2</v>
          </cell>
        </row>
        <row r="2377">
          <cell r="A2377">
            <v>42277.833333333336</v>
          </cell>
          <cell r="B2377">
            <v>9.7243308821646432E-2</v>
          </cell>
          <cell r="C2377">
            <v>7.9601593702100848E-2</v>
          </cell>
        </row>
        <row r="2378">
          <cell r="A2378">
            <v>42278.833333333336</v>
          </cell>
          <cell r="B2378">
            <v>9.8108907068977666E-2</v>
          </cell>
          <cell r="C2378">
            <v>7.9601593702100848E-2</v>
          </cell>
        </row>
        <row r="2379">
          <cell r="A2379">
            <v>42281.833333333336</v>
          </cell>
          <cell r="B2379">
            <v>9.8278101990300432E-2</v>
          </cell>
          <cell r="C2379">
            <v>7.9448425625732788E-2</v>
          </cell>
        </row>
        <row r="2380">
          <cell r="A2380">
            <v>42282.833333333336</v>
          </cell>
          <cell r="B2380">
            <v>9.7745861330535103E-2</v>
          </cell>
          <cell r="C2380">
            <v>7.874772321016428E-2</v>
          </cell>
        </row>
        <row r="2381">
          <cell r="A2381">
            <v>42283.833333333336</v>
          </cell>
          <cell r="B2381">
            <v>9.8156362110600734E-2</v>
          </cell>
          <cell r="C2381">
            <v>7.874772321016428E-2</v>
          </cell>
        </row>
        <row r="2382">
          <cell r="A2382">
            <v>42284.833333333336</v>
          </cell>
          <cell r="B2382">
            <v>9.6540748336289409E-2</v>
          </cell>
          <cell r="C2382">
            <v>7.9391986769387413E-2</v>
          </cell>
        </row>
        <row r="2383">
          <cell r="A2383">
            <v>42285.833333333336</v>
          </cell>
          <cell r="B2383">
            <v>9.6056916198862002E-2</v>
          </cell>
          <cell r="C2383">
            <v>7.9391986769387413E-2</v>
          </cell>
        </row>
        <row r="2384">
          <cell r="A2384">
            <v>42288.833333333336</v>
          </cell>
          <cell r="B2384">
            <v>9.5432244983226402E-2</v>
          </cell>
          <cell r="C2384">
            <v>7.9391986769387413E-2</v>
          </cell>
        </row>
        <row r="2385">
          <cell r="A2385">
            <v>42289.833333333336</v>
          </cell>
          <cell r="B2385">
            <v>9.6067859177677337E-2</v>
          </cell>
          <cell r="C2385">
            <v>8.0486882638069454E-2</v>
          </cell>
        </row>
        <row r="2386">
          <cell r="A2386">
            <v>42290.833333333336</v>
          </cell>
          <cell r="B2386">
            <v>9.5618033683416481E-2</v>
          </cell>
          <cell r="C2386">
            <v>8.0486882638069454E-2</v>
          </cell>
        </row>
        <row r="2387">
          <cell r="A2387">
            <v>42291.833333333336</v>
          </cell>
          <cell r="B2387">
            <v>9.7749401845463241E-2</v>
          </cell>
          <cell r="C2387">
            <v>8.0486882638069454E-2</v>
          </cell>
        </row>
        <row r="2388">
          <cell r="A2388">
            <v>42292.833333333336</v>
          </cell>
          <cell r="B2388">
            <v>9.8004987834515375E-2</v>
          </cell>
          <cell r="C2388">
            <v>8.0486882638069454E-2</v>
          </cell>
        </row>
        <row r="2389">
          <cell r="A2389">
            <v>42295.833333333336</v>
          </cell>
          <cell r="B2389">
            <v>9.8102738875352841E-2</v>
          </cell>
          <cell r="C2389">
            <v>8.042240969042927E-2</v>
          </cell>
        </row>
        <row r="2390">
          <cell r="A2390">
            <v>42296.833333333336</v>
          </cell>
          <cell r="B2390">
            <v>9.8207513363062174E-2</v>
          </cell>
          <cell r="C2390">
            <v>8.0612000871946962E-2</v>
          </cell>
        </row>
        <row r="2391">
          <cell r="A2391">
            <v>42297.833333333336</v>
          </cell>
          <cell r="B2391">
            <v>9.9007392889100224E-2</v>
          </cell>
          <cell r="C2391">
            <v>8.1849278413291204E-2</v>
          </cell>
        </row>
        <row r="2392">
          <cell r="A2392">
            <v>42298.833333333336</v>
          </cell>
          <cell r="B2392">
            <v>9.8340741369518994E-2</v>
          </cell>
          <cell r="C2392">
            <v>8.0818425070686692E-2</v>
          </cell>
        </row>
        <row r="2393">
          <cell r="A2393">
            <v>42299.833333333336</v>
          </cell>
          <cell r="B2393">
            <v>9.9853195580206514E-2</v>
          </cell>
          <cell r="C2393">
            <v>7.9994681177148516E-2</v>
          </cell>
        </row>
        <row r="2394">
          <cell r="A2394">
            <v>42302.833333333336</v>
          </cell>
          <cell r="B2394">
            <v>9.9606855495506394E-2</v>
          </cell>
          <cell r="C2394">
            <v>7.9998033475096958E-2</v>
          </cell>
        </row>
        <row r="2395">
          <cell r="A2395">
            <v>42303.833333333336</v>
          </cell>
          <cell r="B2395">
            <v>9.979937994477843E-2</v>
          </cell>
          <cell r="C2395">
            <v>7.9862356199898621E-2</v>
          </cell>
        </row>
        <row r="2396">
          <cell r="A2396">
            <v>42304.833333333336</v>
          </cell>
          <cell r="B2396">
            <v>0.10068481552230853</v>
          </cell>
          <cell r="C2396">
            <v>7.9862356199898621E-2</v>
          </cell>
        </row>
        <row r="2397">
          <cell r="A2397">
            <v>42305.833333333336</v>
          </cell>
          <cell r="B2397">
            <v>0.10069695338493638</v>
          </cell>
          <cell r="C2397">
            <v>8.0162715583045399E-2</v>
          </cell>
        </row>
        <row r="2398">
          <cell r="A2398">
            <v>42306.833333333336</v>
          </cell>
          <cell r="B2398">
            <v>0.10129283968194921</v>
          </cell>
          <cell r="C2398">
            <v>8.0089159569229587E-2</v>
          </cell>
        </row>
        <row r="2399">
          <cell r="A2399">
            <v>42309.791666666664</v>
          </cell>
          <cell r="B2399">
            <v>0.10179579460236922</v>
          </cell>
          <cell r="C2399">
            <v>7.985696570484338E-2</v>
          </cell>
        </row>
        <row r="2400">
          <cell r="A2400">
            <v>42310.791666666664</v>
          </cell>
          <cell r="B2400">
            <v>0.10135663097297551</v>
          </cell>
          <cell r="C2400">
            <v>7.987677072763201E-2</v>
          </cell>
        </row>
        <row r="2401">
          <cell r="A2401">
            <v>42311.791666666664</v>
          </cell>
          <cell r="B2401">
            <v>9.725929793937807E-2</v>
          </cell>
          <cell r="C2401">
            <v>7.4395033948940453E-2</v>
          </cell>
        </row>
        <row r="2402">
          <cell r="A2402">
            <v>42312.791666666664</v>
          </cell>
          <cell r="B2402">
            <v>9.7438629895443912E-2</v>
          </cell>
          <cell r="C2402">
            <v>7.4684880924647007E-2</v>
          </cell>
        </row>
        <row r="2403">
          <cell r="A2403">
            <v>42313.791666666664</v>
          </cell>
          <cell r="B2403">
            <v>9.7622088125840084E-2</v>
          </cell>
          <cell r="C2403">
            <v>7.4684880924647007E-2</v>
          </cell>
        </row>
        <row r="2404">
          <cell r="A2404">
            <v>42316.791666666664</v>
          </cell>
          <cell r="B2404">
            <v>9.7201366680247703E-2</v>
          </cell>
          <cell r="C2404">
            <v>7.4091588885553755E-2</v>
          </cell>
        </row>
        <row r="2405">
          <cell r="A2405">
            <v>42317.791666666664</v>
          </cell>
          <cell r="B2405">
            <v>9.7144298935418663E-2</v>
          </cell>
          <cell r="C2405">
            <v>7.4324527621151409E-2</v>
          </cell>
        </row>
        <row r="2406">
          <cell r="A2406">
            <v>42318.791666666664</v>
          </cell>
          <cell r="B2406">
            <v>9.6686796310031214E-2</v>
          </cell>
          <cell r="C2406">
            <v>7.4411860397612176E-2</v>
          </cell>
        </row>
        <row r="2407">
          <cell r="A2407">
            <v>42319.791666666664</v>
          </cell>
          <cell r="B2407">
            <v>9.660935251775378E-2</v>
          </cell>
          <cell r="C2407">
            <v>7.4490399447053116E-2</v>
          </cell>
        </row>
        <row r="2408">
          <cell r="A2408">
            <v>42320.791666666664</v>
          </cell>
          <cell r="B2408">
            <v>9.6157327067814199E-2</v>
          </cell>
          <cell r="C2408">
            <v>7.4490399447053116E-2</v>
          </cell>
        </row>
        <row r="2409">
          <cell r="A2409">
            <v>42323.791666666664</v>
          </cell>
          <cell r="B2409">
            <v>9.5913777806716019E-2</v>
          </cell>
          <cell r="C2409">
            <v>7.4078344881052027E-2</v>
          </cell>
        </row>
        <row r="2410">
          <cell r="A2410">
            <v>42324.791666666664</v>
          </cell>
          <cell r="B2410">
            <v>9.565887315502461E-2</v>
          </cell>
          <cell r="C2410">
            <v>7.343176677967049E-2</v>
          </cell>
        </row>
        <row r="2411">
          <cell r="A2411">
            <v>42325.791666666664</v>
          </cell>
          <cell r="B2411">
            <v>9.3567577602954463E-2</v>
          </cell>
          <cell r="C2411">
            <v>6.9695240714661447E-2</v>
          </cell>
        </row>
        <row r="2412">
          <cell r="A2412">
            <v>42326.791666666664</v>
          </cell>
          <cell r="B2412">
            <v>9.2206175863491183E-2</v>
          </cell>
          <cell r="C2412">
            <v>6.7849497615690771E-2</v>
          </cell>
        </row>
        <row r="2413">
          <cell r="A2413">
            <v>42327.791666666664</v>
          </cell>
          <cell r="B2413">
            <v>8.5510188648061217E-2</v>
          </cell>
          <cell r="C2413">
            <v>5.8325683749329053E-2</v>
          </cell>
        </row>
        <row r="2414">
          <cell r="A2414">
            <v>42330.791666666664</v>
          </cell>
          <cell r="B2414">
            <v>8.5551094624283799E-2</v>
          </cell>
          <cell r="C2414">
            <v>5.8373817796453037E-2</v>
          </cell>
        </row>
        <row r="2415">
          <cell r="A2415">
            <v>42331.791666666664</v>
          </cell>
          <cell r="B2415">
            <v>8.2388439188906176E-2</v>
          </cell>
          <cell r="C2415">
            <v>5.8373817796453037E-2</v>
          </cell>
        </row>
        <row r="2416">
          <cell r="A2416">
            <v>42332.791666666664</v>
          </cell>
          <cell r="B2416">
            <v>8.1475730851397074E-2</v>
          </cell>
          <cell r="C2416">
            <v>5.8373817796453037E-2</v>
          </cell>
        </row>
        <row r="2417">
          <cell r="A2417">
            <v>42334.791666666664</v>
          </cell>
          <cell r="B2417">
            <v>8.1610880939347735E-2</v>
          </cell>
          <cell r="C2417">
            <v>5.8373817796453037E-2</v>
          </cell>
        </row>
        <row r="2418">
          <cell r="A2418">
            <v>42337.791666666664</v>
          </cell>
          <cell r="B2418">
            <v>8.0540605953445962E-2</v>
          </cell>
          <cell r="C2418">
            <v>5.690025986574003E-2</v>
          </cell>
        </row>
        <row r="2419">
          <cell r="A2419">
            <v>42338.791666666664</v>
          </cell>
          <cell r="B2419">
            <v>7.8499909170706206E-2</v>
          </cell>
          <cell r="C2419">
            <v>5.3456027484011848E-2</v>
          </cell>
        </row>
        <row r="2420">
          <cell r="A2420">
            <v>42339.791666666664</v>
          </cell>
          <cell r="B2420">
            <v>7.6129179069702665E-2</v>
          </cell>
          <cell r="C2420">
            <v>5.3547432747603374E-2</v>
          </cell>
        </row>
        <row r="2421">
          <cell r="A2421">
            <v>42340.791666666664</v>
          </cell>
          <cell r="B2421">
            <v>7.6998881694970558E-2</v>
          </cell>
          <cell r="C2421">
            <v>5.4740429038395454E-2</v>
          </cell>
        </row>
        <row r="2422">
          <cell r="A2422">
            <v>42341.791666666664</v>
          </cell>
          <cell r="B2422">
            <v>7.7567129129443274E-2</v>
          </cell>
          <cell r="C2422">
            <v>5.410347248741957E-2</v>
          </cell>
        </row>
        <row r="2423">
          <cell r="A2423">
            <v>42344.791666666664</v>
          </cell>
          <cell r="B2423">
            <v>7.6366052353717823E-2</v>
          </cell>
          <cell r="C2423">
            <v>5.5911785207926022E-2</v>
          </cell>
        </row>
        <row r="2424">
          <cell r="A2424">
            <v>42345.791666666664</v>
          </cell>
          <cell r="B2424">
            <v>7.606369218247068E-2</v>
          </cell>
          <cell r="C2424">
            <v>5.5487736475360962E-2</v>
          </cell>
        </row>
        <row r="2425">
          <cell r="A2425">
            <v>42346.791666666664</v>
          </cell>
          <cell r="B2425">
            <v>7.6322884812837485E-2</v>
          </cell>
          <cell r="C2425">
            <v>5.6228590336654685E-2</v>
          </cell>
        </row>
        <row r="2426">
          <cell r="A2426">
            <v>42347.791666666664</v>
          </cell>
          <cell r="B2426">
            <v>7.576872488413218E-2</v>
          </cell>
          <cell r="C2426">
            <v>5.6228590336654685E-2</v>
          </cell>
        </row>
        <row r="2427">
          <cell r="A2427">
            <v>42348.791666666664</v>
          </cell>
          <cell r="B2427">
            <v>7.7955298155046107E-2</v>
          </cell>
          <cell r="C2427">
            <v>5.9241093186626376E-2</v>
          </cell>
        </row>
        <row r="2428">
          <cell r="A2428">
            <v>42351.791666666664</v>
          </cell>
          <cell r="B2428">
            <v>7.7664259575384476E-2</v>
          </cell>
          <cell r="C2428">
            <v>5.9346322541241919E-2</v>
          </cell>
        </row>
        <row r="2429">
          <cell r="A2429">
            <v>42352.791666666664</v>
          </cell>
          <cell r="B2429">
            <v>7.8213636462513225E-2</v>
          </cell>
          <cell r="C2429">
            <v>5.9346322541241919E-2</v>
          </cell>
        </row>
        <row r="2430">
          <cell r="A2430">
            <v>42353.791666666664</v>
          </cell>
          <cell r="B2430">
            <v>8.0947761708554902E-2</v>
          </cell>
          <cell r="C2430">
            <v>5.9346322541241919E-2</v>
          </cell>
        </row>
        <row r="2431">
          <cell r="A2431">
            <v>42354.791666666664</v>
          </cell>
          <cell r="B2431">
            <v>8.0906842767152848E-2</v>
          </cell>
          <cell r="C2431">
            <v>5.9286676305061126E-2</v>
          </cell>
        </row>
        <row r="2432">
          <cell r="A2432">
            <v>42355.791666666664</v>
          </cell>
          <cell r="B2432">
            <v>8.0736591967467256E-2</v>
          </cell>
          <cell r="C2432">
            <v>5.9043177106470154E-2</v>
          </cell>
        </row>
        <row r="2433">
          <cell r="A2433">
            <v>42358.791666666664</v>
          </cell>
          <cell r="B2433">
            <v>8.0047744005178861E-2</v>
          </cell>
          <cell r="C2433">
            <v>5.7794452607876884E-2</v>
          </cell>
        </row>
        <row r="2434">
          <cell r="A2434">
            <v>42359.791666666664</v>
          </cell>
          <cell r="B2434">
            <v>8.0143575049665225E-2</v>
          </cell>
          <cell r="C2434">
            <v>5.7727014805227163E-2</v>
          </cell>
        </row>
        <row r="2435">
          <cell r="A2435">
            <v>42360.791666666664</v>
          </cell>
          <cell r="B2435">
            <v>8.0440492306191907E-2</v>
          </cell>
          <cell r="C2435">
            <v>5.7645186000530521E-2</v>
          </cell>
        </row>
        <row r="2436">
          <cell r="A2436">
            <v>42361.791666666664</v>
          </cell>
          <cell r="B2436">
            <v>7.9107743743477496E-2</v>
          </cell>
          <cell r="C2436">
            <v>5.5758532421124676E-2</v>
          </cell>
        </row>
        <row r="2437">
          <cell r="A2437">
            <v>42365.791666666664</v>
          </cell>
          <cell r="B2437">
            <v>7.2518191949932059E-2</v>
          </cell>
          <cell r="C2437">
            <v>4.6487529606548623E-2</v>
          </cell>
        </row>
        <row r="2438">
          <cell r="A2438">
            <v>42366.791666666664</v>
          </cell>
          <cell r="B2438">
            <v>7.1738166298536896E-2</v>
          </cell>
          <cell r="C2438">
            <v>4.4353706314938714E-2</v>
          </cell>
        </row>
        <row r="2439">
          <cell r="A2439">
            <v>42367.791666666664</v>
          </cell>
          <cell r="B2439">
            <v>7.0601708216493184E-2</v>
          </cell>
          <cell r="C2439">
            <v>4.4779765029408065E-2</v>
          </cell>
        </row>
        <row r="2440">
          <cell r="A2440">
            <v>42368.791666666664</v>
          </cell>
          <cell r="B2440">
            <v>7.0510945934137523E-2</v>
          </cell>
          <cell r="C2440">
            <v>4.5140339141658756E-2</v>
          </cell>
        </row>
        <row r="2441">
          <cell r="A2441">
            <v>42372.791666666664</v>
          </cell>
          <cell r="B2441">
            <v>7.2790279345563008E-2</v>
          </cell>
          <cell r="C2441">
            <v>4.9628775827004687E-2</v>
          </cell>
        </row>
        <row r="2442">
          <cell r="A2442">
            <v>42373.791666666664</v>
          </cell>
          <cell r="B2442">
            <v>7.261114253179482E-2</v>
          </cell>
          <cell r="C2442">
            <v>4.9645908478312226E-2</v>
          </cell>
        </row>
        <row r="2443">
          <cell r="A2443">
            <v>42374.791666666664</v>
          </cell>
          <cell r="B2443">
            <v>7.4646884603071076E-2</v>
          </cell>
          <cell r="C2443">
            <v>5.2529142599530274E-2</v>
          </cell>
        </row>
        <row r="2444">
          <cell r="A2444">
            <v>42375.791666666664</v>
          </cell>
          <cell r="B2444">
            <v>8.3368133796202823E-2</v>
          </cell>
          <cell r="C2444">
            <v>6.5094807604835589E-2</v>
          </cell>
        </row>
        <row r="2445">
          <cell r="A2445">
            <v>42376.791666666664</v>
          </cell>
          <cell r="B2445">
            <v>8.3513290474670834E-2</v>
          </cell>
          <cell r="C2445">
            <v>6.5292388237459975E-2</v>
          </cell>
        </row>
        <row r="2446">
          <cell r="A2446">
            <v>42379.791666666664</v>
          </cell>
          <cell r="B2446">
            <v>8.4588612670030261E-2</v>
          </cell>
          <cell r="C2446">
            <v>6.6895625868288539E-2</v>
          </cell>
        </row>
        <row r="2447">
          <cell r="A2447">
            <v>42380.791666666664</v>
          </cell>
          <cell r="B2447">
            <v>8.4709502499608819E-2</v>
          </cell>
          <cell r="C2447">
            <v>6.6895625868288539E-2</v>
          </cell>
        </row>
        <row r="2448">
          <cell r="A2448">
            <v>42381.791666666664</v>
          </cell>
          <cell r="B2448">
            <v>8.8337822584658804E-2</v>
          </cell>
          <cell r="C2448">
            <v>7.1614176508130761E-2</v>
          </cell>
        </row>
        <row r="2449">
          <cell r="A2449">
            <v>42382.791666666664</v>
          </cell>
          <cell r="B2449">
            <v>8.9407475078714785E-2</v>
          </cell>
          <cell r="C2449">
            <v>7.1614176508130761E-2</v>
          </cell>
        </row>
        <row r="2450">
          <cell r="A2450">
            <v>42383.791666666664</v>
          </cell>
          <cell r="B2450">
            <v>8.7921150657034347E-2</v>
          </cell>
          <cell r="C2450">
            <v>7.4188605053081738E-2</v>
          </cell>
        </row>
        <row r="2451">
          <cell r="A2451">
            <v>42387.791666666664</v>
          </cell>
          <cell r="B2451">
            <v>8.7593570647519076E-2</v>
          </cell>
          <cell r="C2451">
            <v>7.4206163352269899E-2</v>
          </cell>
        </row>
        <row r="2452">
          <cell r="A2452">
            <v>42388.791666666664</v>
          </cell>
          <cell r="B2452">
            <v>8.7875363764010908E-2</v>
          </cell>
          <cell r="C2452">
            <v>7.4206163352269899E-2</v>
          </cell>
        </row>
        <row r="2453">
          <cell r="A2453">
            <v>42389.791666666664</v>
          </cell>
          <cell r="B2453">
            <v>8.7750139136453825E-2</v>
          </cell>
          <cell r="C2453">
            <v>7.3986185258886977E-2</v>
          </cell>
        </row>
        <row r="2454">
          <cell r="A2454">
            <v>42390.791666666664</v>
          </cell>
          <cell r="B2454">
            <v>8.8744020828430373E-2</v>
          </cell>
          <cell r="C2454">
            <v>7.2564456591574608E-2</v>
          </cell>
        </row>
        <row r="2455">
          <cell r="A2455">
            <v>42393.791666666664</v>
          </cell>
          <cell r="B2455">
            <v>8.8921334991347203E-2</v>
          </cell>
          <cell r="C2455">
            <v>7.2841938000890921E-2</v>
          </cell>
        </row>
        <row r="2456">
          <cell r="A2456">
            <v>42394.791666666664</v>
          </cell>
          <cell r="B2456">
            <v>8.6695163047256121E-2</v>
          </cell>
          <cell r="C2456">
            <v>7.2848781307819799E-2</v>
          </cell>
        </row>
        <row r="2457">
          <cell r="A2457">
            <v>42395.791666666664</v>
          </cell>
          <cell r="B2457">
            <v>9.0232146159608395E-2</v>
          </cell>
          <cell r="C2457">
            <v>7.7574847039643985E-2</v>
          </cell>
        </row>
        <row r="2458">
          <cell r="A2458">
            <v>42396.791666666664</v>
          </cell>
          <cell r="B2458">
            <v>9.0085158211329508E-2</v>
          </cell>
          <cell r="C2458">
            <v>7.7969076919750469E-2</v>
          </cell>
        </row>
        <row r="2459">
          <cell r="A2459">
            <v>42397.791666666664</v>
          </cell>
          <cell r="B2459">
            <v>9.1137032722672581E-2</v>
          </cell>
          <cell r="C2459">
            <v>7.7969076919750469E-2</v>
          </cell>
        </row>
        <row r="2460">
          <cell r="A2460">
            <v>42400.791666666664</v>
          </cell>
          <cell r="B2460">
            <v>9.1363536896604855E-2</v>
          </cell>
          <cell r="C2460">
            <v>7.7660233864373721E-2</v>
          </cell>
        </row>
        <row r="2461">
          <cell r="A2461">
            <v>42401.791666666664</v>
          </cell>
          <cell r="B2461">
            <v>9.0892942273646471E-2</v>
          </cell>
          <cell r="C2461">
            <v>7.8267001955468582E-2</v>
          </cell>
        </row>
        <row r="2462">
          <cell r="A2462">
            <v>42402.791666666664</v>
          </cell>
          <cell r="B2462">
            <v>9.0008397527552256E-2</v>
          </cell>
          <cell r="C2462">
            <v>7.8298901288528802E-2</v>
          </cell>
        </row>
        <row r="2463">
          <cell r="A2463">
            <v>42403.791666666664</v>
          </cell>
          <cell r="B2463">
            <v>9.0017540151216394E-2</v>
          </cell>
          <cell r="C2463">
            <v>7.8285305795671986E-2</v>
          </cell>
        </row>
        <row r="2464">
          <cell r="A2464">
            <v>42404.791666666664</v>
          </cell>
          <cell r="B2464">
            <v>0.10461521299689534</v>
          </cell>
          <cell r="C2464">
            <v>9.6038361584180998E-2</v>
          </cell>
        </row>
        <row r="2465">
          <cell r="A2465">
            <v>42407.791666666664</v>
          </cell>
          <cell r="B2465">
            <v>0.10746954339270372</v>
          </cell>
          <cell r="C2465">
            <v>9.9836756592707285E-2</v>
          </cell>
        </row>
        <row r="2466">
          <cell r="A2466">
            <v>42408.791666666664</v>
          </cell>
          <cell r="B2466">
            <v>0.10681495749006621</v>
          </cell>
          <cell r="C2466">
            <v>0.10002234007539403</v>
          </cell>
        </row>
        <row r="2467">
          <cell r="A2467">
            <v>42409.791666666664</v>
          </cell>
          <cell r="B2467">
            <v>0.10789935544711718</v>
          </cell>
          <cell r="C2467">
            <v>9.9884733144002535E-2</v>
          </cell>
        </row>
        <row r="2468">
          <cell r="A2468">
            <v>42410.791666666664</v>
          </cell>
          <cell r="B2468">
            <v>0.10799960028127709</v>
          </cell>
          <cell r="C2468">
            <v>9.9711524172119717E-2</v>
          </cell>
        </row>
        <row r="2469">
          <cell r="A2469">
            <v>42411.791666666664</v>
          </cell>
          <cell r="B2469">
            <v>0.10842387172922234</v>
          </cell>
          <cell r="C2469">
            <v>9.9646367174126269E-2</v>
          </cell>
        </row>
        <row r="2470">
          <cell r="A2470">
            <v>42415.791666666664</v>
          </cell>
          <cell r="B2470">
            <v>0.10956276936713656</v>
          </cell>
          <cell r="C2470">
            <v>9.9587669161663686E-2</v>
          </cell>
        </row>
        <row r="2471">
          <cell r="A2471">
            <v>42416.791666666664</v>
          </cell>
          <cell r="B2471">
            <v>0.11030833190596041</v>
          </cell>
          <cell r="C2471">
            <v>9.9587669161663686E-2</v>
          </cell>
        </row>
        <row r="2472">
          <cell r="A2472">
            <v>42417.791666666664</v>
          </cell>
          <cell r="B2472">
            <v>0.11045673109415796</v>
          </cell>
          <cell r="C2472">
            <v>9.9979855588739147E-2</v>
          </cell>
        </row>
        <row r="2473">
          <cell r="A2473">
            <v>42418.791666666664</v>
          </cell>
          <cell r="B2473">
            <v>0.11119423287045969</v>
          </cell>
          <cell r="C2473">
            <v>9.9979855588739147E-2</v>
          </cell>
        </row>
        <row r="2474">
          <cell r="A2474">
            <v>42421.791666666664</v>
          </cell>
          <cell r="B2474">
            <v>0.1107995342897507</v>
          </cell>
          <cell r="C2474">
            <v>9.9979855588739147E-2</v>
          </cell>
        </row>
        <row r="2475">
          <cell r="A2475">
            <v>42422.791666666664</v>
          </cell>
          <cell r="B2475">
            <v>0.11104982114657454</v>
          </cell>
          <cell r="C2475">
            <v>0.10036188775791412</v>
          </cell>
        </row>
        <row r="2476">
          <cell r="A2476">
            <v>42423.791666666664</v>
          </cell>
          <cell r="B2476">
            <v>0.1117153842104605</v>
          </cell>
          <cell r="C2476">
            <v>0.10036188775791412</v>
          </cell>
        </row>
        <row r="2477">
          <cell r="A2477">
            <v>42424.791666666664</v>
          </cell>
          <cell r="B2477">
            <v>0.11193721786994555</v>
          </cell>
          <cell r="C2477">
            <v>0.1003256293218201</v>
          </cell>
        </row>
        <row r="2478">
          <cell r="A2478">
            <v>42425.791666666664</v>
          </cell>
          <cell r="B2478">
            <v>0.112171970396896</v>
          </cell>
          <cell r="C2478">
            <v>0.1003256293218201</v>
          </cell>
        </row>
        <row r="2479">
          <cell r="A2479">
            <v>42428.791666666664</v>
          </cell>
          <cell r="B2479">
            <v>0.11199456095988716</v>
          </cell>
          <cell r="C2479">
            <v>0.10037379191009677</v>
          </cell>
        </row>
        <row r="2480">
          <cell r="A2480">
            <v>42429.791666666664</v>
          </cell>
          <cell r="B2480">
            <v>0.11319743362743005</v>
          </cell>
          <cell r="C2480">
            <v>0.10037379191009677</v>
          </cell>
        </row>
        <row r="2481">
          <cell r="A2481">
            <v>42430.791666666664</v>
          </cell>
          <cell r="B2481">
            <v>0.11319338841521237</v>
          </cell>
          <cell r="C2481">
            <v>0.10036506657057306</v>
          </cell>
        </row>
        <row r="2482">
          <cell r="A2482">
            <v>42431.791666666664</v>
          </cell>
          <cell r="B2482">
            <v>0.11268083362874104</v>
          </cell>
          <cell r="C2482">
            <v>0.1006908598779296</v>
          </cell>
        </row>
        <row r="2483">
          <cell r="A2483">
            <v>42432.791666666664</v>
          </cell>
          <cell r="B2483">
            <v>0.11283064840004074</v>
          </cell>
          <cell r="C2483">
            <v>0.10064228029744346</v>
          </cell>
        </row>
        <row r="2484">
          <cell r="A2484">
            <v>42435.791666666664</v>
          </cell>
          <cell r="B2484">
            <v>0.11250574954561599</v>
          </cell>
          <cell r="C2484">
            <v>0.10004668821148813</v>
          </cell>
        </row>
        <row r="2485">
          <cell r="A2485">
            <v>42436.791666666664</v>
          </cell>
          <cell r="B2485">
            <v>0.1117129985164631</v>
          </cell>
          <cell r="C2485">
            <v>0.10072015979056118</v>
          </cell>
        </row>
        <row r="2486">
          <cell r="A2486">
            <v>42437.791666666664</v>
          </cell>
          <cell r="B2486">
            <v>0.11119906680635376</v>
          </cell>
          <cell r="C2486">
            <v>9.9727771863655321E-2</v>
          </cell>
        </row>
        <row r="2487">
          <cell r="A2487">
            <v>42438.791666666664</v>
          </cell>
          <cell r="B2487">
            <v>0.11141979769279009</v>
          </cell>
          <cell r="C2487">
            <v>0.1003062310521208</v>
          </cell>
        </row>
        <row r="2488">
          <cell r="A2488">
            <v>42439.791666666664</v>
          </cell>
          <cell r="B2488">
            <v>0.11212443579154951</v>
          </cell>
          <cell r="C2488">
            <v>9.9892815135990701E-2</v>
          </cell>
        </row>
        <row r="2489">
          <cell r="A2489">
            <v>42442.833333333336</v>
          </cell>
          <cell r="B2489">
            <v>0.1120283208809438</v>
          </cell>
          <cell r="C2489">
            <v>9.9892815135990701E-2</v>
          </cell>
        </row>
        <row r="2490">
          <cell r="A2490">
            <v>42443.833333333336</v>
          </cell>
          <cell r="B2490">
            <v>0.11117795992487831</v>
          </cell>
          <cell r="C2490">
            <v>9.8737950070902081E-2</v>
          </cell>
        </row>
        <row r="2491">
          <cell r="A2491">
            <v>42444.833333333336</v>
          </cell>
          <cell r="B2491">
            <v>0.11172353220774964</v>
          </cell>
          <cell r="C2491">
            <v>9.8674737937231846E-2</v>
          </cell>
        </row>
        <row r="2492">
          <cell r="A2492">
            <v>42445.833333333336</v>
          </cell>
          <cell r="B2492">
            <v>0.11116006942713054</v>
          </cell>
          <cell r="C2492">
            <v>9.8689282378879695E-2</v>
          </cell>
        </row>
        <row r="2493">
          <cell r="A2493">
            <v>42446.833333333336</v>
          </cell>
          <cell r="B2493">
            <v>0.10848576634317113</v>
          </cell>
          <cell r="C2493">
            <v>9.8693776964772384E-2</v>
          </cell>
        </row>
        <row r="2494">
          <cell r="A2494">
            <v>42449.833333333336</v>
          </cell>
          <cell r="B2494">
            <v>0.10861389384172529</v>
          </cell>
          <cell r="C2494">
            <v>9.8540351711633029E-2</v>
          </cell>
        </row>
        <row r="2495">
          <cell r="A2495">
            <v>42450.833333333336</v>
          </cell>
          <cell r="B2495">
            <v>0.10894432813656124</v>
          </cell>
          <cell r="C2495">
            <v>9.8338954537493459E-2</v>
          </cell>
        </row>
        <row r="2496">
          <cell r="A2496">
            <v>42451.833333333336</v>
          </cell>
          <cell r="B2496">
            <v>0.10869349934900278</v>
          </cell>
          <cell r="C2496">
            <v>9.8529835058429965E-2</v>
          </cell>
        </row>
        <row r="2497">
          <cell r="A2497">
            <v>42452.833333333336</v>
          </cell>
          <cell r="B2497">
            <v>0.10842128862504441</v>
          </cell>
          <cell r="C2497">
            <v>9.8585244813466685E-2</v>
          </cell>
        </row>
        <row r="2498">
          <cell r="A2498">
            <v>42456.833333333336</v>
          </cell>
          <cell r="B2498">
            <v>0.1079731992861472</v>
          </cell>
          <cell r="C2498">
            <v>9.8585244813466685E-2</v>
          </cell>
        </row>
        <row r="2499">
          <cell r="A2499">
            <v>42457.833333333336</v>
          </cell>
          <cell r="B2499">
            <v>0.10918152475446721</v>
          </cell>
          <cell r="C2499">
            <v>9.8585244813466685E-2</v>
          </cell>
        </row>
        <row r="2500">
          <cell r="A2500">
            <v>42458.833333333336</v>
          </cell>
          <cell r="B2500">
            <v>0.1093219480704959</v>
          </cell>
          <cell r="C2500">
            <v>9.8511189503900781E-2</v>
          </cell>
        </row>
        <row r="2501">
          <cell r="A2501">
            <v>42459.833333333336</v>
          </cell>
          <cell r="B2501">
            <v>0.10849432280706517</v>
          </cell>
          <cell r="C2501">
            <v>9.8511189503900781E-2</v>
          </cell>
        </row>
        <row r="2502">
          <cell r="A2502">
            <v>42460.833333333336</v>
          </cell>
          <cell r="B2502">
            <v>0.10863846029137612</v>
          </cell>
          <cell r="C2502">
            <v>9.8318250417998632E-2</v>
          </cell>
        </row>
      </sheetData>
      <sheetData sheetId="10"/>
      <sheetData sheetId="11">
        <row r="1">
          <cell r="B1" t="str">
            <v>SPTR</v>
          </cell>
          <cell r="C1" t="str">
            <v>residuals</v>
          </cell>
          <cell r="D1" t="str">
            <v>Total</v>
          </cell>
        </row>
        <row r="2">
          <cell r="A2">
            <v>42090</v>
          </cell>
          <cell r="B2">
            <v>-4.6944029999999998E-3</v>
          </cell>
          <cell r="C2">
            <v>-5.5171259999999998E-3</v>
          </cell>
          <cell r="D2">
            <v>-1.0211529E-2</v>
          </cell>
          <cell r="E2">
            <v>0.45971597397412273</v>
          </cell>
          <cell r="F2">
            <v>0.54028402602587722</v>
          </cell>
        </row>
        <row r="3">
          <cell r="A3">
            <v>42369</v>
          </cell>
          <cell r="B3">
            <v>-1.196286E-3</v>
          </cell>
          <cell r="C3">
            <v>-6.6987160000000004E-3</v>
          </cell>
          <cell r="D3">
            <v>-7.8950019999999999E-3</v>
          </cell>
          <cell r="E3">
            <v>0.15152447079810746</v>
          </cell>
          <cell r="F3">
            <v>0.84847552920189262</v>
          </cell>
        </row>
        <row r="4">
          <cell r="A4">
            <v>42426</v>
          </cell>
          <cell r="B4">
            <v>-7.1942389999999998E-3</v>
          </cell>
          <cell r="C4">
            <v>-9.5854430000000008E-3</v>
          </cell>
          <cell r="D4">
            <v>-1.6779682000000001E-2</v>
          </cell>
          <cell r="E4">
            <v>0.42874704061733704</v>
          </cell>
          <cell r="F4">
            <v>0.57125295938266296</v>
          </cell>
        </row>
        <row r="5">
          <cell r="A5">
            <v>42461</v>
          </cell>
          <cell r="B5">
            <v>-7.936874E-3</v>
          </cell>
          <cell r="C5">
            <v>-8.8428080000000006E-3</v>
          </cell>
          <cell r="D5">
            <v>-1.6779682000000001E-2</v>
          </cell>
          <cell r="E5">
            <v>0.47300503072704236</v>
          </cell>
          <cell r="F5">
            <v>0.52699496927295764</v>
          </cell>
        </row>
        <row r="7">
          <cell r="B7" t="str">
            <v>SPTR</v>
          </cell>
          <cell r="C7" t="str">
            <v>residuals</v>
          </cell>
        </row>
        <row r="8">
          <cell r="A8">
            <v>42090</v>
          </cell>
          <cell r="B8">
            <v>-3.9663349999999997E-3</v>
          </cell>
          <cell r="C8">
            <v>-7.6593090000000004E-3</v>
          </cell>
          <cell r="E8">
            <v>0.34117120737569456</v>
          </cell>
          <cell r="F8">
            <v>0.65882879262430538</v>
          </cell>
        </row>
        <row r="9">
          <cell r="A9">
            <v>42369</v>
          </cell>
          <cell r="B9">
            <v>-3.6329309999999998E-3</v>
          </cell>
          <cell r="C9">
            <v>-4.8760729999999999E-3</v>
          </cell>
          <cell r="E9">
            <v>0.42695137997349625</v>
          </cell>
          <cell r="F9">
            <v>0.57304862002650359</v>
          </cell>
        </row>
        <row r="10">
          <cell r="A10">
            <v>42426</v>
          </cell>
          <cell r="B10">
            <v>-9.7107789999999992E-3</v>
          </cell>
          <cell r="C10">
            <v>-1.3838774999999999E-2</v>
          </cell>
          <cell r="E10">
            <v>0.41235511296731986</v>
          </cell>
          <cell r="F10">
            <v>0.58764488703268003</v>
          </cell>
        </row>
        <row r="11">
          <cell r="A11">
            <v>42461</v>
          </cell>
          <cell r="B11">
            <v>-1.0257695000000001E-2</v>
          </cell>
          <cell r="C11">
            <v>-1.3291859E-2</v>
          </cell>
          <cell r="E11">
            <v>0.43557916213614917</v>
          </cell>
          <cell r="F11">
            <v>0.56442083786385078</v>
          </cell>
        </row>
      </sheetData>
    </sheetDataSet>
  </externalBook>
</externalLink>
</file>

<file path=xl/tables/table1.xml><?xml version="1.0" encoding="utf-8"?>
<table xmlns="http://schemas.openxmlformats.org/spreadsheetml/2006/main" id="1" name="TBL_DATA" displayName="TBL_DATA" ref="A1:BP3000" totalsRowShown="0" headerRowDxfId="196" headerRowCellStyle="XLConnect.Header">
  <autoFilter ref="A1:BP3000"/>
  <tableColumns count="68">
    <tableColumn id="67" name="Date" dataDxfId="195" dataCellStyle="Percent">
      <calculatedColumnFormula>IF(ISBLANK(TBL_DATA[[#This Row],[Row.names]]), "",   DATE(YEAR(TBL_DATA[[#This Row],[Row.names]]), MONTH(TBL_DATA[[#This Row],[Row.names]]), DAY(TBL_DATA[[#This Row],[Row.names]])))</calculatedColumnFormula>
    </tableColumn>
    <tableColumn id="68" name="Rn" dataDxfId="194" dataCellStyle="Percent"/>
    <tableColumn id="1" name="Row.names" dataDxfId="193" dataCellStyle="XLConnect.DateTime"/>
    <tableColumn id="2" name="Daily.Return" dataDxfId="192" dataCellStyle="Percent"/>
    <tableColumn id="3" name="Cumulative.Return" dataDxfId="191" dataCellStyle="Percent"/>
    <tableColumn id="4" name="alpha_SPTR" dataDxfId="190" dataCellStyle="Percent"/>
    <tableColumn id="5" name="beta_SPTR" dataDxfId="189" dataCellStyle="XLConnect.Numeric"/>
    <tableColumn id="6" name="r2_SPTR" dataDxfId="188" dataCellStyle="Percent"/>
    <tableColumn id="7" name="resid.sd_SPTR" dataDxfId="187" dataCellStyle="Percent"/>
    <tableColumn id="8" name="alpha_HFRXEH" dataDxfId="186" dataCellStyle="Percent"/>
    <tableColumn id="9" name="beta_HFRXEH" dataDxfId="185" dataCellStyle="Percent"/>
    <tableColumn id="10" name="r2_HFRXEH" dataDxfId="184" dataCellStyle="Percent"/>
    <tableColumn id="11" name="resid.sd_HFRXEH" dataDxfId="183" dataCellStyle="Percent"/>
    <tableColumn id="12" name="Volatility" dataDxfId="182" dataCellStyle="Percent"/>
    <tableColumn id="13" name="Downside.Volatility" dataDxfId="181" dataCellStyle="Percent"/>
    <tableColumn id="14" name="Drawdown" dataDxfId="180" dataCellStyle="Percent"/>
    <tableColumn id="15" name="ETL" dataDxfId="179" dataCellStyle="Percent"/>
    <tableColumn id="16" name="VaR" dataDxfId="178" dataCellStyle="Percent"/>
    <tableColumn id="17" name="GeomActivePremium" dataDxfId="177" dataCellStyle="Percent"/>
    <tableColumn id="18" name="GeomTrackingError" dataDxfId="176" dataCellStyle="Percent"/>
    <tableColumn id="19" name="GeomInformationRatio" dataDxfId="175" dataCellStyle="XLConnect.Numeric"/>
    <tableColumn id="20" name="GeomActivePremium.1" dataDxfId="174" dataCellStyle="Percent"/>
    <tableColumn id="21" name="GeomTrackingError.1" dataDxfId="173" dataCellStyle="Percent"/>
    <tableColumn id="22" name="GeomInformationRatio.1" dataDxfId="172" dataCellStyle="Percent"/>
    <tableColumn id="23" name="Coe.to.SPTR"/>
    <tableColumn id="24" name="Coe.to.HFRXEH"/>
    <tableColumn id="25" name="Changepoints..vol." dataDxfId="171" dataCellStyle="Percent"/>
    <tableColumn id="26" name="Changepoints..meanvar."/>
    <tableColumn id="27" name="EWMA.Volatility" dataDxfId="170" dataCellStyle="Percent"/>
    <tableColumn id="28" name="Consumer.Discretionary" dataDxfId="169" dataCellStyle="Percent"/>
    <tableColumn id="29" name="Consumer.Staples" dataDxfId="168" dataCellStyle="Percent"/>
    <tableColumn id="30" name="Energy" dataDxfId="167" dataCellStyle="Percent"/>
    <tableColumn id="31" name="Financials" dataDxfId="166" dataCellStyle="Percent"/>
    <tableColumn id="32" name="Health.Care" dataDxfId="165" dataCellStyle="Percent"/>
    <tableColumn id="33" name="Information.Technology" dataDxfId="164" dataCellStyle="Percent"/>
    <tableColumn id="34" name="Materials" dataDxfId="163" dataCellStyle="Percent"/>
    <tableColumn id="35" name="Industrials" dataDxfId="162" dataCellStyle="Percent"/>
    <tableColumn id="36" name="Utilities" dataDxfId="161" dataCellStyle="Percent"/>
    <tableColumn id="37" name="Telecommunication.Services" dataDxfId="160" dataCellStyle="Percent"/>
    <tableColumn id="38" name="No.GIC" dataDxfId="159" dataCellStyle="Percent"/>
    <tableColumn id="39" name="L" dataDxfId="158" dataCellStyle="Percent"/>
    <tableColumn id="40" name="S" dataDxfId="157" dataCellStyle="Percent"/>
    <tableColumn id="41" name="Net" dataDxfId="156" dataCellStyle="Percent"/>
    <tableColumn id="42" name="Gross" dataDxfId="155" dataCellStyle="Percent"/>
    <tableColumn id="43" name="Consumer.Discretionary.1" dataDxfId="154" dataCellStyle="Percent"/>
    <tableColumn id="44" name="Consumer.Staples.1" dataDxfId="153" dataCellStyle="Percent"/>
    <tableColumn id="45" name="Energy.1" dataDxfId="152" dataCellStyle="Percent"/>
    <tableColumn id="46" name="Financials.1" dataDxfId="151" dataCellStyle="Percent"/>
    <tableColumn id="47" name="Health.Care.1" dataDxfId="150" dataCellStyle="Percent"/>
    <tableColumn id="48" name="Industrials.1" dataDxfId="149" dataCellStyle="Percent"/>
    <tableColumn id="49" name="Information.Technology.1" dataDxfId="148" dataCellStyle="Percent"/>
    <tableColumn id="50" name="Materials.1" dataDxfId="147" dataCellStyle="Percent"/>
    <tableColumn id="51" name="No.GIC.1" dataDxfId="146" dataCellStyle="Percent"/>
    <tableColumn id="52" name="Telecommunication.Services.1" dataDxfId="145" dataCellStyle="Percent"/>
    <tableColumn id="53" name="Utilities.1" dataDxfId="144" dataCellStyle="Percent"/>
    <tableColumn id="54" name="LARGE.CAP" dataDxfId="143" dataCellStyle="Percent"/>
    <tableColumn id="55" name="MEGA.CAP" dataDxfId="142" dataCellStyle="Percent"/>
    <tableColumn id="56" name="MICRO.CAP" dataDxfId="141" dataCellStyle="Percent"/>
    <tableColumn id="57" name="MID.CAP" dataDxfId="140" dataCellStyle="Percent"/>
    <tableColumn id="58" name="N.A" dataDxfId="139" dataCellStyle="Percent"/>
    <tableColumn id="59" name="SMALL.CAP" dataDxfId="138" dataCellStyle="Percent"/>
    <tableColumn id="60" name="Top_Long"/>
    <tableColumn id="61" name="Type_long"/>
    <tableColumn id="62" name="Long" dataDxfId="137" dataCellStyle="Percent"/>
    <tableColumn id="63" name="Top_Short" dataDxfId="136" dataCellStyle="Percent"/>
    <tableColumn id="64" name="Type_Short" dataDxfId="135" dataCellStyle="Percent"/>
    <tableColumn id="65" name="Short" dataDxfId="134" dataCellStyle="Percent"/>
    <tableColumn id="66" name="EWMA.Vol" dataDxfId="133" dataCellStyle="Percent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3" name="Table24" displayName="Table24" ref="B2:F8" totalsRowShown="0" headerRowDxfId="115" dataDxfId="113" headerRowBorderDxfId="114" dataCellStyle="Percent">
  <tableColumns count="5">
    <tableColumn id="1" name="MANDATES" dataDxfId="112"/>
    <tableColumn id="2" name="Latest" dataDxfId="111" dataCellStyle="Percent"/>
    <tableColumn id="3" name="21d ∆" dataDxfId="110" dataCellStyle="Percent"/>
    <tableColumn id="4" name="63d ∆" dataDxfId="109" dataCellStyle="Percent"/>
    <tableColumn id="5" name="252d ∆" dataDxfId="108" dataCellStyle="Percent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2" name="Table2" displayName="Table2" ref="C36:G42" totalsRowShown="0" headerRowDxfId="46" dataDxfId="44" headerRowBorderDxfId="45" dataCellStyle="Percent">
  <tableColumns count="5">
    <tableColumn id="1" name="RISK TRENDS" dataDxfId="43"/>
    <tableColumn id="2" name="Latest" dataDxfId="42" dataCellStyle="Percent">
      <calculatedColumnFormula>INDEX(INDIRECT("TBL_DATA[" &amp; TRIM($C37) &amp; "]"),ROW_LATEST)</calculatedColumnFormula>
    </tableColumn>
    <tableColumn id="3" name="21d ∆" dataDxfId="41" dataCellStyle="Percent">
      <calculatedColumnFormula>$D37-INDEX(INDIRECT("TBL_DATA[" &amp; TRIM($C37) &amp; "]"),ROW_LATEST-21)</calculatedColumnFormula>
    </tableColumn>
    <tableColumn id="4" name="63d ∆" dataDxfId="40" dataCellStyle="Percent">
      <calculatedColumnFormula>$D37-INDEX(INDIRECT("TBL_DATA[" &amp; TRIM($C37) &amp; "]"),ROW_LATEST-63)</calculatedColumnFormula>
    </tableColumn>
    <tableColumn id="5" name="252d ∆" dataDxfId="39" dataCellStyle="Percent">
      <calculatedColumnFormula>$D37-INDEX(INDIRECT("TBL_DATA[" &amp; TRIM($C37) &amp; "]"),ROW_LATEST-252)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le25" displayName="Table25" ref="D101:K113" totalsRowCount="1" headerRowDxfId="38" dataDxfId="36" headerRowBorderDxfId="37" dataCellStyle="Percent">
  <tableColumns count="8">
    <tableColumn id="1" name="VOLATILITY CONTRIBUTION" totalsRowLabel="Total" dataDxfId="35" totalsRowDxfId="34" dataCellStyle="XLConnect.Header"/>
    <tableColumn id="6" name="Net Exp" totalsRowFunction="sum" dataDxfId="33" totalsRowDxfId="32" dataCellStyle="Percent">
      <calculatedColumnFormula>INDEX(INDIRECT("TBL_DATA[" &amp; LEFT(TRIM($D102),LEN(TRIM($D102))-2) &amp; "]"),ROW_LATEST)</calculatedColumnFormula>
    </tableColumn>
    <tableColumn id="8" name="% Total Net" totalsRowFunction="sum" dataDxfId="31" totalsRowDxfId="30" dataCellStyle="Percent">
      <calculatedColumnFormula>Table25[[#This Row],[Net Exp]]/Table25[[#Totals],[Net Exp]]</calculatedColumnFormula>
    </tableColumn>
    <tableColumn id="7" name="Risk Weight" totalsRowFunction="sum" dataDxfId="29" totalsRowDxfId="28" dataCellStyle="Percent">
      <calculatedColumnFormula>Table25[[#This Row],[Vol Contrib]]/Table25[[#Totals],[Vol Contrib]]</calculatedColumnFormula>
    </tableColumn>
    <tableColumn id="2" name="Vol Contrib" totalsRowFunction="sum" dataDxfId="27" totalsRowDxfId="26" dataCellStyle="Percent">
      <calculatedColumnFormula>INDEX(INDIRECT("TBL_DATA[" &amp; TRIM($D102)&amp;".1" &amp; "]"),ROW_LATEST)*SQRT(252)</calculatedColumnFormula>
    </tableColumn>
    <tableColumn id="3" name="21d ∆" dataDxfId="25" totalsRowDxfId="24" dataCellStyle="Percent">
      <calculatedColumnFormula>$H102-INDEX(INDIRECT("TBL_DATA[" &amp; TRIM($D102)&amp;".1" &amp; "]"),ROW_LATEST-21)*SQRT(252)</calculatedColumnFormula>
    </tableColumn>
    <tableColumn id="4" name="63d ∆" dataDxfId="23" totalsRowDxfId="22" dataCellStyle="Percent">
      <calculatedColumnFormula>$H102-INDEX(INDIRECT("TBL_DATA[" &amp; TRIM($D102)&amp;".1"  &amp; "]"),ROW_LATEST-63)*SQRT(252)</calculatedColumnFormula>
    </tableColumn>
    <tableColumn id="5" name="252d ∆" dataDxfId="21" totalsRowDxfId="20" dataCellStyle="Percent">
      <calculatedColumnFormula>$H102-INDEX(INDIRECT("TBL_DATA[" &amp; TRIM($D102)&amp;".1"  &amp; "]"),ROW_LATEST-252)*SQRT(252)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le256" displayName="Table256" ref="D145:K152" totalsRowCount="1" headerRowDxfId="19" dataDxfId="17" headerRowBorderDxfId="18" dataCellStyle="Percent">
  <tableColumns count="8">
    <tableColumn id="1" name="RISK CONTRIBUTION" totalsRowLabel="Total" dataDxfId="16" totalsRowDxfId="15" dataCellStyle="XLConnect.Header"/>
    <tableColumn id="9" name="Net Exp" totalsRowFunction="sum" dataDxfId="14" totalsRowDxfId="13" dataCellStyle="Percent"/>
    <tableColumn id="6" name="% Total Net" totalsRowFunction="sum" totalsRowDxfId="12" dataCellStyle="Percent">
      <calculatedColumnFormula>Table256[[#This Row],[Net Exp]]/Table256[[#Totals],[Net Exp]]</calculatedColumnFormula>
    </tableColumn>
    <tableColumn id="7" name="Risk Weight" totalsRowFunction="sum" dataDxfId="11" totalsRowDxfId="10" dataCellStyle="Percent">
      <calculatedColumnFormula>Table256[[#This Row],[Vol Contrib]]/Table256[[#Totals],[Vol Contrib]]</calculatedColumnFormula>
    </tableColumn>
    <tableColumn id="2" name="Vol Contrib" totalsRowFunction="sum" dataDxfId="9" totalsRowDxfId="8" dataCellStyle="Percent">
      <calculatedColumnFormula>INDEX(INDIRECT("TBL_DATA[" &amp; TRIM($D146) &amp; "]"),ROW_LATEST)*SQRT(252)</calculatedColumnFormula>
    </tableColumn>
    <tableColumn id="3" name="21d ∆" dataDxfId="7" totalsRowDxfId="6" dataCellStyle="Percent">
      <calculatedColumnFormula>$H146-INDEX(INDIRECT("TBL_DATA[" &amp; TRIM($D146) &amp; "]"),ROW_LATEST-21)*SQRT(252)</calculatedColumnFormula>
    </tableColumn>
    <tableColumn id="4" name="63d ∆" dataDxfId="5" totalsRowDxfId="4" dataCellStyle="Percent">
      <calculatedColumnFormula>$H146-INDEX(INDIRECT("TBL_DATA[" &amp; TRIM($D146) &amp; "]"),ROW_LATEST-63)*SQRT(252)</calculatedColumnFormula>
    </tableColumn>
    <tableColumn id="5" name="252d ∆" dataDxfId="3" totalsRowDxfId="2" dataCellStyle="Percent">
      <calculatedColumnFormula>$H146-INDEX(INDIRECT("TBL_DATA[" &amp; TRIM($D146) &amp; "]"),ROW_LATEST-252)*SQRT(252)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L25" sqref="L25"/>
    </sheetView>
  </sheetViews>
  <sheetFormatPr defaultRowHeight="15" x14ac:dyDescent="0.25"/>
  <cols>
    <col min="2" max="4" width="9.5703125" bestFit="1" customWidth="1"/>
  </cols>
  <sheetData>
    <row r="1" spans="1:23" x14ac:dyDescent="0.25">
      <c r="A1" s="15">
        <v>39995</v>
      </c>
      <c r="B1" s="13" t="s">
        <v>22</v>
      </c>
      <c r="C1" s="13" t="s">
        <v>30</v>
      </c>
      <c r="D1" s="13" t="s">
        <v>36</v>
      </c>
      <c r="F1" s="15" t="s">
        <v>64</v>
      </c>
      <c r="G1" s="13" t="s">
        <v>22</v>
      </c>
      <c r="H1" s="13" t="s">
        <v>30</v>
      </c>
      <c r="I1" s="13" t="s">
        <v>36</v>
      </c>
      <c r="K1" s="15" t="s">
        <v>65</v>
      </c>
      <c r="L1" s="13" t="s">
        <v>22</v>
      </c>
      <c r="M1" s="13" t="s">
        <v>30</v>
      </c>
      <c r="N1" s="13" t="s">
        <v>36</v>
      </c>
      <c r="T1" t="s">
        <v>65</v>
      </c>
      <c r="U1" t="s">
        <v>66</v>
      </c>
      <c r="V1" t="s">
        <v>67</v>
      </c>
      <c r="W1" t="s">
        <v>68</v>
      </c>
    </row>
    <row r="2" spans="1:23" x14ac:dyDescent="0.25">
      <c r="A2" t="s">
        <v>25</v>
      </c>
      <c r="B2" s="17">
        <v>-3.4137156600000003E-2</v>
      </c>
      <c r="C2" s="17">
        <v>-2.7122850600000002E-2</v>
      </c>
      <c r="D2" s="17">
        <v>-6.6487202499999995E-2</v>
      </c>
      <c r="F2" t="s">
        <v>37</v>
      </c>
      <c r="G2" s="17">
        <v>-2.26590074E-2</v>
      </c>
      <c r="H2" s="17">
        <v>-2.0062949300000001E-2</v>
      </c>
      <c r="I2" s="17">
        <v>-3.9385567500000003E-2</v>
      </c>
      <c r="K2" t="s">
        <v>37</v>
      </c>
      <c r="L2" s="17">
        <v>-2.2659006999999998E-2</v>
      </c>
      <c r="M2" s="17">
        <v>-1.420389E-2</v>
      </c>
      <c r="N2" s="17">
        <v>-2.48521214E-2</v>
      </c>
      <c r="T2" t="s">
        <v>37</v>
      </c>
      <c r="U2" s="55">
        <v>-2.9727739999999999E-2</v>
      </c>
      <c r="V2" s="18">
        <f>U2+0.03</f>
        <v>2.7225999999999986E-4</v>
      </c>
      <c r="W2" s="18">
        <f>V2</f>
        <v>2.7225999999999986E-4</v>
      </c>
    </row>
    <row r="3" spans="1:23" x14ac:dyDescent="0.25">
      <c r="A3" t="s">
        <v>26</v>
      </c>
      <c r="B3" s="17">
        <v>-2.6869555000000002E-3</v>
      </c>
      <c r="C3" s="17">
        <v>-1.7210090999999999E-3</v>
      </c>
      <c r="D3" s="17">
        <v>-4.0276616999999999E-3</v>
      </c>
      <c r="E3" s="12"/>
      <c r="F3" t="s">
        <v>38</v>
      </c>
      <c r="G3" s="17">
        <v>-2.1558274000000001E-3</v>
      </c>
      <c r="H3" s="17">
        <v>-2.3001497999999999E-3</v>
      </c>
      <c r="I3" s="17">
        <v>-4.6964529000000001E-3</v>
      </c>
      <c r="K3" t="s">
        <v>38</v>
      </c>
      <c r="L3" s="17">
        <v>-4.5671770000000004E-3</v>
      </c>
      <c r="M3" s="17">
        <v>-4.220054E-3</v>
      </c>
      <c r="N3" s="17">
        <v>-8.7194442000000007E-3</v>
      </c>
      <c r="T3" t="s">
        <v>38</v>
      </c>
      <c r="U3" s="55">
        <v>-4.5871690000000003E-3</v>
      </c>
      <c r="V3" s="18">
        <f>U3+0.03</f>
        <v>2.5412830999999997E-2</v>
      </c>
      <c r="W3" s="18">
        <f>V3-V2</f>
        <v>2.5140570999999997E-2</v>
      </c>
    </row>
    <row r="4" spans="1:23" x14ac:dyDescent="0.25">
      <c r="A4" t="s">
        <v>27</v>
      </c>
      <c r="B4" s="17">
        <v>2.8171439999999999E-4</v>
      </c>
      <c r="C4" s="17">
        <v>2.6886379999999999E-4</v>
      </c>
      <c r="D4" s="17">
        <v>6.1269690000000001E-4</v>
      </c>
      <c r="E4" s="12"/>
      <c r="F4" t="s">
        <v>39</v>
      </c>
      <c r="G4" s="17">
        <v>1.5418119999999999E-4</v>
      </c>
      <c r="H4" s="17">
        <v>-1.305721E-4</v>
      </c>
      <c r="I4" s="17">
        <v>1.3755859999999999E-4</v>
      </c>
      <c r="K4" t="s">
        <v>39</v>
      </c>
      <c r="L4" s="17">
        <v>1.1117130000000001E-3</v>
      </c>
      <c r="M4" s="17">
        <v>-1.38849E-4</v>
      </c>
      <c r="N4" s="17">
        <v>5.3712849999999995E-4</v>
      </c>
      <c r="T4" t="s">
        <v>39</v>
      </c>
      <c r="U4" s="55">
        <v>-2.0190040000000001E-5</v>
      </c>
      <c r="V4" s="18">
        <f>U4+0.03</f>
        <v>2.9979809959999999E-2</v>
      </c>
      <c r="W4" s="18">
        <f t="shared" ref="W4:W6" si="0">V4-V3</f>
        <v>4.5669789600000024E-3</v>
      </c>
    </row>
    <row r="5" spans="1:23" x14ac:dyDescent="0.25">
      <c r="A5" t="s">
        <v>28</v>
      </c>
      <c r="B5" s="17">
        <v>3.0104274000000001E-3</v>
      </c>
      <c r="C5" s="17">
        <v>1.9529384999999999E-3</v>
      </c>
      <c r="D5" s="17">
        <v>5.4293772000000001E-3</v>
      </c>
      <c r="E5" s="12"/>
      <c r="F5" t="s">
        <v>40</v>
      </c>
      <c r="G5" s="17">
        <v>2.5366806000000001E-3</v>
      </c>
      <c r="H5" s="17">
        <v>2.2496733999999999E-3</v>
      </c>
      <c r="I5" s="17">
        <v>5.2545557999999996E-3</v>
      </c>
      <c r="K5" t="s">
        <v>40</v>
      </c>
      <c r="L5" s="17">
        <v>4.5625509999999998E-3</v>
      </c>
      <c r="M5" s="17">
        <v>2.5528310000000002E-3</v>
      </c>
      <c r="N5" s="17">
        <v>5.4770733000000004E-3</v>
      </c>
      <c r="R5" s="16"/>
      <c r="T5" t="s">
        <v>40</v>
      </c>
      <c r="U5" s="55">
        <v>6.1388160000000001E-3</v>
      </c>
      <c r="V5" s="18">
        <f>U5+0.03</f>
        <v>3.6138815999999997E-2</v>
      </c>
      <c r="W5" s="18">
        <f t="shared" si="0"/>
        <v>6.159006039999998E-3</v>
      </c>
    </row>
    <row r="6" spans="1:23" x14ac:dyDescent="0.25">
      <c r="A6" t="s">
        <v>29</v>
      </c>
      <c r="B6" s="17">
        <v>2.6135057499999999E-2</v>
      </c>
      <c r="C6" s="17">
        <v>1.45028164E-2</v>
      </c>
      <c r="D6" s="17">
        <v>4.7434443600000001E-2</v>
      </c>
      <c r="E6" s="12"/>
      <c r="F6" t="s">
        <v>41</v>
      </c>
      <c r="G6" s="17">
        <v>2.1674425099999999E-2</v>
      </c>
      <c r="H6" s="17">
        <v>1.45028164E-2</v>
      </c>
      <c r="I6" s="17">
        <v>3.9114750199999999E-2</v>
      </c>
      <c r="K6" t="s">
        <v>41</v>
      </c>
      <c r="L6" s="17">
        <v>2.1674425000000001E-2</v>
      </c>
      <c r="M6" s="17">
        <v>1.0273094E-2</v>
      </c>
      <c r="N6" s="17">
        <v>2.4781845199999999E-2</v>
      </c>
      <c r="R6" s="16"/>
      <c r="S6" s="19"/>
      <c r="T6" t="s">
        <v>41</v>
      </c>
      <c r="U6" s="55">
        <v>1.870318E-2</v>
      </c>
      <c r="V6" s="18">
        <f>U6+0.03</f>
        <v>4.8703179999999999E-2</v>
      </c>
      <c r="W6" s="18">
        <f t="shared" si="0"/>
        <v>1.2564364000000001E-2</v>
      </c>
    </row>
    <row r="7" spans="1:23" x14ac:dyDescent="0.25">
      <c r="A7" t="s">
        <v>31</v>
      </c>
      <c r="B7" s="18">
        <f>B3</f>
        <v>-2.6869555000000002E-3</v>
      </c>
      <c r="C7" s="18">
        <f t="shared" ref="C7:D7" si="1">C3</f>
        <v>-1.7210090999999999E-3</v>
      </c>
      <c r="D7" s="18">
        <f t="shared" si="1"/>
        <v>-4.0276616999999999E-3</v>
      </c>
      <c r="F7" t="s">
        <v>31</v>
      </c>
      <c r="G7" s="18">
        <f>G3</f>
        <v>-2.1558274000000001E-3</v>
      </c>
      <c r="H7" s="18">
        <f t="shared" ref="H7:I7" si="2">H3</f>
        <v>-2.3001497999999999E-3</v>
      </c>
      <c r="I7" s="18">
        <f t="shared" si="2"/>
        <v>-4.6964529000000001E-3</v>
      </c>
      <c r="K7" t="s">
        <v>31</v>
      </c>
      <c r="L7" s="18">
        <f>L3</f>
        <v>-4.5671770000000004E-3</v>
      </c>
      <c r="M7" s="18">
        <f t="shared" ref="M7:N7" si="3">M3</f>
        <v>-4.220054E-3</v>
      </c>
      <c r="N7" s="18">
        <f t="shared" si="3"/>
        <v>-8.7194442000000007E-3</v>
      </c>
      <c r="R7" s="16"/>
      <c r="S7" s="19"/>
      <c r="W7" s="56">
        <v>0.05</v>
      </c>
    </row>
    <row r="8" spans="1:23" x14ac:dyDescent="0.25">
      <c r="A8" t="s">
        <v>32</v>
      </c>
      <c r="B8" s="18">
        <f>B4</f>
        <v>2.8171439999999999E-4</v>
      </c>
      <c r="C8" s="18">
        <f>C4</f>
        <v>2.6886379999999999E-4</v>
      </c>
      <c r="D8" s="18">
        <f>D4</f>
        <v>6.1269690000000001E-4</v>
      </c>
      <c r="F8" t="s">
        <v>32</v>
      </c>
      <c r="G8" s="18">
        <f>G4-G3</f>
        <v>2.3100085999999999E-3</v>
      </c>
      <c r="H8" s="18">
        <f t="shared" ref="H8:I8" si="4">H4-H3</f>
        <v>2.1695777E-3</v>
      </c>
      <c r="I8" s="18">
        <f t="shared" si="4"/>
        <v>4.8340114999999998E-3</v>
      </c>
      <c r="K8" t="s">
        <v>32</v>
      </c>
      <c r="L8" s="18">
        <f>L4-L3</f>
        <v>5.6788900000000007E-3</v>
      </c>
      <c r="M8" s="18">
        <f t="shared" ref="M8:N8" si="5">M4-M3</f>
        <v>4.0812050000000001E-3</v>
      </c>
      <c r="N8" s="18">
        <f t="shared" si="5"/>
        <v>9.2565727E-3</v>
      </c>
      <c r="R8" s="16"/>
      <c r="S8" s="19"/>
    </row>
    <row r="9" spans="1:23" x14ac:dyDescent="0.25">
      <c r="A9" t="s">
        <v>33</v>
      </c>
      <c r="B9" s="18">
        <f>B5-B4</f>
        <v>2.7287130000000002E-3</v>
      </c>
      <c r="C9" s="18">
        <f t="shared" ref="C9:D9" si="6">C5-C4</f>
        <v>1.6840747000000001E-3</v>
      </c>
      <c r="D9" s="18">
        <f t="shared" si="6"/>
        <v>4.8166802999999999E-3</v>
      </c>
      <c r="F9" t="s">
        <v>33</v>
      </c>
      <c r="G9" s="18">
        <f>G5-G4</f>
        <v>2.3824994000000003E-3</v>
      </c>
      <c r="H9" s="18">
        <f t="shared" ref="H9:I9" si="7">H5-H4</f>
        <v>2.3802454999999998E-3</v>
      </c>
      <c r="I9" s="18">
        <f t="shared" si="7"/>
        <v>5.1169971999999999E-3</v>
      </c>
      <c r="K9" t="s">
        <v>33</v>
      </c>
      <c r="L9" s="18">
        <f>L5-L4</f>
        <v>3.4508379999999995E-3</v>
      </c>
      <c r="M9" s="18">
        <f t="shared" ref="M9:N9" si="8">M5-M4</f>
        <v>2.6916800000000001E-3</v>
      </c>
      <c r="N9" s="18">
        <f t="shared" si="8"/>
        <v>4.9399448000000002E-3</v>
      </c>
      <c r="R9" s="16"/>
      <c r="S9" s="19"/>
    </row>
    <row r="10" spans="1:23" x14ac:dyDescent="0.25">
      <c r="A10" t="s">
        <v>34</v>
      </c>
      <c r="B10" s="18">
        <f>B4-B2</f>
        <v>3.4418871000000004E-2</v>
      </c>
      <c r="C10" s="18">
        <f t="shared" ref="C10:D10" si="9">C4-C2</f>
        <v>2.7391714400000003E-2</v>
      </c>
      <c r="D10" s="18">
        <f t="shared" si="9"/>
        <v>6.7099899399999996E-2</v>
      </c>
      <c r="F10" t="s">
        <v>34</v>
      </c>
      <c r="G10" s="18">
        <f>G4-G2</f>
        <v>2.2813188599999999E-2</v>
      </c>
      <c r="H10" s="18">
        <f t="shared" ref="H10:I10" si="10">H4-H2</f>
        <v>1.99323772E-2</v>
      </c>
      <c r="I10" s="18">
        <f t="shared" si="10"/>
        <v>3.95231261E-2</v>
      </c>
      <c r="K10" t="s">
        <v>34</v>
      </c>
      <c r="L10" s="18">
        <f>L3-L2</f>
        <v>1.8091829999999996E-2</v>
      </c>
      <c r="M10" s="18">
        <f>M3-M2</f>
        <v>9.9838359999999994E-3</v>
      </c>
      <c r="N10" s="18">
        <f>N3-N2</f>
        <v>1.6132677200000001E-2</v>
      </c>
      <c r="R10" s="16"/>
      <c r="S10" s="19"/>
    </row>
    <row r="11" spans="1:23" x14ac:dyDescent="0.25">
      <c r="A11" t="s">
        <v>35</v>
      </c>
      <c r="B11" s="18">
        <f>B6-B4</f>
        <v>2.5853343099999999E-2</v>
      </c>
      <c r="C11" s="18">
        <f t="shared" ref="C11:D11" si="11">C6-C4</f>
        <v>1.42339526E-2</v>
      </c>
      <c r="D11" s="18">
        <f t="shared" si="11"/>
        <v>4.68217467E-2</v>
      </c>
      <c r="F11" t="s">
        <v>35</v>
      </c>
      <c r="G11" s="18">
        <f>G6-G4</f>
        <v>2.15202439E-2</v>
      </c>
      <c r="H11" s="18">
        <f t="shared" ref="H11:I11" si="12">H6-H4</f>
        <v>1.46333885E-2</v>
      </c>
      <c r="I11" s="18">
        <f t="shared" si="12"/>
        <v>3.8977191600000002E-2</v>
      </c>
      <c r="K11" t="s">
        <v>35</v>
      </c>
      <c r="L11" s="18">
        <f>L6-L5</f>
        <v>1.7111873999999999E-2</v>
      </c>
      <c r="M11" s="18">
        <f>M6-M5</f>
        <v>7.7202629999999998E-3</v>
      </c>
      <c r="N11" s="18">
        <f t="shared" ref="N11" si="13">N6-N4</f>
        <v>2.4244716699999998E-2</v>
      </c>
    </row>
    <row r="13" spans="1:23" x14ac:dyDescent="0.25">
      <c r="A13" t="s">
        <v>70</v>
      </c>
      <c r="B13" t="s">
        <v>22</v>
      </c>
      <c r="C13" t="s">
        <v>30</v>
      </c>
      <c r="D13" t="s">
        <v>36</v>
      </c>
      <c r="F13" t="s">
        <v>70</v>
      </c>
      <c r="G13" t="s">
        <v>22</v>
      </c>
      <c r="H13" t="s">
        <v>30</v>
      </c>
      <c r="I13" t="s">
        <v>36</v>
      </c>
      <c r="K13" t="s">
        <v>70</v>
      </c>
      <c r="L13" t="s">
        <v>22</v>
      </c>
      <c r="M13" t="s">
        <v>30</v>
      </c>
      <c r="N13" t="s">
        <v>36</v>
      </c>
    </row>
    <row r="14" spans="1:23" x14ac:dyDescent="0.25">
      <c r="A14" t="s">
        <v>37</v>
      </c>
      <c r="B14" s="18">
        <f>B2+$B$26</f>
        <v>3.5862843400000004E-2</v>
      </c>
      <c r="C14" s="18">
        <f>C2+$C$26</f>
        <v>4.2877149400000009E-2</v>
      </c>
      <c r="D14" s="18">
        <f>D2+$D$26</f>
        <v>3.5127975000000117E-3</v>
      </c>
      <c r="F14" t="s">
        <v>37</v>
      </c>
      <c r="G14" s="18">
        <f>G2+$G$26</f>
        <v>4.7340992600000006E-2</v>
      </c>
      <c r="H14" s="18">
        <f>H2+$H$26</f>
        <v>4.9937050700000006E-2</v>
      </c>
      <c r="I14" s="18">
        <f>I2+$I$26</f>
        <v>3.0614432500000004E-2</v>
      </c>
      <c r="K14" t="s">
        <v>37</v>
      </c>
      <c r="L14" s="18">
        <f>L2+$L$26</f>
        <v>4.7340993000000012E-2</v>
      </c>
      <c r="M14" s="18">
        <f>M2+$M$26</f>
        <v>5.579611000000001E-2</v>
      </c>
      <c r="N14" s="18">
        <f>N2+$N$26</f>
        <v>4.514787860000001E-2</v>
      </c>
    </row>
    <row r="15" spans="1:23" x14ac:dyDescent="0.25">
      <c r="A15" t="s">
        <v>38</v>
      </c>
      <c r="B15" s="18">
        <f>B3+$B$26</f>
        <v>6.7313044500000002E-2</v>
      </c>
      <c r="C15" s="18">
        <f>C3+$C$26</f>
        <v>6.8278990900000003E-2</v>
      </c>
      <c r="D15" s="18">
        <f>D3+$D$26</f>
        <v>6.5972338300000002E-2</v>
      </c>
      <c r="F15" t="s">
        <v>38</v>
      </c>
      <c r="G15" s="18">
        <f t="shared" ref="G15:G17" si="14">G3+$G$26</f>
        <v>6.7844172600000002E-2</v>
      </c>
      <c r="H15" s="18">
        <f t="shared" ref="H15:H17" si="15">H3+$H$26</f>
        <v>6.7699850200000009E-2</v>
      </c>
      <c r="I15" s="18">
        <f t="shared" ref="I15:I17" si="16">I3+$I$26</f>
        <v>6.5303547100000012E-2</v>
      </c>
      <c r="K15" t="s">
        <v>38</v>
      </c>
      <c r="L15" s="18">
        <f>L3+$L$26</f>
        <v>6.5432823000000001E-2</v>
      </c>
      <c r="M15" s="18">
        <f>M3+$M$26</f>
        <v>6.5779946000000006E-2</v>
      </c>
      <c r="N15" s="18">
        <f>N3+$N$26</f>
        <v>6.1280555800000004E-2</v>
      </c>
    </row>
    <row r="16" spans="1:23" x14ac:dyDescent="0.25">
      <c r="A16" t="s">
        <v>39</v>
      </c>
      <c r="B16" s="18">
        <f>B4+$B$26</f>
        <v>7.02817144E-2</v>
      </c>
      <c r="C16" s="18">
        <f>C4+$C$26</f>
        <v>7.0268863800000012E-2</v>
      </c>
      <c r="D16" s="18">
        <f>D4+$D$26</f>
        <v>7.0612696900000008E-2</v>
      </c>
      <c r="F16" t="s">
        <v>39</v>
      </c>
      <c r="G16" s="18">
        <f t="shared" si="14"/>
        <v>7.0154181200000013E-2</v>
      </c>
      <c r="H16" s="18">
        <f t="shared" si="15"/>
        <v>6.9869427900000003E-2</v>
      </c>
      <c r="I16" s="18">
        <f t="shared" si="16"/>
        <v>7.0137558600000011E-2</v>
      </c>
      <c r="K16" t="s">
        <v>39</v>
      </c>
      <c r="L16" s="18">
        <f>L4+$L$26</f>
        <v>7.1111713000000007E-2</v>
      </c>
      <c r="M16" s="18">
        <f>M4+$M$26</f>
        <v>6.986115100000001E-2</v>
      </c>
      <c r="N16" s="18">
        <f>N4+$N$26</f>
        <v>7.0537128500000004E-2</v>
      </c>
    </row>
    <row r="17" spans="1:14" x14ac:dyDescent="0.25">
      <c r="A17" t="s">
        <v>40</v>
      </c>
      <c r="B17" s="18">
        <f>B5+$B$26</f>
        <v>7.3010427400000008E-2</v>
      </c>
      <c r="C17" s="18">
        <f>C5+$C$26</f>
        <v>7.1952938500000008E-2</v>
      </c>
      <c r="D17" s="18">
        <f>D5+$D$26</f>
        <v>7.5429377200000008E-2</v>
      </c>
      <c r="F17" t="s">
        <v>40</v>
      </c>
      <c r="G17" s="18">
        <f t="shared" si="14"/>
        <v>7.25366806E-2</v>
      </c>
      <c r="H17" s="18">
        <f t="shared" si="15"/>
        <v>7.2249673400000006E-2</v>
      </c>
      <c r="I17" s="18">
        <f t="shared" si="16"/>
        <v>7.5254555800000011E-2</v>
      </c>
      <c r="K17" t="s">
        <v>40</v>
      </c>
      <c r="L17" s="18">
        <f>L5+$L$26</f>
        <v>7.4562551000000005E-2</v>
      </c>
      <c r="M17" s="18">
        <f>M5+$M$26</f>
        <v>7.2552831000000012E-2</v>
      </c>
      <c r="N17" s="18">
        <f>N5+$N$26</f>
        <v>7.5477073300000003E-2</v>
      </c>
    </row>
    <row r="18" spans="1:14" x14ac:dyDescent="0.25">
      <c r="A18" t="s">
        <v>41</v>
      </c>
      <c r="B18" s="18">
        <f>B6+$B$26</f>
        <v>9.613505750000001E-2</v>
      </c>
      <c r="C18" s="18">
        <f>C6+$C$26</f>
        <v>8.4502816400000014E-2</v>
      </c>
      <c r="D18" s="18">
        <f>D6+$D$26</f>
        <v>0.11743444360000001</v>
      </c>
      <c r="F18" t="s">
        <v>41</v>
      </c>
      <c r="G18" s="18">
        <f>G6+$G$26</f>
        <v>9.1674425100000012E-2</v>
      </c>
      <c r="H18" s="18">
        <f>H6+$H$26</f>
        <v>8.4502816400000014E-2</v>
      </c>
      <c r="I18" s="18">
        <f>I6+$I$26</f>
        <v>0.1091147502</v>
      </c>
      <c r="K18" t="s">
        <v>41</v>
      </c>
      <c r="L18" s="18">
        <f>L6+$L$26</f>
        <v>9.1674425000000004E-2</v>
      </c>
      <c r="M18" s="18">
        <f>M6+$M$26</f>
        <v>8.0273094000000003E-2</v>
      </c>
      <c r="N18" s="18">
        <f>N6+$N$26</f>
        <v>9.4781845200000006E-2</v>
      </c>
    </row>
    <row r="20" spans="1:14" x14ac:dyDescent="0.25">
      <c r="A20" t="s">
        <v>69</v>
      </c>
      <c r="B20" t="s">
        <v>22</v>
      </c>
      <c r="C20" t="s">
        <v>30</v>
      </c>
      <c r="D20" t="s">
        <v>36</v>
      </c>
      <c r="F20" t="s">
        <v>69</v>
      </c>
      <c r="G20" t="s">
        <v>22</v>
      </c>
      <c r="H20" t="s">
        <v>30</v>
      </c>
      <c r="I20" t="s">
        <v>36</v>
      </c>
      <c r="K20" t="s">
        <v>69</v>
      </c>
      <c r="L20" t="s">
        <v>22</v>
      </c>
      <c r="M20" t="s">
        <v>30</v>
      </c>
      <c r="N20" t="s">
        <v>36</v>
      </c>
    </row>
    <row r="21" spans="1:14" x14ac:dyDescent="0.25">
      <c r="A21" t="s">
        <v>37</v>
      </c>
      <c r="B21" s="18">
        <f>B14</f>
        <v>3.5862843400000004E-2</v>
      </c>
      <c r="C21" s="18">
        <f>C14</f>
        <v>4.2877149400000009E-2</v>
      </c>
      <c r="D21" s="18">
        <f>D14</f>
        <v>3.5127975000000117E-3</v>
      </c>
      <c r="F21" t="s">
        <v>37</v>
      </c>
      <c r="G21" s="18">
        <f>G14</f>
        <v>4.7340992600000006E-2</v>
      </c>
      <c r="H21" s="18">
        <f t="shared" ref="H21:I21" si="17">H14</f>
        <v>4.9937050700000006E-2</v>
      </c>
      <c r="I21" s="18">
        <f t="shared" si="17"/>
        <v>3.0614432500000004E-2</v>
      </c>
      <c r="K21" t="s">
        <v>37</v>
      </c>
      <c r="L21" s="18">
        <f>L14</f>
        <v>4.7340993000000012E-2</v>
      </c>
      <c r="M21" s="18">
        <f t="shared" ref="M21:N21" si="18">M14</f>
        <v>5.579611000000001E-2</v>
      </c>
      <c r="N21" s="18">
        <f t="shared" si="18"/>
        <v>4.514787860000001E-2</v>
      </c>
    </row>
    <row r="22" spans="1:14" x14ac:dyDescent="0.25">
      <c r="A22" t="s">
        <v>38</v>
      </c>
      <c r="B22" s="18">
        <f t="shared" ref="B22:D25" si="19">B15-B14</f>
        <v>3.1450201099999998E-2</v>
      </c>
      <c r="C22" s="18">
        <f t="shared" si="19"/>
        <v>2.5401841499999994E-2</v>
      </c>
      <c r="D22" s="18">
        <f t="shared" si="19"/>
        <v>6.2459540799999991E-2</v>
      </c>
      <c r="F22" t="s">
        <v>38</v>
      </c>
      <c r="G22" s="18">
        <f>G15-G14</f>
        <v>2.0503179999999996E-2</v>
      </c>
      <c r="H22" s="18">
        <f t="shared" ref="H22:I22" si="20">H15-H14</f>
        <v>1.7762799500000002E-2</v>
      </c>
      <c r="I22" s="18">
        <f t="shared" si="20"/>
        <v>3.4689114600000008E-2</v>
      </c>
      <c r="K22" t="s">
        <v>38</v>
      </c>
      <c r="L22" s="18">
        <f>L15-L14</f>
        <v>1.8091829999999989E-2</v>
      </c>
      <c r="M22" s="18">
        <f t="shared" ref="M22:N22" si="21">M15-M14</f>
        <v>9.9838359999999959E-3</v>
      </c>
      <c r="N22" s="18">
        <f t="shared" si="21"/>
        <v>1.6132677199999994E-2</v>
      </c>
    </row>
    <row r="23" spans="1:14" x14ac:dyDescent="0.25">
      <c r="A23" t="s">
        <v>39</v>
      </c>
      <c r="B23" s="18">
        <f t="shared" si="19"/>
        <v>2.9686698999999983E-3</v>
      </c>
      <c r="C23" s="55">
        <f t="shared" si="19"/>
        <v>1.9898729000000087E-3</v>
      </c>
      <c r="D23" s="55">
        <f t="shared" si="19"/>
        <v>4.6403586000000052E-3</v>
      </c>
      <c r="F23" t="s">
        <v>39</v>
      </c>
      <c r="G23" s="18">
        <f t="shared" ref="G23:I23" si="22">G16-G15</f>
        <v>2.3100086000000103E-3</v>
      </c>
      <c r="H23" s="55">
        <f t="shared" si="22"/>
        <v>2.1695776999999944E-3</v>
      </c>
      <c r="I23" s="55">
        <f t="shared" si="22"/>
        <v>4.8340114999999989E-3</v>
      </c>
      <c r="K23" t="s">
        <v>39</v>
      </c>
      <c r="L23" s="18">
        <f t="shared" ref="L23:N23" si="23">L16-L15</f>
        <v>5.6788900000000059E-3</v>
      </c>
      <c r="M23" s="55">
        <f t="shared" si="23"/>
        <v>4.0812050000000044E-3</v>
      </c>
      <c r="N23" s="55">
        <f t="shared" si="23"/>
        <v>9.2565727E-3</v>
      </c>
    </row>
    <row r="24" spans="1:14" x14ac:dyDescent="0.25">
      <c r="A24" t="s">
        <v>40</v>
      </c>
      <c r="B24" s="18">
        <f t="shared" si="19"/>
        <v>2.7287130000000076E-3</v>
      </c>
      <c r="C24" s="55">
        <f t="shared" si="19"/>
        <v>1.6840746999999961E-3</v>
      </c>
      <c r="D24" s="55">
        <f t="shared" si="19"/>
        <v>4.8166803000000008E-3</v>
      </c>
      <c r="F24" t="s">
        <v>40</v>
      </c>
      <c r="G24" s="18">
        <f t="shared" ref="G24:I24" si="24">G17-G16</f>
        <v>2.3824993999999877E-3</v>
      </c>
      <c r="H24" s="55">
        <f t="shared" si="24"/>
        <v>2.3802455000000028E-3</v>
      </c>
      <c r="I24" s="55">
        <f t="shared" si="24"/>
        <v>5.1169972000000008E-3</v>
      </c>
      <c r="K24" t="s">
        <v>40</v>
      </c>
      <c r="L24" s="18">
        <f t="shared" ref="L24:N25" si="25">L17-L16</f>
        <v>3.4508379999999977E-3</v>
      </c>
      <c r="M24" s="55">
        <f t="shared" si="25"/>
        <v>2.6916800000000018E-3</v>
      </c>
      <c r="N24" s="55">
        <f t="shared" si="25"/>
        <v>4.9399447999999985E-3</v>
      </c>
    </row>
    <row r="25" spans="1:14" x14ac:dyDescent="0.25">
      <c r="A25" t="s">
        <v>41</v>
      </c>
      <c r="B25" s="18">
        <f t="shared" si="19"/>
        <v>2.3124630100000002E-2</v>
      </c>
      <c r="C25" s="55">
        <f t="shared" si="19"/>
        <v>1.2549877900000006E-2</v>
      </c>
      <c r="D25" s="55">
        <f t="shared" si="19"/>
        <v>4.2005066399999999E-2</v>
      </c>
      <c r="F25" t="s">
        <v>41</v>
      </c>
      <c r="G25" s="18">
        <f t="shared" ref="G25:I25" si="26">G18-G17</f>
        <v>1.9137744500000012E-2</v>
      </c>
      <c r="H25" s="55">
        <f t="shared" si="26"/>
        <v>1.2253143000000008E-2</v>
      </c>
      <c r="I25" s="55">
        <f t="shared" si="26"/>
        <v>3.3860194399999988E-2</v>
      </c>
      <c r="K25" t="s">
        <v>41</v>
      </c>
      <c r="L25" s="18">
        <f t="shared" si="25"/>
        <v>1.7111873999999999E-2</v>
      </c>
      <c r="M25" s="55">
        <f t="shared" ref="M25:N25" si="27">M18-M17</f>
        <v>7.7202629999999911E-3</v>
      </c>
      <c r="N25" s="55">
        <f t="shared" si="27"/>
        <v>1.9304771900000003E-2</v>
      </c>
    </row>
    <row r="26" spans="1:14" x14ac:dyDescent="0.25">
      <c r="B26" s="57">
        <f t="array" ref="B26">MAX(CEILING(MAX(ABS($B$2:$D$2))*100,1)/100,CEILING(MAX(ABS($G$2:$I$2))*100,1)/100,CEILING(MAX(ABS($L$2:$N$2))*100,1)/100)</f>
        <v>7.0000000000000007E-2</v>
      </c>
      <c r="C26" s="57">
        <f t="array" ref="C26">MAX(CEILING(MAX(ABS($B$2:$D$2))*100,1)/100,CEILING(MAX(ABS($G$2:$I$2))*100,1)/100,CEILING(MAX(ABS($L$2:$N$2))*100,1)/100)</f>
        <v>7.0000000000000007E-2</v>
      </c>
      <c r="D26" s="57">
        <f t="array" ref="D26">MAX(CEILING(MAX(ABS($B$2:$D$2))*100,1)/100,CEILING(MAX(ABS($G$2:$I$2))*100,1)/100,CEILING(MAX(ABS($L$2:$N$2))*100,1)/100)</f>
        <v>7.0000000000000007E-2</v>
      </c>
      <c r="G26" s="57">
        <f t="array" ref="G26">MAX(CEILING(MAX(ABS($B$2:$D$2))*100,1)/100,CEILING(MAX(ABS($G$2:$I$2))*100,1)/100,CEILING(MAX(ABS($L$2:$N$2))*100,1)/100)</f>
        <v>7.0000000000000007E-2</v>
      </c>
      <c r="H26" s="57">
        <f t="array" ref="H26">MAX(CEILING(MAX(ABS($B$2:$D$2))*100,1)/100,CEILING(MAX(ABS($G$2:$I$2))*100,1)/100,CEILING(MAX(ABS($L$2:$N$2))*100,1)/100)</f>
        <v>7.0000000000000007E-2</v>
      </c>
      <c r="I26" s="57">
        <f t="array" ref="I26">MAX(CEILING(MAX(ABS($B$2:$D$2))*100,1)/100,CEILING(MAX(ABS($G$2:$I$2))*100,1)/100,CEILING(MAX(ABS($L$2:$N$2))*100,1)/100)</f>
        <v>7.0000000000000007E-2</v>
      </c>
      <c r="L26" s="57">
        <f t="array" ref="L26">MAX(CEILING(MAX(ABS($B$2:$D$2))*100,1)/100,CEILING(MAX(ABS($G$2:$I$2))*100,1)/100,CEILING(MAX(ABS($L$2:$N$2))*100,1)/100)</f>
        <v>7.0000000000000007E-2</v>
      </c>
      <c r="M26" s="57">
        <f t="array" ref="M26">MAX(CEILING(MAX(ABS($B$2:$D$2))*100,1)/100,CEILING(MAX(ABS($G$2:$I$2))*100,1)/100,CEILING(MAX(ABS($L$2:$N$2))*100,1)/100)</f>
        <v>7.0000000000000007E-2</v>
      </c>
      <c r="N26" s="57">
        <f t="array" ref="N26">MAX(CEILING(MAX(ABS($B$2:$D$2))*100,1)/100,CEILING(MAX(ABS($G$2:$I$2))*100,1)/100,CEILING(MAX(ABS($L$2:$N$2))*100,1)/100)</f>
        <v>7.0000000000000007E-2</v>
      </c>
    </row>
    <row r="27" spans="1:14" x14ac:dyDescent="0.25">
      <c r="A27" t="s">
        <v>71</v>
      </c>
      <c r="B27" s="18">
        <f>B15-B14</f>
        <v>3.1450201099999998E-2</v>
      </c>
      <c r="C27" s="18">
        <f>C15-C14</f>
        <v>2.5401841499999994E-2</v>
      </c>
      <c r="D27" s="18">
        <f>D15-D14</f>
        <v>6.2459540799999991E-2</v>
      </c>
      <c r="F27" t="s">
        <v>71</v>
      </c>
      <c r="G27" s="18">
        <f>G15-G14</f>
        <v>2.0503179999999996E-2</v>
      </c>
      <c r="H27" s="18">
        <f>H15-H14</f>
        <v>1.7762799500000002E-2</v>
      </c>
      <c r="I27" s="18">
        <f>I15-I14</f>
        <v>3.4689114600000008E-2</v>
      </c>
      <c r="K27" t="s">
        <v>71</v>
      </c>
      <c r="L27" s="18">
        <f>L15-L14</f>
        <v>1.8091829999999989E-2</v>
      </c>
      <c r="M27" s="18">
        <f>M15-M14</f>
        <v>9.9838359999999959E-3</v>
      </c>
      <c r="N27" s="18">
        <f>N15-N14</f>
        <v>1.6132677199999994E-2</v>
      </c>
    </row>
    <row r="28" spans="1:14" x14ac:dyDescent="0.25">
      <c r="A28" t="s">
        <v>72</v>
      </c>
      <c r="B28" s="18">
        <f>B18-B17</f>
        <v>2.3124630100000002E-2</v>
      </c>
      <c r="C28" s="18">
        <f t="shared" ref="C28:D28" si="28">C18-C17</f>
        <v>1.2549877900000006E-2</v>
      </c>
      <c r="D28" s="18">
        <f t="shared" si="28"/>
        <v>4.2005066399999999E-2</v>
      </c>
      <c r="F28" t="s">
        <v>72</v>
      </c>
      <c r="G28" s="18">
        <f>G18-G17</f>
        <v>1.9137744500000012E-2</v>
      </c>
      <c r="H28" s="18">
        <f t="shared" ref="H28:I28" si="29">H18-H17</f>
        <v>1.2253143000000008E-2</v>
      </c>
      <c r="I28" s="18">
        <f t="shared" si="29"/>
        <v>3.3860194399999988E-2</v>
      </c>
      <c r="K28" t="s">
        <v>72</v>
      </c>
      <c r="L28" s="18">
        <f>L18-L17</f>
        <v>1.7111873999999999E-2</v>
      </c>
      <c r="M28" s="18">
        <f t="shared" ref="M28:N28" si="30">M18-M17</f>
        <v>7.7202629999999911E-3</v>
      </c>
      <c r="N28" s="18">
        <f t="shared" si="30"/>
        <v>1.9304771900000003E-2</v>
      </c>
    </row>
    <row r="29" spans="1:14" x14ac:dyDescent="0.25">
      <c r="A29" s="16"/>
    </row>
    <row r="30" spans="1:14" x14ac:dyDescent="0.25">
      <c r="A30" s="16"/>
    </row>
    <row r="31" spans="1:14" x14ac:dyDescent="0.25">
      <c r="A31" s="16"/>
    </row>
    <row r="33" spans="1:12" x14ac:dyDescent="0.25">
      <c r="A33" s="16"/>
    </row>
    <row r="34" spans="1:12" x14ac:dyDescent="0.25">
      <c r="A34" s="16"/>
      <c r="B34" t="s">
        <v>22</v>
      </c>
      <c r="C34" t="s">
        <v>30</v>
      </c>
      <c r="D34" s="19" t="s">
        <v>36</v>
      </c>
      <c r="I34" s="74"/>
      <c r="J34" t="s">
        <v>22</v>
      </c>
      <c r="K34" t="s">
        <v>30</v>
      </c>
      <c r="L34" t="s">
        <v>36</v>
      </c>
    </row>
    <row r="35" spans="1:12" x14ac:dyDescent="0.25">
      <c r="A35" s="16" t="s">
        <v>37</v>
      </c>
      <c r="B35">
        <v>-2.26590074E-2</v>
      </c>
      <c r="C35">
        <v>-2.0062949300000001E-2</v>
      </c>
      <c r="D35" s="19">
        <v>-3.9385567500000003E-2</v>
      </c>
      <c r="I35" s="74" t="s">
        <v>37</v>
      </c>
      <c r="J35">
        <v>-2.2659006999999998E-2</v>
      </c>
      <c r="K35">
        <v>-1.420389E-2</v>
      </c>
      <c r="L35">
        <v>-2.48521214E-2</v>
      </c>
    </row>
    <row r="36" spans="1:12" x14ac:dyDescent="0.25">
      <c r="A36" s="16" t="s">
        <v>38</v>
      </c>
      <c r="B36">
        <v>-2.1558274000000001E-3</v>
      </c>
      <c r="C36">
        <v>-2.3001497999999999E-3</v>
      </c>
      <c r="D36" s="19">
        <v>-4.6964529000000001E-3</v>
      </c>
      <c r="I36" s="74" t="s">
        <v>38</v>
      </c>
      <c r="J36">
        <v>-4.5671770000000004E-3</v>
      </c>
      <c r="K36">
        <v>-4.220054E-3</v>
      </c>
      <c r="L36">
        <v>-8.7194442000000007E-3</v>
      </c>
    </row>
    <row r="37" spans="1:12" x14ac:dyDescent="0.25">
      <c r="A37" s="16" t="s">
        <v>39</v>
      </c>
      <c r="B37">
        <v>1.5418119999999999E-4</v>
      </c>
      <c r="C37">
        <v>-1.305721E-4</v>
      </c>
      <c r="D37" s="19">
        <v>1.3755859999999999E-4</v>
      </c>
      <c r="I37" s="74" t="s">
        <v>39</v>
      </c>
      <c r="J37">
        <v>1.1117130000000001E-3</v>
      </c>
      <c r="K37">
        <v>-1.38849E-4</v>
      </c>
      <c r="L37">
        <v>5.3712849999999995E-4</v>
      </c>
    </row>
    <row r="38" spans="1:12" x14ac:dyDescent="0.25">
      <c r="A38" s="16" t="s">
        <v>40</v>
      </c>
      <c r="B38">
        <v>2.5366806000000001E-3</v>
      </c>
      <c r="C38">
        <v>2.2496733999999999E-3</v>
      </c>
      <c r="D38" s="19">
        <v>5.2545557999999996E-3</v>
      </c>
      <c r="I38" s="74" t="s">
        <v>40</v>
      </c>
      <c r="J38">
        <v>4.5625509999999998E-3</v>
      </c>
      <c r="K38">
        <v>2.5528310000000002E-3</v>
      </c>
      <c r="L38">
        <v>5.4770733000000004E-3</v>
      </c>
    </row>
    <row r="39" spans="1:12" x14ac:dyDescent="0.25">
      <c r="A39" s="16" t="s">
        <v>41</v>
      </c>
      <c r="B39">
        <v>2.1674425099999999E-2</v>
      </c>
      <c r="C39">
        <v>1.45028164E-2</v>
      </c>
      <c r="D39">
        <v>3.9114750199999999E-2</v>
      </c>
      <c r="I39" s="74" t="s">
        <v>41</v>
      </c>
      <c r="J39">
        <v>2.1674425000000001E-2</v>
      </c>
      <c r="K39">
        <v>1.0273094E-2</v>
      </c>
      <c r="L39">
        <v>2.4781845199999999E-2</v>
      </c>
    </row>
    <row r="40" spans="1:12" x14ac:dyDescent="0.25">
      <c r="I40" s="75"/>
    </row>
    <row r="41" spans="1:12" x14ac:dyDescent="0.25">
      <c r="A41" s="16"/>
      <c r="B41" t="s">
        <v>22</v>
      </c>
      <c r="C41" t="s">
        <v>30</v>
      </c>
      <c r="D41" t="s">
        <v>36</v>
      </c>
      <c r="I41" s="76"/>
    </row>
    <row r="42" spans="1:12" x14ac:dyDescent="0.25">
      <c r="A42" s="16" t="s">
        <v>37</v>
      </c>
      <c r="B42">
        <v>-3.4137156600000003E-2</v>
      </c>
      <c r="C42">
        <v>-2.7122850600000002E-2</v>
      </c>
      <c r="D42">
        <v>-6.6487202499999995E-2</v>
      </c>
      <c r="I42" s="73"/>
    </row>
    <row r="43" spans="1:12" x14ac:dyDescent="0.25">
      <c r="A43" s="16" t="s">
        <v>38</v>
      </c>
      <c r="B43">
        <v>-2.6869555000000002E-3</v>
      </c>
      <c r="C43">
        <v>-1.7210090999999999E-3</v>
      </c>
      <c r="D43">
        <v>-4.0276616999999999E-3</v>
      </c>
    </row>
    <row r="44" spans="1:12" x14ac:dyDescent="0.25">
      <c r="A44" s="16" t="s">
        <v>39</v>
      </c>
      <c r="B44">
        <v>2.8171439999999999E-4</v>
      </c>
      <c r="C44">
        <v>2.6886379999999999E-4</v>
      </c>
      <c r="D44">
        <v>6.1269690000000001E-4</v>
      </c>
    </row>
    <row r="45" spans="1:12" x14ac:dyDescent="0.25">
      <c r="A45" s="16" t="s">
        <v>40</v>
      </c>
      <c r="B45">
        <v>3.0104274000000001E-3</v>
      </c>
      <c r="C45">
        <v>1.9529384999999999E-3</v>
      </c>
      <c r="D45">
        <v>5.4293772000000001E-3</v>
      </c>
    </row>
    <row r="46" spans="1:12" x14ac:dyDescent="0.25">
      <c r="A46" s="16" t="s">
        <v>41</v>
      </c>
      <c r="B46">
        <v>2.6135057499999999E-2</v>
      </c>
      <c r="C46">
        <v>1.45028164E-2</v>
      </c>
      <c r="D46">
        <v>4.7434443600000001E-2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opLeftCell="A2" workbookViewId="0">
      <selection activeCell="B1" sqref="B1:C1048576"/>
    </sheetView>
  </sheetViews>
  <sheetFormatPr defaultRowHeight="15" x14ac:dyDescent="0.25"/>
  <cols>
    <col min="1" max="1" width="20.140625" style="26" customWidth="1"/>
    <col min="2" max="3" width="9.140625" style="22"/>
    <col min="4" max="16384" width="9.140625" style="23"/>
  </cols>
  <sheetData>
    <row r="1" spans="1:3" x14ac:dyDescent="0.25">
      <c r="A1" s="20" t="s">
        <v>0</v>
      </c>
      <c r="B1" s="21" t="s">
        <v>42</v>
      </c>
      <c r="C1" s="22" t="s">
        <v>43</v>
      </c>
    </row>
    <row r="2" spans="1:3" x14ac:dyDescent="0.25">
      <c r="A2" s="24">
        <v>38839</v>
      </c>
      <c r="B2" s="25">
        <v>0.12143352961227585</v>
      </c>
    </row>
    <row r="3" spans="1:3" x14ac:dyDescent="0.25">
      <c r="A3" s="24">
        <v>38840</v>
      </c>
      <c r="B3" s="25">
        <v>0.16839798385807406</v>
      </c>
    </row>
    <row r="4" spans="1:3" x14ac:dyDescent="0.25">
      <c r="A4" s="24">
        <v>38841</v>
      </c>
      <c r="B4" s="25">
        <v>0.16382193796191896</v>
      </c>
    </row>
    <row r="5" spans="1:3" x14ac:dyDescent="0.25">
      <c r="A5" s="24">
        <v>38842</v>
      </c>
      <c r="B5" s="25">
        <v>0.15836970839232323</v>
      </c>
    </row>
    <row r="6" spans="1:3" x14ac:dyDescent="0.25">
      <c r="A6" s="24">
        <v>38845</v>
      </c>
      <c r="B6" s="25">
        <v>0.15578361533460383</v>
      </c>
    </row>
    <row r="7" spans="1:3" x14ac:dyDescent="0.25">
      <c r="A7" s="24">
        <v>38846</v>
      </c>
      <c r="B7" s="25">
        <v>0.1507548722869621</v>
      </c>
    </row>
    <row r="8" spans="1:3" x14ac:dyDescent="0.25">
      <c r="A8" s="24">
        <v>38847</v>
      </c>
      <c r="B8" s="25">
        <v>0.14527461071603384</v>
      </c>
    </row>
    <row r="9" spans="1:3" x14ac:dyDescent="0.25">
      <c r="A9" s="24">
        <v>38848</v>
      </c>
      <c r="B9" s="25">
        <v>0.14103990850208423</v>
      </c>
    </row>
    <row r="10" spans="1:3" x14ac:dyDescent="0.25">
      <c r="A10" s="24">
        <v>38849</v>
      </c>
      <c r="B10" s="25">
        <v>0.14175980986305017</v>
      </c>
    </row>
    <row r="11" spans="1:3" x14ac:dyDescent="0.25">
      <c r="A11" s="24">
        <v>38852</v>
      </c>
      <c r="B11" s="25">
        <v>0.14860246224563048</v>
      </c>
    </row>
    <row r="12" spans="1:3" x14ac:dyDescent="0.25">
      <c r="A12" s="24">
        <v>38853</v>
      </c>
      <c r="B12" s="25">
        <v>0.14901598847028302</v>
      </c>
    </row>
    <row r="13" spans="1:3" x14ac:dyDescent="0.25">
      <c r="A13" s="24">
        <v>38854</v>
      </c>
      <c r="B13" s="25">
        <v>0.14802115927463991</v>
      </c>
    </row>
    <row r="14" spans="1:3" x14ac:dyDescent="0.25">
      <c r="A14" s="24">
        <v>38855</v>
      </c>
      <c r="B14" s="25">
        <v>0.1428905360442525</v>
      </c>
    </row>
    <row r="15" spans="1:3" x14ac:dyDescent="0.25">
      <c r="A15" s="24">
        <v>38856</v>
      </c>
      <c r="B15" s="25">
        <v>0.1377889417647824</v>
      </c>
    </row>
    <row r="16" spans="1:3" x14ac:dyDescent="0.25">
      <c r="A16" s="24">
        <v>38859</v>
      </c>
      <c r="B16" s="25">
        <v>0.14731760170665437</v>
      </c>
    </row>
    <row r="17" spans="1:2" x14ac:dyDescent="0.25">
      <c r="A17" s="24">
        <v>38860</v>
      </c>
      <c r="B17" s="25">
        <v>0.14205486065939177</v>
      </c>
    </row>
    <row r="18" spans="1:2" x14ac:dyDescent="0.25">
      <c r="A18" s="24">
        <v>38861</v>
      </c>
      <c r="B18" s="25">
        <v>0.14074276776026626</v>
      </c>
    </row>
    <row r="19" spans="1:2" x14ac:dyDescent="0.25">
      <c r="A19" s="24">
        <v>38862</v>
      </c>
      <c r="B19" s="25">
        <v>0.16192377670241537</v>
      </c>
    </row>
    <row r="20" spans="1:2" x14ac:dyDescent="0.25">
      <c r="A20" s="24">
        <v>38863</v>
      </c>
      <c r="B20" s="25">
        <v>0.17742399461639563</v>
      </c>
    </row>
    <row r="21" spans="1:2" x14ac:dyDescent="0.25">
      <c r="A21" s="24">
        <v>38867</v>
      </c>
      <c r="B21" s="25">
        <v>0.17149098861068066</v>
      </c>
    </row>
    <row r="22" spans="1:2" x14ac:dyDescent="0.25">
      <c r="A22" s="24">
        <v>38868</v>
      </c>
      <c r="B22" s="25">
        <v>0.16693937418225305</v>
      </c>
    </row>
    <row r="23" spans="1:2" x14ac:dyDescent="0.25">
      <c r="A23" s="24">
        <v>38869</v>
      </c>
      <c r="B23" s="25">
        <v>0.16087054113779137</v>
      </c>
    </row>
    <row r="24" spans="1:2" x14ac:dyDescent="0.25">
      <c r="A24" s="24">
        <v>38870</v>
      </c>
      <c r="B24" s="25">
        <v>0.16786565839029469</v>
      </c>
    </row>
    <row r="25" spans="1:2" x14ac:dyDescent="0.25">
      <c r="A25" s="24">
        <v>38873</v>
      </c>
      <c r="B25" s="25">
        <v>0.16181154037559975</v>
      </c>
    </row>
    <row r="26" spans="1:2" x14ac:dyDescent="0.25">
      <c r="A26" s="24">
        <v>38874</v>
      </c>
      <c r="B26" s="25">
        <v>0.18831445716694339</v>
      </c>
    </row>
    <row r="27" spans="1:2" x14ac:dyDescent="0.25">
      <c r="A27" s="24">
        <v>38875</v>
      </c>
      <c r="B27" s="25">
        <v>0.18205520794398292</v>
      </c>
    </row>
    <row r="28" spans="1:2" x14ac:dyDescent="0.25">
      <c r="A28" s="24">
        <v>38876</v>
      </c>
      <c r="B28" s="25">
        <v>0.17777691383486924</v>
      </c>
    </row>
    <row r="29" spans="1:2" x14ac:dyDescent="0.25">
      <c r="A29" s="24">
        <v>38877</v>
      </c>
      <c r="B29" s="25">
        <v>0.17241782157363572</v>
      </c>
    </row>
    <row r="30" spans="1:2" x14ac:dyDescent="0.25">
      <c r="A30" s="24">
        <v>38880</v>
      </c>
      <c r="B30" s="25">
        <v>0.17296332783165991</v>
      </c>
    </row>
    <row r="31" spans="1:2" x14ac:dyDescent="0.25">
      <c r="A31" s="24">
        <v>38881</v>
      </c>
      <c r="B31" s="25">
        <v>0.19030394327518177</v>
      </c>
    </row>
    <row r="32" spans="1:2" x14ac:dyDescent="0.25">
      <c r="A32" s="24">
        <v>38882</v>
      </c>
      <c r="B32" s="25">
        <v>0.22661054364674232</v>
      </c>
    </row>
    <row r="33" spans="1:2" x14ac:dyDescent="0.25">
      <c r="A33" s="24">
        <v>38883</v>
      </c>
      <c r="B33" s="25">
        <v>0.21844389393463604</v>
      </c>
    </row>
    <row r="34" spans="1:2" x14ac:dyDescent="0.25">
      <c r="A34" s="24">
        <v>38884</v>
      </c>
      <c r="B34" s="25">
        <v>0.21057706440427815</v>
      </c>
    </row>
    <row r="35" spans="1:2" x14ac:dyDescent="0.25">
      <c r="A35" s="24">
        <v>38887</v>
      </c>
      <c r="B35" s="25">
        <v>0.20353567787052465</v>
      </c>
    </row>
    <row r="36" spans="1:2" x14ac:dyDescent="0.25">
      <c r="A36" s="24">
        <v>38888</v>
      </c>
      <c r="B36" s="25">
        <v>0.21264191335652546</v>
      </c>
    </row>
    <row r="37" spans="1:2" x14ac:dyDescent="0.25">
      <c r="A37" s="24">
        <v>38889</v>
      </c>
      <c r="B37" s="25">
        <v>0.20920208299572027</v>
      </c>
    </row>
    <row r="38" spans="1:2" x14ac:dyDescent="0.25">
      <c r="A38" s="24">
        <v>38890</v>
      </c>
      <c r="B38" s="25">
        <v>0.20692821551274984</v>
      </c>
    </row>
    <row r="39" spans="1:2" x14ac:dyDescent="0.25">
      <c r="A39" s="24">
        <v>38891</v>
      </c>
      <c r="B39" s="25">
        <v>0.19970513307027249</v>
      </c>
    </row>
    <row r="40" spans="1:2" x14ac:dyDescent="0.25">
      <c r="A40" s="24">
        <v>38894</v>
      </c>
      <c r="B40" s="25">
        <v>0.19244478276026347</v>
      </c>
    </row>
    <row r="41" spans="1:2" x14ac:dyDescent="0.25">
      <c r="A41" s="24">
        <v>38895</v>
      </c>
      <c r="B41" s="25">
        <v>0.18667712991723076</v>
      </c>
    </row>
    <row r="42" spans="1:2" x14ac:dyDescent="0.25">
      <c r="A42" s="24">
        <v>38896</v>
      </c>
      <c r="B42" s="25">
        <v>0.20579010446677545</v>
      </c>
    </row>
    <row r="43" spans="1:2" x14ac:dyDescent="0.25">
      <c r="A43" s="24">
        <v>38897</v>
      </c>
      <c r="B43" s="25">
        <v>0.1986284140963831</v>
      </c>
    </row>
    <row r="44" spans="1:2" x14ac:dyDescent="0.25">
      <c r="A44" s="24">
        <v>38898</v>
      </c>
      <c r="B44" s="25">
        <v>0.20014349774631698</v>
      </c>
    </row>
    <row r="45" spans="1:2" x14ac:dyDescent="0.25">
      <c r="A45" s="24">
        <v>38901</v>
      </c>
      <c r="B45" s="25">
        <v>0.19734232638525623</v>
      </c>
    </row>
    <row r="46" spans="1:2" x14ac:dyDescent="0.25">
      <c r="A46" s="24">
        <v>38903</v>
      </c>
      <c r="B46" s="25">
        <v>0.19138359956347126</v>
      </c>
    </row>
    <row r="47" spans="1:2" x14ac:dyDescent="0.25">
      <c r="A47" s="24">
        <v>38904</v>
      </c>
      <c r="B47" s="25">
        <v>0.20301994689377748</v>
      </c>
    </row>
    <row r="48" spans="1:2" x14ac:dyDescent="0.25">
      <c r="A48" s="24">
        <v>38905</v>
      </c>
      <c r="B48" s="25">
        <v>0.19590289167542066</v>
      </c>
    </row>
    <row r="49" spans="1:2" x14ac:dyDescent="0.25">
      <c r="A49" s="24">
        <v>38908</v>
      </c>
      <c r="B49" s="25">
        <v>0.19471054001982038</v>
      </c>
    </row>
    <row r="50" spans="1:2" x14ac:dyDescent="0.25">
      <c r="A50" s="24">
        <v>38909</v>
      </c>
      <c r="B50" s="25">
        <v>0.18941534282653957</v>
      </c>
    </row>
    <row r="51" spans="1:2" x14ac:dyDescent="0.25">
      <c r="A51" s="24">
        <v>38910</v>
      </c>
      <c r="B51" s="25">
        <v>0.18873287682048309</v>
      </c>
    </row>
    <row r="52" spans="1:2" x14ac:dyDescent="0.25">
      <c r="A52" s="24">
        <v>38911</v>
      </c>
      <c r="B52" s="25">
        <v>0.18215003957861056</v>
      </c>
    </row>
    <row r="53" spans="1:2" x14ac:dyDescent="0.25">
      <c r="A53" s="24">
        <v>38912</v>
      </c>
      <c r="B53" s="25">
        <v>0.18208077011359089</v>
      </c>
    </row>
    <row r="54" spans="1:2" x14ac:dyDescent="0.25">
      <c r="A54" s="24">
        <v>38915</v>
      </c>
      <c r="B54" s="25">
        <v>0.18051919041235501</v>
      </c>
    </row>
    <row r="55" spans="1:2" x14ac:dyDescent="0.25">
      <c r="A55" s="24">
        <v>38916</v>
      </c>
      <c r="B55" s="25">
        <v>0.18550665828423457</v>
      </c>
    </row>
    <row r="56" spans="1:2" x14ac:dyDescent="0.25">
      <c r="A56" s="24">
        <v>38917</v>
      </c>
      <c r="B56" s="25">
        <v>0.17944441657832036</v>
      </c>
    </row>
    <row r="57" spans="1:2" x14ac:dyDescent="0.25">
      <c r="A57" s="24">
        <v>38918</v>
      </c>
      <c r="B57" s="25">
        <v>0.17418547124508652</v>
      </c>
    </row>
    <row r="58" spans="1:2" x14ac:dyDescent="0.25">
      <c r="A58" s="24">
        <v>38919</v>
      </c>
      <c r="B58" s="25">
        <v>0.17100893257424959</v>
      </c>
    </row>
    <row r="59" spans="1:2" x14ac:dyDescent="0.25">
      <c r="A59" s="24">
        <v>38922</v>
      </c>
      <c r="B59" s="25">
        <v>0.17049845726681903</v>
      </c>
    </row>
    <row r="60" spans="1:2" x14ac:dyDescent="0.25">
      <c r="A60" s="24">
        <v>38923</v>
      </c>
      <c r="B60" s="25">
        <v>0.16984415932688127</v>
      </c>
    </row>
    <row r="61" spans="1:2" x14ac:dyDescent="0.25">
      <c r="A61" s="24">
        <v>38924</v>
      </c>
      <c r="B61" s="25">
        <v>0.16941385197051079</v>
      </c>
    </row>
    <row r="62" spans="1:2" x14ac:dyDescent="0.25">
      <c r="A62" s="24">
        <v>38925</v>
      </c>
      <c r="B62" s="25">
        <v>0.16912873121116193</v>
      </c>
    </row>
    <row r="63" spans="1:2" x14ac:dyDescent="0.25">
      <c r="A63" s="24">
        <v>38926</v>
      </c>
      <c r="B63" s="25">
        <v>0.16387372973268274</v>
      </c>
    </row>
    <row r="64" spans="1:2" x14ac:dyDescent="0.25">
      <c r="A64" s="24">
        <v>38929</v>
      </c>
      <c r="B64" s="25">
        <v>0.15872570476407505</v>
      </c>
    </row>
    <row r="65" spans="1:2" x14ac:dyDescent="0.25">
      <c r="A65" s="24">
        <v>38930</v>
      </c>
      <c r="B65" s="25">
        <v>0.15901920527771141</v>
      </c>
    </row>
    <row r="66" spans="1:2" x14ac:dyDescent="0.25">
      <c r="A66" s="24">
        <v>38931</v>
      </c>
      <c r="B66" s="25">
        <v>0.15554399117565471</v>
      </c>
    </row>
    <row r="67" spans="1:2" x14ac:dyDescent="0.25">
      <c r="A67" s="24">
        <v>38932</v>
      </c>
      <c r="B67" s="25">
        <v>0.15136587289465825</v>
      </c>
    </row>
    <row r="68" spans="1:2" x14ac:dyDescent="0.25">
      <c r="A68" s="24">
        <v>38933</v>
      </c>
      <c r="B68" s="25">
        <v>0.15226495843383778</v>
      </c>
    </row>
    <row r="69" spans="1:2" x14ac:dyDescent="0.25">
      <c r="A69" s="24">
        <v>38936</v>
      </c>
      <c r="B69" s="25">
        <v>0.15670617325505545</v>
      </c>
    </row>
    <row r="70" spans="1:2" x14ac:dyDescent="0.25">
      <c r="A70" s="24">
        <v>38937</v>
      </c>
      <c r="B70" s="25">
        <v>0.15913860626371604</v>
      </c>
    </row>
    <row r="71" spans="1:2" x14ac:dyDescent="0.25">
      <c r="A71" s="24">
        <v>38938</v>
      </c>
      <c r="B71" s="25">
        <v>0.15420268234896944</v>
      </c>
    </row>
    <row r="72" spans="1:2" x14ac:dyDescent="0.25">
      <c r="A72" s="24">
        <v>38939</v>
      </c>
      <c r="B72" s="25">
        <v>0.1485970345425961</v>
      </c>
    </row>
    <row r="73" spans="1:2" x14ac:dyDescent="0.25">
      <c r="A73" s="24">
        <v>38940</v>
      </c>
      <c r="B73" s="25">
        <v>0.14332531778861232</v>
      </c>
    </row>
    <row r="74" spans="1:2" x14ac:dyDescent="0.25">
      <c r="A74" s="24">
        <v>38943</v>
      </c>
      <c r="B74" s="25">
        <v>0.13998960355753126</v>
      </c>
    </row>
    <row r="75" spans="1:2" x14ac:dyDescent="0.25">
      <c r="A75" s="24">
        <v>38944</v>
      </c>
      <c r="B75" s="25">
        <v>0.13531698931043654</v>
      </c>
    </row>
    <row r="76" spans="1:2" x14ac:dyDescent="0.25">
      <c r="A76" s="24">
        <v>38945</v>
      </c>
      <c r="B76" s="25">
        <v>0.13448698163136208</v>
      </c>
    </row>
    <row r="77" spans="1:2" x14ac:dyDescent="0.25">
      <c r="A77" s="24">
        <v>38946</v>
      </c>
      <c r="B77" s="25">
        <v>0.13240330898309885</v>
      </c>
    </row>
    <row r="78" spans="1:2" x14ac:dyDescent="0.25">
      <c r="A78" s="24">
        <v>38947</v>
      </c>
      <c r="B78" s="25">
        <v>0.12773366466220992</v>
      </c>
    </row>
    <row r="79" spans="1:2" x14ac:dyDescent="0.25">
      <c r="A79" s="24">
        <v>38950</v>
      </c>
      <c r="B79" s="25">
        <v>0.12353170442451354</v>
      </c>
    </row>
    <row r="80" spans="1:2" x14ac:dyDescent="0.25">
      <c r="A80" s="24">
        <v>38951</v>
      </c>
      <c r="B80" s="25">
        <v>0.11904151504414455</v>
      </c>
    </row>
    <row r="81" spans="1:2" x14ac:dyDescent="0.25">
      <c r="A81" s="24">
        <v>38952</v>
      </c>
      <c r="B81" s="25">
        <v>0.1147146390871556</v>
      </c>
    </row>
    <row r="82" spans="1:2" x14ac:dyDescent="0.25">
      <c r="A82" s="24">
        <v>38953</v>
      </c>
      <c r="B82" s="25">
        <v>0.11168286795938298</v>
      </c>
    </row>
    <row r="83" spans="1:2" x14ac:dyDescent="0.25">
      <c r="A83" s="24">
        <v>38954</v>
      </c>
      <c r="B83" s="25">
        <v>0.11235509283675967</v>
      </c>
    </row>
    <row r="84" spans="1:2" x14ac:dyDescent="0.25">
      <c r="A84" s="24">
        <v>38957</v>
      </c>
      <c r="B84" s="25">
        <v>0.10887203566328515</v>
      </c>
    </row>
    <row r="85" spans="1:2" x14ac:dyDescent="0.25">
      <c r="A85" s="24">
        <v>38958</v>
      </c>
      <c r="B85" s="25">
        <v>0.10541963479622862</v>
      </c>
    </row>
    <row r="86" spans="1:2" x14ac:dyDescent="0.25">
      <c r="A86" s="24">
        <v>38959</v>
      </c>
      <c r="B86" s="25">
        <v>0.10210643993909413</v>
      </c>
    </row>
    <row r="87" spans="1:2" x14ac:dyDescent="0.25">
      <c r="A87" s="24">
        <v>38960</v>
      </c>
      <c r="B87" s="25">
        <v>9.8395553467358482E-2</v>
      </c>
    </row>
    <row r="88" spans="1:2" x14ac:dyDescent="0.25">
      <c r="A88" s="24">
        <v>38961</v>
      </c>
      <c r="B88" s="25">
        <v>0.10005021575508159</v>
      </c>
    </row>
    <row r="89" spans="1:2" x14ac:dyDescent="0.25">
      <c r="A89" s="24">
        <v>38965</v>
      </c>
      <c r="B89" s="25">
        <v>9.6948368170742691E-2</v>
      </c>
    </row>
    <row r="90" spans="1:2" x14ac:dyDescent="0.25">
      <c r="A90" s="24">
        <v>38966</v>
      </c>
      <c r="B90" s="25">
        <v>9.3425115719439761E-2</v>
      </c>
    </row>
    <row r="91" spans="1:2" x14ac:dyDescent="0.25">
      <c r="A91" s="24">
        <v>38967</v>
      </c>
      <c r="B91" s="25">
        <v>9.2682536123765369E-2</v>
      </c>
    </row>
    <row r="92" spans="1:2" x14ac:dyDescent="0.25">
      <c r="A92" s="24">
        <v>38968</v>
      </c>
      <c r="B92" s="25">
        <v>9.003114774767737E-2</v>
      </c>
    </row>
    <row r="93" spans="1:2" x14ac:dyDescent="0.25">
      <c r="A93" s="24">
        <v>38971</v>
      </c>
      <c r="B93" s="25">
        <v>8.8155772278354264E-2</v>
      </c>
    </row>
    <row r="94" spans="1:2" x14ac:dyDescent="0.25">
      <c r="A94" s="24">
        <v>38972</v>
      </c>
      <c r="B94" s="25">
        <v>8.6580420015183346E-2</v>
      </c>
    </row>
    <row r="95" spans="1:2" x14ac:dyDescent="0.25">
      <c r="A95" s="24">
        <v>38973</v>
      </c>
      <c r="B95" s="25">
        <v>8.6044817953165834E-2</v>
      </c>
    </row>
    <row r="96" spans="1:2" x14ac:dyDescent="0.25">
      <c r="A96" s="24">
        <v>38974</v>
      </c>
      <c r="B96" s="25">
        <v>8.3538830136052164E-2</v>
      </c>
    </row>
    <row r="97" spans="1:2" x14ac:dyDescent="0.25">
      <c r="A97" s="24">
        <v>38975</v>
      </c>
      <c r="B97" s="25">
        <v>8.071985324927182E-2</v>
      </c>
    </row>
    <row r="98" spans="1:2" x14ac:dyDescent="0.25">
      <c r="A98" s="24">
        <v>38978</v>
      </c>
      <c r="B98" s="25">
        <v>7.8602960738160865E-2</v>
      </c>
    </row>
    <row r="99" spans="1:2" x14ac:dyDescent="0.25">
      <c r="A99" s="24">
        <v>38979</v>
      </c>
      <c r="B99" s="25">
        <v>7.574714921108483E-2</v>
      </c>
    </row>
    <row r="100" spans="1:2" x14ac:dyDescent="0.25">
      <c r="A100" s="24">
        <v>38980</v>
      </c>
      <c r="B100" s="25">
        <v>7.2995255377164295E-2</v>
      </c>
    </row>
    <row r="101" spans="1:2" x14ac:dyDescent="0.25">
      <c r="A101" s="24">
        <v>38981</v>
      </c>
      <c r="B101" s="25">
        <v>7.2045159510576648E-2</v>
      </c>
    </row>
    <row r="102" spans="1:2" x14ac:dyDescent="0.25">
      <c r="A102" s="24">
        <v>38982</v>
      </c>
      <c r="B102" s="25">
        <v>6.9590686465103857E-2</v>
      </c>
    </row>
    <row r="103" spans="1:2" x14ac:dyDescent="0.25">
      <c r="A103" s="24">
        <v>38985</v>
      </c>
      <c r="B103" s="25">
        <v>7.0575333167161886E-2</v>
      </c>
    </row>
    <row r="104" spans="1:2" x14ac:dyDescent="0.25">
      <c r="A104" s="24">
        <v>38986</v>
      </c>
      <c r="B104" s="25">
        <v>6.9770200361010948E-2</v>
      </c>
    </row>
    <row r="105" spans="1:2" x14ac:dyDescent="0.25">
      <c r="A105" s="24">
        <v>38987</v>
      </c>
      <c r="B105" s="25">
        <v>6.9000344021300217E-2</v>
      </c>
    </row>
    <row r="106" spans="1:2" x14ac:dyDescent="0.25">
      <c r="A106" s="24">
        <v>38988</v>
      </c>
      <c r="B106" s="25">
        <v>6.6493980727171456E-2</v>
      </c>
    </row>
    <row r="107" spans="1:2" x14ac:dyDescent="0.25">
      <c r="A107" s="24">
        <v>38989</v>
      </c>
      <c r="B107" s="25">
        <v>6.4253582156107339E-2</v>
      </c>
    </row>
    <row r="108" spans="1:2" x14ac:dyDescent="0.25">
      <c r="A108" s="24">
        <v>38992</v>
      </c>
      <c r="B108" s="25">
        <v>6.2100291864669102E-2</v>
      </c>
    </row>
    <row r="109" spans="1:2" x14ac:dyDescent="0.25">
      <c r="A109" s="24">
        <v>38993</v>
      </c>
      <c r="B109" s="25">
        <v>6.0132594388214597E-2</v>
      </c>
    </row>
    <row r="110" spans="1:2" x14ac:dyDescent="0.25">
      <c r="A110" s="24">
        <v>38994</v>
      </c>
      <c r="B110" s="25">
        <v>6.0271177921218472E-2</v>
      </c>
    </row>
    <row r="111" spans="1:2" x14ac:dyDescent="0.25">
      <c r="A111" s="24">
        <v>38995</v>
      </c>
      <c r="B111" s="25">
        <v>6.041625245651832E-2</v>
      </c>
    </row>
    <row r="112" spans="1:2" x14ac:dyDescent="0.25">
      <c r="A112" s="24">
        <v>38996</v>
      </c>
      <c r="B112" s="25">
        <v>6.3887618262477339E-2</v>
      </c>
    </row>
    <row r="113" spans="1:2" x14ac:dyDescent="0.25">
      <c r="A113" s="24">
        <v>38999</v>
      </c>
      <c r="B113" s="25">
        <v>6.1567348744866919E-2</v>
      </c>
    </row>
    <row r="114" spans="1:2" x14ac:dyDescent="0.25">
      <c r="A114" s="24">
        <v>39000</v>
      </c>
      <c r="B114" s="25">
        <v>6.1308578889808701E-2</v>
      </c>
    </row>
    <row r="115" spans="1:2" x14ac:dyDescent="0.25">
      <c r="A115" s="24">
        <v>39001</v>
      </c>
      <c r="B115" s="25">
        <v>5.9931812705903809E-2</v>
      </c>
    </row>
    <row r="116" spans="1:2" x14ac:dyDescent="0.25">
      <c r="A116" s="24">
        <v>39002</v>
      </c>
      <c r="B116" s="25">
        <v>5.8826758960438298E-2</v>
      </c>
    </row>
    <row r="117" spans="1:2" x14ac:dyDescent="0.25">
      <c r="A117" s="24">
        <v>39003</v>
      </c>
      <c r="B117" s="25">
        <v>5.8740851133373961E-2</v>
      </c>
    </row>
    <row r="118" spans="1:2" x14ac:dyDescent="0.25">
      <c r="A118" s="24">
        <v>39006</v>
      </c>
      <c r="B118" s="25">
        <v>5.748716333209182E-2</v>
      </c>
    </row>
    <row r="119" spans="1:2" x14ac:dyDescent="0.25">
      <c r="A119" s="24">
        <v>39007</v>
      </c>
      <c r="B119" s="25">
        <v>5.5597385483435569E-2</v>
      </c>
    </row>
    <row r="120" spans="1:2" x14ac:dyDescent="0.25">
      <c r="A120" s="24">
        <v>39008</v>
      </c>
      <c r="B120" s="25">
        <v>5.7804266153040983E-2</v>
      </c>
    </row>
    <row r="121" spans="1:2" x14ac:dyDescent="0.25">
      <c r="A121" s="24">
        <v>39009</v>
      </c>
      <c r="B121" s="25">
        <v>5.9411483197803115E-2</v>
      </c>
    </row>
    <row r="122" spans="1:2" x14ac:dyDescent="0.25">
      <c r="A122" s="24">
        <v>39010</v>
      </c>
      <c r="B122" s="25">
        <v>5.8324458832175997E-2</v>
      </c>
    </row>
    <row r="123" spans="1:2" x14ac:dyDescent="0.25">
      <c r="A123" s="24">
        <v>39013</v>
      </c>
      <c r="B123" s="25">
        <v>5.7089786030250049E-2</v>
      </c>
    </row>
    <row r="124" spans="1:2" x14ac:dyDescent="0.25">
      <c r="A124" s="24">
        <v>39014</v>
      </c>
      <c r="B124" s="25">
        <v>5.5215284472850928E-2</v>
      </c>
    </row>
    <row r="125" spans="1:2" x14ac:dyDescent="0.25">
      <c r="A125" s="24">
        <v>39015</v>
      </c>
      <c r="B125" s="25">
        <v>5.4358027120071019E-2</v>
      </c>
    </row>
    <row r="126" spans="1:2" x14ac:dyDescent="0.25">
      <c r="A126" s="24">
        <v>39016</v>
      </c>
      <c r="B126" s="25">
        <v>5.4568787343251407E-2</v>
      </c>
    </row>
    <row r="127" spans="1:2" x14ac:dyDescent="0.25">
      <c r="A127" s="24">
        <v>39017</v>
      </c>
      <c r="B127" s="25">
        <v>5.3520778078872906E-2</v>
      </c>
    </row>
    <row r="128" spans="1:2" x14ac:dyDescent="0.25">
      <c r="A128" s="24">
        <v>39020</v>
      </c>
      <c r="B128" s="25">
        <v>5.2523925160872224E-2</v>
      </c>
    </row>
    <row r="129" spans="1:2" x14ac:dyDescent="0.25">
      <c r="A129" s="24">
        <v>39021</v>
      </c>
      <c r="B129" s="25">
        <v>5.0617410466562984E-2</v>
      </c>
    </row>
    <row r="130" spans="1:2" x14ac:dyDescent="0.25">
      <c r="A130" s="24">
        <v>39022</v>
      </c>
      <c r="B130" s="25">
        <v>5.1077732217302045E-2</v>
      </c>
    </row>
    <row r="131" spans="1:2" x14ac:dyDescent="0.25">
      <c r="A131" s="24">
        <v>39023</v>
      </c>
      <c r="B131" s="25">
        <v>6.8462519421458326E-2</v>
      </c>
    </row>
    <row r="132" spans="1:2" x14ac:dyDescent="0.25">
      <c r="A132" s="24">
        <v>39024</v>
      </c>
      <c r="B132" s="25">
        <v>6.6725690371640625E-2</v>
      </c>
    </row>
    <row r="133" spans="1:2" x14ac:dyDescent="0.25">
      <c r="A133" s="24">
        <v>39027</v>
      </c>
      <c r="B133" s="25">
        <v>6.4302116541380669E-2</v>
      </c>
    </row>
    <row r="134" spans="1:2" x14ac:dyDescent="0.25">
      <c r="A134" s="24">
        <v>39028</v>
      </c>
      <c r="B134" s="25">
        <v>8.445737518658207E-2</v>
      </c>
    </row>
    <row r="135" spans="1:2" x14ac:dyDescent="0.25">
      <c r="A135" s="24">
        <v>39029</v>
      </c>
      <c r="B135" s="25">
        <v>8.2976700727992569E-2</v>
      </c>
    </row>
    <row r="136" spans="1:2" x14ac:dyDescent="0.25">
      <c r="A136" s="24">
        <v>39030</v>
      </c>
      <c r="B136" s="25">
        <v>7.9961747775866718E-2</v>
      </c>
    </row>
    <row r="137" spans="1:2" x14ac:dyDescent="0.25">
      <c r="A137" s="24">
        <v>39031</v>
      </c>
      <c r="B137" s="25">
        <v>7.7056494548300727E-2</v>
      </c>
    </row>
    <row r="138" spans="1:2" x14ac:dyDescent="0.25">
      <c r="A138" s="24">
        <v>39034</v>
      </c>
      <c r="B138" s="25">
        <v>7.4256955312335504E-2</v>
      </c>
    </row>
    <row r="139" spans="1:2" x14ac:dyDescent="0.25">
      <c r="A139" s="24">
        <v>39035</v>
      </c>
      <c r="B139" s="25">
        <v>8.0079658325222985E-2</v>
      </c>
    </row>
    <row r="140" spans="1:2" x14ac:dyDescent="0.25">
      <c r="A140" s="24">
        <v>39036</v>
      </c>
      <c r="B140" s="25">
        <v>7.7381554038282549E-2</v>
      </c>
    </row>
    <row r="141" spans="1:2" x14ac:dyDescent="0.25">
      <c r="A141" s="24">
        <v>39037</v>
      </c>
      <c r="B141" s="25">
        <v>7.5207388949658838E-2</v>
      </c>
    </row>
    <row r="142" spans="1:2" x14ac:dyDescent="0.25">
      <c r="A142" s="24">
        <v>39038</v>
      </c>
      <c r="B142" s="25">
        <v>7.2618353482262629E-2</v>
      </c>
    </row>
    <row r="143" spans="1:2" x14ac:dyDescent="0.25">
      <c r="A143" s="24">
        <v>39041</v>
      </c>
      <c r="B143" s="25">
        <v>7.0653698329905548E-2</v>
      </c>
    </row>
    <row r="144" spans="1:2" x14ac:dyDescent="0.25">
      <c r="A144" s="24">
        <v>39042</v>
      </c>
      <c r="B144" s="25">
        <v>7.0966734561155237E-2</v>
      </c>
    </row>
    <row r="145" spans="1:2" x14ac:dyDescent="0.25">
      <c r="A145" s="24">
        <v>39043</v>
      </c>
      <c r="B145" s="25">
        <v>6.9968783700054923E-2</v>
      </c>
    </row>
    <row r="146" spans="1:2" x14ac:dyDescent="0.25">
      <c r="A146" s="24">
        <v>39045</v>
      </c>
      <c r="B146" s="25">
        <v>6.7576891339667974E-2</v>
      </c>
    </row>
    <row r="147" spans="1:2" x14ac:dyDescent="0.25">
      <c r="A147" s="24">
        <v>39048</v>
      </c>
      <c r="B147" s="25">
        <v>6.5122336099668818E-2</v>
      </c>
    </row>
    <row r="148" spans="1:2" x14ac:dyDescent="0.25">
      <c r="A148" s="24">
        <v>39049</v>
      </c>
      <c r="B148" s="25">
        <v>7.8078805817324293E-2</v>
      </c>
    </row>
    <row r="149" spans="1:2" x14ac:dyDescent="0.25">
      <c r="A149" s="24">
        <v>39050</v>
      </c>
      <c r="B149" s="25">
        <v>7.5242066870547714E-2</v>
      </c>
    </row>
    <row r="150" spans="1:2" x14ac:dyDescent="0.25">
      <c r="A150" s="24">
        <v>39051</v>
      </c>
      <c r="B150" s="25">
        <v>7.4019348003473678E-2</v>
      </c>
    </row>
    <row r="151" spans="1:2" x14ac:dyDescent="0.25">
      <c r="A151" s="24">
        <v>39052</v>
      </c>
      <c r="B151" s="25">
        <v>7.2854102837461257E-2</v>
      </c>
    </row>
    <row r="152" spans="1:2" x14ac:dyDescent="0.25">
      <c r="A152" s="24">
        <v>39055</v>
      </c>
      <c r="B152" s="25">
        <v>7.0207488118011363E-2</v>
      </c>
    </row>
    <row r="153" spans="1:2" x14ac:dyDescent="0.25">
      <c r="A153" s="24">
        <v>39056</v>
      </c>
      <c r="B153" s="25">
        <v>8.1519239394165527E-2</v>
      </c>
    </row>
    <row r="154" spans="1:2" x14ac:dyDescent="0.25">
      <c r="A154" s="24">
        <v>39057</v>
      </c>
      <c r="B154" s="25">
        <v>7.8757004908505152E-2</v>
      </c>
    </row>
    <row r="155" spans="1:2" x14ac:dyDescent="0.25">
      <c r="A155" s="24">
        <v>39058</v>
      </c>
      <c r="B155" s="25">
        <v>7.7515672090184617E-2</v>
      </c>
    </row>
    <row r="156" spans="1:2" x14ac:dyDescent="0.25">
      <c r="A156" s="24">
        <v>39059</v>
      </c>
      <c r="B156" s="25">
        <v>7.6127171543484431E-2</v>
      </c>
    </row>
    <row r="157" spans="1:2" x14ac:dyDescent="0.25">
      <c r="A157" s="24">
        <v>39062</v>
      </c>
      <c r="B157" s="25">
        <v>7.9193802083886877E-2</v>
      </c>
    </row>
    <row r="158" spans="1:2" x14ac:dyDescent="0.25">
      <c r="A158" s="24">
        <v>39063</v>
      </c>
      <c r="B158" s="25">
        <v>7.7683918582851647E-2</v>
      </c>
    </row>
    <row r="159" spans="1:2" x14ac:dyDescent="0.25">
      <c r="A159" s="24">
        <v>39064</v>
      </c>
      <c r="B159" s="25">
        <v>7.7649354590827946E-2</v>
      </c>
    </row>
    <row r="160" spans="1:2" x14ac:dyDescent="0.25">
      <c r="A160" s="24">
        <v>39065</v>
      </c>
      <c r="B160" s="25">
        <v>7.7345017201058686E-2</v>
      </c>
    </row>
    <row r="161" spans="1:2" x14ac:dyDescent="0.25">
      <c r="A161" s="24">
        <v>39066</v>
      </c>
      <c r="B161" s="25">
        <v>8.6833429511847943E-2</v>
      </c>
    </row>
    <row r="162" spans="1:2" x14ac:dyDescent="0.25">
      <c r="A162" s="24">
        <v>39069</v>
      </c>
      <c r="B162" s="25">
        <v>8.3791217313991265E-2</v>
      </c>
    </row>
    <row r="163" spans="1:2" x14ac:dyDescent="0.25">
      <c r="A163" s="24">
        <v>39070</v>
      </c>
      <c r="B163" s="25">
        <v>8.4630026564151292E-2</v>
      </c>
    </row>
    <row r="164" spans="1:2" x14ac:dyDescent="0.25">
      <c r="A164" s="24">
        <v>39071</v>
      </c>
      <c r="B164" s="25">
        <v>8.155491932407942E-2</v>
      </c>
    </row>
    <row r="165" spans="1:2" x14ac:dyDescent="0.25">
      <c r="A165" s="24">
        <v>39072</v>
      </c>
      <c r="B165" s="25">
        <v>7.9149364855678986E-2</v>
      </c>
    </row>
    <row r="166" spans="1:2" x14ac:dyDescent="0.25">
      <c r="A166" s="24">
        <v>39073</v>
      </c>
      <c r="B166" s="25">
        <v>7.8968861022244402E-2</v>
      </c>
    </row>
    <row r="167" spans="1:2" x14ac:dyDescent="0.25">
      <c r="A167" s="24">
        <v>39077</v>
      </c>
      <c r="B167" s="25">
        <v>7.6827409375139613E-2</v>
      </c>
    </row>
    <row r="168" spans="1:2" x14ac:dyDescent="0.25">
      <c r="A168" s="24">
        <v>39078</v>
      </c>
      <c r="B168" s="25">
        <v>7.4633865102440355E-2</v>
      </c>
    </row>
    <row r="169" spans="1:2" x14ac:dyDescent="0.25">
      <c r="A169" s="24">
        <v>39079</v>
      </c>
      <c r="B169" s="25">
        <v>7.2534491974913962E-2</v>
      </c>
    </row>
    <row r="170" spans="1:2" x14ac:dyDescent="0.25">
      <c r="A170" s="24">
        <v>39080</v>
      </c>
      <c r="B170" s="25">
        <v>7.0687528890960652E-2</v>
      </c>
    </row>
    <row r="171" spans="1:2" x14ac:dyDescent="0.25">
      <c r="A171" s="24">
        <v>39084</v>
      </c>
      <c r="B171" s="25">
        <v>6.9626137581832878E-2</v>
      </c>
    </row>
    <row r="172" spans="1:2" x14ac:dyDescent="0.25">
      <c r="A172" s="24">
        <v>39085</v>
      </c>
      <c r="B172" s="25">
        <v>6.7096998545442349E-2</v>
      </c>
    </row>
    <row r="173" spans="1:2" x14ac:dyDescent="0.25">
      <c r="A173" s="24">
        <v>39086</v>
      </c>
      <c r="B173" s="25">
        <v>6.4807343957518429E-2</v>
      </c>
    </row>
    <row r="174" spans="1:2" x14ac:dyDescent="0.25">
      <c r="A174" s="24">
        <v>39087</v>
      </c>
      <c r="B174" s="25">
        <v>6.4343411406484308E-2</v>
      </c>
    </row>
    <row r="175" spans="1:2" x14ac:dyDescent="0.25">
      <c r="A175" s="24">
        <v>39090</v>
      </c>
      <c r="B175" s="25">
        <v>7.4055832096759242E-2</v>
      </c>
    </row>
    <row r="176" spans="1:2" x14ac:dyDescent="0.25">
      <c r="A176" s="24">
        <v>39091</v>
      </c>
      <c r="B176" s="25">
        <v>7.2153140353626868E-2</v>
      </c>
    </row>
    <row r="177" spans="1:2" x14ac:dyDescent="0.25">
      <c r="A177" s="24">
        <v>39092</v>
      </c>
      <c r="B177" s="25">
        <v>7.0179350828150855E-2</v>
      </c>
    </row>
    <row r="178" spans="1:2" x14ac:dyDescent="0.25">
      <c r="A178" s="24">
        <v>39093</v>
      </c>
      <c r="B178" s="25">
        <v>7.0404639570597713E-2</v>
      </c>
    </row>
    <row r="179" spans="1:2" x14ac:dyDescent="0.25">
      <c r="A179" s="24">
        <v>39094</v>
      </c>
      <c r="B179" s="25">
        <v>6.8500480907812911E-2</v>
      </c>
    </row>
    <row r="180" spans="1:2" x14ac:dyDescent="0.25">
      <c r="A180" s="24">
        <v>39098</v>
      </c>
      <c r="B180" s="25">
        <v>7.6896793773914812E-2</v>
      </c>
    </row>
    <row r="181" spans="1:2" x14ac:dyDescent="0.25">
      <c r="A181" s="24">
        <v>39099</v>
      </c>
      <c r="B181" s="25">
        <v>7.4103065775359273E-2</v>
      </c>
    </row>
    <row r="182" spans="1:2" x14ac:dyDescent="0.25">
      <c r="A182" s="24">
        <v>39100</v>
      </c>
      <c r="B182" s="25">
        <v>7.9639242890238188E-2</v>
      </c>
    </row>
    <row r="183" spans="1:2" x14ac:dyDescent="0.25">
      <c r="A183" s="24">
        <v>39101</v>
      </c>
      <c r="B183" s="25">
        <v>7.6745724419763045E-2</v>
      </c>
    </row>
    <row r="184" spans="1:2" x14ac:dyDescent="0.25">
      <c r="A184" s="24">
        <v>39104</v>
      </c>
      <c r="B184" s="25">
        <v>7.7879085338133938E-2</v>
      </c>
    </row>
    <row r="185" spans="1:2" x14ac:dyDescent="0.25">
      <c r="A185" s="24">
        <v>39105</v>
      </c>
      <c r="B185" s="25">
        <v>7.5629059730628181E-2</v>
      </c>
    </row>
    <row r="186" spans="1:2" x14ac:dyDescent="0.25">
      <c r="A186" s="24">
        <v>39106</v>
      </c>
      <c r="B186" s="25">
        <v>8.0468551633947685E-2</v>
      </c>
    </row>
    <row r="187" spans="1:2" x14ac:dyDescent="0.25">
      <c r="A187" s="24">
        <v>39107</v>
      </c>
      <c r="B187" s="25">
        <v>7.9041143736629405E-2</v>
      </c>
    </row>
    <row r="188" spans="1:2" x14ac:dyDescent="0.25">
      <c r="A188" s="24">
        <v>39108</v>
      </c>
      <c r="B188" s="25">
        <v>8.3864788747833874E-2</v>
      </c>
    </row>
    <row r="189" spans="1:2" x14ac:dyDescent="0.25">
      <c r="A189" s="24">
        <v>39111</v>
      </c>
      <c r="B189" s="25">
        <v>8.1357239682766355E-2</v>
      </c>
    </row>
    <row r="190" spans="1:2" x14ac:dyDescent="0.25">
      <c r="A190" s="24">
        <v>39112</v>
      </c>
      <c r="B190" s="25">
        <v>7.8521869781991147E-2</v>
      </c>
    </row>
    <row r="191" spans="1:2" x14ac:dyDescent="0.25">
      <c r="A191" s="24">
        <v>39113</v>
      </c>
      <c r="B191" s="25">
        <v>7.5868470854149828E-2</v>
      </c>
    </row>
    <row r="192" spans="1:2" x14ac:dyDescent="0.25">
      <c r="A192" s="24">
        <v>39114</v>
      </c>
      <c r="B192" s="25">
        <v>7.5607347260875438E-2</v>
      </c>
    </row>
    <row r="193" spans="1:2" x14ac:dyDescent="0.25">
      <c r="A193" s="24">
        <v>39115</v>
      </c>
      <c r="B193" s="25">
        <v>7.5340479943624833E-2</v>
      </c>
    </row>
    <row r="194" spans="1:2" x14ac:dyDescent="0.25">
      <c r="A194" s="24">
        <v>39118</v>
      </c>
      <c r="B194" s="25">
        <v>7.4199385951801658E-2</v>
      </c>
    </row>
    <row r="195" spans="1:2" x14ac:dyDescent="0.25">
      <c r="A195" s="24">
        <v>39119</v>
      </c>
      <c r="B195" s="25">
        <v>7.1503814977908128E-2</v>
      </c>
    </row>
    <row r="196" spans="1:2" x14ac:dyDescent="0.25">
      <c r="A196" s="24">
        <v>39120</v>
      </c>
      <c r="B196" s="25">
        <v>6.9123479522403913E-2</v>
      </c>
    </row>
    <row r="197" spans="1:2" x14ac:dyDescent="0.25">
      <c r="A197" s="24">
        <v>39121</v>
      </c>
      <c r="B197" s="25">
        <v>6.8115635869042498E-2</v>
      </c>
    </row>
    <row r="198" spans="1:2" x14ac:dyDescent="0.25">
      <c r="A198" s="24">
        <v>39122</v>
      </c>
      <c r="B198" s="25">
        <v>6.715529603118435E-2</v>
      </c>
    </row>
    <row r="199" spans="1:2" x14ac:dyDescent="0.25">
      <c r="A199" s="24">
        <v>39125</v>
      </c>
      <c r="B199" s="25">
        <v>7.1326816114625824E-2</v>
      </c>
    </row>
    <row r="200" spans="1:2" x14ac:dyDescent="0.25">
      <c r="A200" s="24">
        <v>39126</v>
      </c>
      <c r="B200" s="25">
        <v>7.3228763709744071E-2</v>
      </c>
    </row>
    <row r="201" spans="1:2" x14ac:dyDescent="0.25">
      <c r="A201" s="24">
        <v>39127</v>
      </c>
      <c r="B201" s="25">
        <v>7.2006179857731528E-2</v>
      </c>
    </row>
    <row r="202" spans="1:2" x14ac:dyDescent="0.25">
      <c r="A202" s="24">
        <v>39128</v>
      </c>
      <c r="B202" s="25">
        <v>7.0012077970818098E-2</v>
      </c>
    </row>
    <row r="203" spans="1:2" x14ac:dyDescent="0.25">
      <c r="A203" s="24">
        <v>39129</v>
      </c>
      <c r="B203" s="25">
        <v>6.7607569763935185E-2</v>
      </c>
    </row>
    <row r="204" spans="1:2" x14ac:dyDescent="0.25">
      <c r="A204" s="24">
        <v>39133</v>
      </c>
      <c r="B204" s="25">
        <v>6.5151897927463356E-2</v>
      </c>
    </row>
    <row r="205" spans="1:2" x14ac:dyDescent="0.25">
      <c r="A205" s="24">
        <v>39134</v>
      </c>
      <c r="B205" s="25">
        <v>6.5640548663099027E-2</v>
      </c>
    </row>
    <row r="206" spans="1:2" x14ac:dyDescent="0.25">
      <c r="A206" s="24">
        <v>39135</v>
      </c>
      <c r="B206" s="25">
        <v>6.3490960915499994E-2</v>
      </c>
    </row>
    <row r="207" spans="1:2" x14ac:dyDescent="0.25">
      <c r="A207" s="24">
        <v>39136</v>
      </c>
      <c r="B207" s="25">
        <v>6.1428034375318748E-2</v>
      </c>
    </row>
    <row r="208" spans="1:2" x14ac:dyDescent="0.25">
      <c r="A208" s="24">
        <v>39139</v>
      </c>
      <c r="B208" s="25">
        <v>5.9354045003767474E-2</v>
      </c>
    </row>
    <row r="209" spans="1:2" x14ac:dyDescent="0.25">
      <c r="A209" s="24">
        <v>39140</v>
      </c>
      <c r="B209" s="25">
        <v>5.7940365756834332E-2</v>
      </c>
    </row>
    <row r="210" spans="1:2" x14ac:dyDescent="0.25">
      <c r="A210" s="24">
        <v>39141</v>
      </c>
      <c r="B210" s="25">
        <v>7.8032510306553726E-2</v>
      </c>
    </row>
    <row r="211" spans="1:2" x14ac:dyDescent="0.25">
      <c r="A211" s="24">
        <v>39142</v>
      </c>
      <c r="B211" s="25">
        <v>7.5197455937604074E-2</v>
      </c>
    </row>
    <row r="212" spans="1:2" x14ac:dyDescent="0.25">
      <c r="A212" s="24">
        <v>39143</v>
      </c>
      <c r="B212" s="25">
        <v>7.5290859464097221E-2</v>
      </c>
    </row>
    <row r="213" spans="1:2" x14ac:dyDescent="0.25">
      <c r="A213" s="24">
        <v>39146</v>
      </c>
      <c r="B213" s="25">
        <v>8.563188295625411E-2</v>
      </c>
    </row>
    <row r="214" spans="1:2" x14ac:dyDescent="0.25">
      <c r="A214" s="24">
        <v>39147</v>
      </c>
      <c r="B214" s="25">
        <v>9.7011175250820675E-2</v>
      </c>
    </row>
    <row r="215" spans="1:2" x14ac:dyDescent="0.25">
      <c r="A215" s="24">
        <v>39148</v>
      </c>
      <c r="B215" s="25">
        <v>0.12375782483609844</v>
      </c>
    </row>
    <row r="216" spans="1:2" x14ac:dyDescent="0.25">
      <c r="A216" s="24">
        <v>39149</v>
      </c>
      <c r="B216" s="25">
        <v>0.12027350188692393</v>
      </c>
    </row>
    <row r="217" spans="1:2" x14ac:dyDescent="0.25">
      <c r="A217" s="24">
        <v>39150</v>
      </c>
      <c r="B217" s="25">
        <v>0.11961606577525334</v>
      </c>
    </row>
    <row r="218" spans="1:2" x14ac:dyDescent="0.25">
      <c r="A218" s="24">
        <v>39153</v>
      </c>
      <c r="B218" s="25">
        <v>0.11535150843928237</v>
      </c>
    </row>
    <row r="219" spans="1:2" x14ac:dyDescent="0.25">
      <c r="A219" s="24">
        <v>39154</v>
      </c>
      <c r="B219" s="25">
        <v>0.11155382531346521</v>
      </c>
    </row>
    <row r="220" spans="1:2" x14ac:dyDescent="0.25">
      <c r="A220" s="24">
        <v>39155</v>
      </c>
      <c r="B220" s="25">
        <v>0.11317064155008359</v>
      </c>
    </row>
    <row r="221" spans="1:2" x14ac:dyDescent="0.25">
      <c r="A221" s="24">
        <v>39156</v>
      </c>
      <c r="B221" s="25">
        <v>0.10919877335947652</v>
      </c>
    </row>
    <row r="222" spans="1:2" x14ac:dyDescent="0.25">
      <c r="A222" s="24">
        <v>39157</v>
      </c>
      <c r="B222" s="25">
        <v>0.10532229480908416</v>
      </c>
    </row>
    <row r="223" spans="1:2" x14ac:dyDescent="0.25">
      <c r="A223" s="24">
        <v>39160</v>
      </c>
      <c r="B223" s="25">
        <v>0.10204484504572364</v>
      </c>
    </row>
    <row r="224" spans="1:2" x14ac:dyDescent="0.25">
      <c r="A224" s="24">
        <v>39161</v>
      </c>
      <c r="B224" s="25">
        <v>0.10135430627214349</v>
      </c>
    </row>
    <row r="225" spans="1:2" x14ac:dyDescent="0.25">
      <c r="A225" s="24">
        <v>39162</v>
      </c>
      <c r="B225" s="25">
        <v>9.767077943703005E-2</v>
      </c>
    </row>
    <row r="226" spans="1:2" x14ac:dyDescent="0.25">
      <c r="A226" s="24">
        <v>39163</v>
      </c>
      <c r="B226" s="25">
        <v>9.6100557083035332E-2</v>
      </c>
    </row>
    <row r="227" spans="1:2" x14ac:dyDescent="0.25">
      <c r="A227" s="24">
        <v>39164</v>
      </c>
      <c r="B227" s="25">
        <v>9.5739255398703427E-2</v>
      </c>
    </row>
    <row r="228" spans="1:2" x14ac:dyDescent="0.25">
      <c r="A228" s="24">
        <v>39167</v>
      </c>
      <c r="B228" s="25">
        <v>9.4235441795903804E-2</v>
      </c>
    </row>
    <row r="229" spans="1:2" x14ac:dyDescent="0.25">
      <c r="A229" s="24">
        <v>39168</v>
      </c>
      <c r="B229" s="25">
        <v>9.0975062003884513E-2</v>
      </c>
    </row>
    <row r="230" spans="1:2" x14ac:dyDescent="0.25">
      <c r="A230" s="24">
        <v>39169</v>
      </c>
      <c r="B230" s="25">
        <v>9.1218544123943673E-2</v>
      </c>
    </row>
    <row r="231" spans="1:2" x14ac:dyDescent="0.25">
      <c r="A231" s="24">
        <v>39170</v>
      </c>
      <c r="B231" s="25">
        <v>8.9247256102744879E-2</v>
      </c>
    </row>
    <row r="232" spans="1:2" x14ac:dyDescent="0.25">
      <c r="A232" s="24">
        <v>39171</v>
      </c>
      <c r="B232" s="25">
        <v>8.6114764992640078E-2</v>
      </c>
    </row>
    <row r="233" spans="1:2" x14ac:dyDescent="0.25">
      <c r="A233" s="24">
        <v>39174</v>
      </c>
      <c r="B233" s="25">
        <v>8.4211584192023237E-2</v>
      </c>
    </row>
    <row r="234" spans="1:2" x14ac:dyDescent="0.25">
      <c r="A234" s="24">
        <v>39175</v>
      </c>
      <c r="B234" s="25">
        <v>8.1683896338263812E-2</v>
      </c>
    </row>
    <row r="235" spans="1:2" x14ac:dyDescent="0.25">
      <c r="A235" s="24">
        <v>39176</v>
      </c>
      <c r="B235" s="25">
        <v>7.8834876526472836E-2</v>
      </c>
    </row>
    <row r="236" spans="1:2" x14ac:dyDescent="0.25">
      <c r="A236" s="24">
        <v>39177</v>
      </c>
      <c r="B236" s="25">
        <v>7.60934816083529E-2</v>
      </c>
    </row>
    <row r="237" spans="1:2" x14ac:dyDescent="0.25">
      <c r="A237" s="24">
        <v>39178</v>
      </c>
      <c r="B237" s="25">
        <v>7.4690413367668809E-2</v>
      </c>
    </row>
    <row r="238" spans="1:2" x14ac:dyDescent="0.25">
      <c r="A238" s="24">
        <v>39181</v>
      </c>
      <c r="B238" s="25">
        <v>7.1976973773829292E-2</v>
      </c>
    </row>
    <row r="239" spans="1:2" x14ac:dyDescent="0.25">
      <c r="A239" s="24">
        <v>39182</v>
      </c>
      <c r="B239" s="25">
        <v>6.9495389185528431E-2</v>
      </c>
    </row>
    <row r="240" spans="1:2" x14ac:dyDescent="0.25">
      <c r="A240" s="24">
        <v>39183</v>
      </c>
      <c r="B240" s="25">
        <v>6.8444842823208882E-2</v>
      </c>
    </row>
    <row r="241" spans="1:2" x14ac:dyDescent="0.25">
      <c r="A241" s="24">
        <v>39184</v>
      </c>
      <c r="B241" s="25">
        <v>6.6762693616737936E-2</v>
      </c>
    </row>
    <row r="242" spans="1:2" x14ac:dyDescent="0.25">
      <c r="A242" s="24">
        <v>39185</v>
      </c>
      <c r="B242" s="25">
        <v>7.5032780773332253E-2</v>
      </c>
    </row>
    <row r="243" spans="1:2" x14ac:dyDescent="0.25">
      <c r="A243" s="24">
        <v>39188</v>
      </c>
      <c r="B243" s="25">
        <v>8.1800276614645201E-2</v>
      </c>
    </row>
    <row r="244" spans="1:2" x14ac:dyDescent="0.25">
      <c r="A244" s="24">
        <v>39189</v>
      </c>
      <c r="B244" s="25">
        <v>7.8828127434893661E-2</v>
      </c>
    </row>
    <row r="245" spans="1:2" x14ac:dyDescent="0.25">
      <c r="A245" s="24">
        <v>39190</v>
      </c>
      <c r="B245" s="25">
        <v>8.1056423377542736E-2</v>
      </c>
    </row>
    <row r="246" spans="1:2" x14ac:dyDescent="0.25">
      <c r="A246" s="24">
        <v>39191</v>
      </c>
      <c r="B246" s="25">
        <v>8.0550100558480817E-2</v>
      </c>
    </row>
    <row r="247" spans="1:2" x14ac:dyDescent="0.25">
      <c r="A247" s="24">
        <v>39192</v>
      </c>
      <c r="B247" s="25">
        <v>8.1415304929995588E-2</v>
      </c>
    </row>
    <row r="248" spans="1:2" x14ac:dyDescent="0.25">
      <c r="A248" s="24">
        <v>39195</v>
      </c>
      <c r="B248" s="25">
        <v>8.3430825547705034E-2</v>
      </c>
    </row>
    <row r="249" spans="1:2" x14ac:dyDescent="0.25">
      <c r="A249" s="24">
        <v>39196</v>
      </c>
      <c r="B249" s="25">
        <v>8.1036495154439128E-2</v>
      </c>
    </row>
    <row r="250" spans="1:2" x14ac:dyDescent="0.25">
      <c r="A250" s="24">
        <v>39197</v>
      </c>
      <c r="B250" s="25">
        <v>7.8274872195361472E-2</v>
      </c>
    </row>
    <row r="251" spans="1:2" x14ac:dyDescent="0.25">
      <c r="A251" s="24">
        <v>39198</v>
      </c>
      <c r="B251" s="25">
        <v>8.4415738386270339E-2</v>
      </c>
    </row>
    <row r="252" spans="1:2" x14ac:dyDescent="0.25">
      <c r="A252" s="24">
        <v>39199</v>
      </c>
      <c r="B252" s="25">
        <v>8.1838347531699815E-2</v>
      </c>
    </row>
    <row r="253" spans="1:2" x14ac:dyDescent="0.25">
      <c r="A253" s="24">
        <v>39202</v>
      </c>
      <c r="B253" s="25">
        <v>8.2535978345663466E-2</v>
      </c>
    </row>
    <row r="254" spans="1:2" x14ac:dyDescent="0.25">
      <c r="A254" s="24">
        <v>39203</v>
      </c>
      <c r="B254" s="25">
        <v>8.1938572499833329E-2</v>
      </c>
    </row>
    <row r="255" spans="1:2" x14ac:dyDescent="0.25">
      <c r="A255" s="24">
        <v>39204</v>
      </c>
      <c r="B255" s="25">
        <v>7.8961391429695896E-2</v>
      </c>
    </row>
    <row r="256" spans="1:2" x14ac:dyDescent="0.25">
      <c r="A256" s="24">
        <v>39205</v>
      </c>
      <c r="B256" s="25">
        <v>7.8340912978942912E-2</v>
      </c>
    </row>
    <row r="257" spans="1:2" x14ac:dyDescent="0.25">
      <c r="A257" s="24">
        <v>39206</v>
      </c>
      <c r="B257" s="25">
        <v>7.8020675336999676E-2</v>
      </c>
    </row>
    <row r="258" spans="1:2" x14ac:dyDescent="0.25">
      <c r="A258" s="24">
        <v>39209</v>
      </c>
      <c r="B258" s="25">
        <v>7.5724834614118067E-2</v>
      </c>
    </row>
    <row r="259" spans="1:2" x14ac:dyDescent="0.25">
      <c r="A259" s="24">
        <v>39210</v>
      </c>
      <c r="B259" s="25">
        <v>7.8225577988667652E-2</v>
      </c>
    </row>
    <row r="260" spans="1:2" x14ac:dyDescent="0.25">
      <c r="A260" s="24">
        <v>39211</v>
      </c>
      <c r="B260" s="25">
        <v>7.5910662504922635E-2</v>
      </c>
    </row>
    <row r="261" spans="1:2" x14ac:dyDescent="0.25">
      <c r="A261" s="24">
        <v>39212</v>
      </c>
      <c r="B261" s="25">
        <v>7.5723662668520028E-2</v>
      </c>
    </row>
    <row r="262" spans="1:2" x14ac:dyDescent="0.25">
      <c r="A262" s="24">
        <v>39213</v>
      </c>
      <c r="B262" s="25">
        <v>0.15693691840041979</v>
      </c>
    </row>
    <row r="263" spans="1:2" x14ac:dyDescent="0.25">
      <c r="A263" s="24">
        <v>39216</v>
      </c>
      <c r="B263" s="25">
        <v>0.15189823738172276</v>
      </c>
    </row>
    <row r="264" spans="1:2" x14ac:dyDescent="0.25">
      <c r="A264" s="24">
        <v>39217</v>
      </c>
      <c r="B264" s="25">
        <v>0.14674444246808296</v>
      </c>
    </row>
    <row r="265" spans="1:2" x14ac:dyDescent="0.25">
      <c r="A265" s="24">
        <v>39218</v>
      </c>
      <c r="B265" s="25">
        <v>0.14141002937049393</v>
      </c>
    </row>
    <row r="266" spans="1:2" x14ac:dyDescent="0.25">
      <c r="A266" s="24">
        <v>39219</v>
      </c>
      <c r="B266" s="25">
        <v>0.13658408810501049</v>
      </c>
    </row>
    <row r="267" spans="1:2" x14ac:dyDescent="0.25">
      <c r="A267" s="24">
        <v>39220</v>
      </c>
      <c r="B267" s="25">
        <v>0.13237883631597891</v>
      </c>
    </row>
    <row r="268" spans="1:2" x14ac:dyDescent="0.25">
      <c r="A268" s="24">
        <v>39223</v>
      </c>
      <c r="B268" s="25">
        <v>0.12897572927147127</v>
      </c>
    </row>
    <row r="269" spans="1:2" x14ac:dyDescent="0.25">
      <c r="A269" s="24">
        <v>39224</v>
      </c>
      <c r="B269" s="25">
        <v>0.12436069777028856</v>
      </c>
    </row>
    <row r="270" spans="1:2" x14ac:dyDescent="0.25">
      <c r="A270" s="24">
        <v>39225</v>
      </c>
      <c r="B270" s="25">
        <v>0.11991602833681247</v>
      </c>
    </row>
    <row r="271" spans="1:2" x14ac:dyDescent="0.25">
      <c r="A271" s="24">
        <v>39226</v>
      </c>
      <c r="B271" s="25">
        <v>0.11640341490599966</v>
      </c>
    </row>
    <row r="272" spans="1:2" x14ac:dyDescent="0.25">
      <c r="A272" s="24">
        <v>39227</v>
      </c>
      <c r="B272" s="25">
        <v>0.11488213752626535</v>
      </c>
    </row>
    <row r="273" spans="1:2" x14ac:dyDescent="0.25">
      <c r="A273" s="24">
        <v>39231</v>
      </c>
      <c r="B273" s="25">
        <v>0.1115936213153549</v>
      </c>
    </row>
    <row r="274" spans="1:2" x14ac:dyDescent="0.25">
      <c r="A274" s="24">
        <v>39232</v>
      </c>
      <c r="B274" s="25">
        <v>0.11012144379186535</v>
      </c>
    </row>
    <row r="275" spans="1:2" x14ac:dyDescent="0.25">
      <c r="A275" s="24">
        <v>39233</v>
      </c>
      <c r="B275" s="25">
        <v>0.10611901377780626</v>
      </c>
    </row>
    <row r="276" spans="1:2" x14ac:dyDescent="0.25">
      <c r="A276" s="24">
        <v>39234</v>
      </c>
      <c r="B276" s="25">
        <v>0.10234921369433436</v>
      </c>
    </row>
    <row r="277" spans="1:2" x14ac:dyDescent="0.25">
      <c r="A277" s="24">
        <v>39237</v>
      </c>
      <c r="B277" s="25">
        <v>0.10263017943474635</v>
      </c>
    </row>
    <row r="278" spans="1:2" x14ac:dyDescent="0.25">
      <c r="A278" s="24">
        <v>39238</v>
      </c>
      <c r="B278" s="25">
        <v>9.8988606086827968E-2</v>
      </c>
    </row>
    <row r="279" spans="1:2" x14ac:dyDescent="0.25">
      <c r="A279" s="24">
        <v>39239</v>
      </c>
      <c r="B279" s="25">
        <v>9.5391135255263479E-2</v>
      </c>
    </row>
    <row r="280" spans="1:2" x14ac:dyDescent="0.25">
      <c r="A280" s="24">
        <v>39240</v>
      </c>
      <c r="B280" s="25">
        <v>9.1924531798198331E-2</v>
      </c>
    </row>
    <row r="281" spans="1:2" x14ac:dyDescent="0.25">
      <c r="A281" s="24">
        <v>39241</v>
      </c>
      <c r="B281" s="25">
        <v>9.1910434432231861E-2</v>
      </c>
    </row>
    <row r="282" spans="1:2" x14ac:dyDescent="0.25">
      <c r="A282" s="24">
        <v>39244</v>
      </c>
      <c r="B282" s="25">
        <v>9.1633486318986448E-2</v>
      </c>
    </row>
    <row r="283" spans="1:2" x14ac:dyDescent="0.25">
      <c r="A283" s="24">
        <v>39245</v>
      </c>
      <c r="B283" s="25">
        <v>8.8882850596038829E-2</v>
      </c>
    </row>
    <row r="284" spans="1:2" x14ac:dyDescent="0.25">
      <c r="A284" s="24">
        <v>39246</v>
      </c>
      <c r="B284" s="25">
        <v>8.9103831047422075E-2</v>
      </c>
    </row>
    <row r="285" spans="1:2" x14ac:dyDescent="0.25">
      <c r="A285" s="24">
        <v>39247</v>
      </c>
      <c r="B285" s="25">
        <v>8.90365675405171E-2</v>
      </c>
    </row>
    <row r="286" spans="1:2" x14ac:dyDescent="0.25">
      <c r="A286" s="24">
        <v>39248</v>
      </c>
      <c r="B286" s="25">
        <v>9.0320225061387122E-2</v>
      </c>
    </row>
    <row r="287" spans="1:2" x14ac:dyDescent="0.25">
      <c r="A287" s="24">
        <v>39251</v>
      </c>
      <c r="B287" s="25">
        <v>8.7496165245253388E-2</v>
      </c>
    </row>
    <row r="288" spans="1:2" x14ac:dyDescent="0.25">
      <c r="A288" s="24">
        <v>39252</v>
      </c>
      <c r="B288" s="25">
        <v>8.7449553946308614E-2</v>
      </c>
    </row>
    <row r="289" spans="1:2" x14ac:dyDescent="0.25">
      <c r="A289" s="24">
        <v>39253</v>
      </c>
      <c r="B289" s="25">
        <v>8.4372367927473227E-2</v>
      </c>
    </row>
    <row r="290" spans="1:2" x14ac:dyDescent="0.25">
      <c r="A290" s="24">
        <v>39254</v>
      </c>
      <c r="B290" s="25">
        <v>8.243393998321337E-2</v>
      </c>
    </row>
    <row r="291" spans="1:2" x14ac:dyDescent="0.25">
      <c r="A291" s="24">
        <v>39255</v>
      </c>
      <c r="B291" s="25">
        <v>7.992740019315682E-2</v>
      </c>
    </row>
    <row r="292" spans="1:2" x14ac:dyDescent="0.25">
      <c r="A292" s="24">
        <v>39258</v>
      </c>
      <c r="B292" s="25">
        <v>7.8404834017102215E-2</v>
      </c>
    </row>
    <row r="293" spans="1:2" x14ac:dyDescent="0.25">
      <c r="A293" s="24">
        <v>39259</v>
      </c>
      <c r="B293" s="25">
        <v>8.0874946323895441E-2</v>
      </c>
    </row>
    <row r="294" spans="1:2" x14ac:dyDescent="0.25">
      <c r="A294" s="24">
        <v>39260</v>
      </c>
      <c r="B294" s="25">
        <v>7.8442837089116701E-2</v>
      </c>
    </row>
    <row r="295" spans="1:2" x14ac:dyDescent="0.25">
      <c r="A295" s="24">
        <v>39261</v>
      </c>
      <c r="B295" s="25">
        <v>7.6112338020869835E-2</v>
      </c>
    </row>
    <row r="296" spans="1:2" x14ac:dyDescent="0.25">
      <c r="A296" s="24">
        <v>39262</v>
      </c>
      <c r="B296" s="25">
        <v>7.3535860225246164E-2</v>
      </c>
    </row>
    <row r="297" spans="1:2" x14ac:dyDescent="0.25">
      <c r="A297" s="24">
        <v>39265</v>
      </c>
      <c r="B297" s="25">
        <v>7.3197681709864348E-2</v>
      </c>
    </row>
    <row r="298" spans="1:2" x14ac:dyDescent="0.25">
      <c r="A298" s="24">
        <v>39266</v>
      </c>
      <c r="B298" s="25">
        <v>7.0657371255144444E-2</v>
      </c>
    </row>
    <row r="299" spans="1:2" x14ac:dyDescent="0.25">
      <c r="A299" s="24">
        <v>39268</v>
      </c>
      <c r="B299" s="25">
        <v>6.8090701348128169E-2</v>
      </c>
    </row>
    <row r="300" spans="1:2" x14ac:dyDescent="0.25">
      <c r="A300" s="24">
        <v>39269</v>
      </c>
      <c r="B300" s="25">
        <v>6.7237057601534103E-2</v>
      </c>
    </row>
    <row r="301" spans="1:2" x14ac:dyDescent="0.25">
      <c r="A301" s="24">
        <v>39272</v>
      </c>
      <c r="B301" s="25">
        <v>6.5395893842921091E-2</v>
      </c>
    </row>
    <row r="302" spans="1:2" x14ac:dyDescent="0.25">
      <c r="A302" s="24">
        <v>39273</v>
      </c>
      <c r="B302" s="25">
        <v>6.4458638240220786E-2</v>
      </c>
    </row>
    <row r="303" spans="1:2" x14ac:dyDescent="0.25">
      <c r="A303" s="24">
        <v>39274</v>
      </c>
      <c r="B303" s="25">
        <v>6.6602200237352804E-2</v>
      </c>
    </row>
    <row r="304" spans="1:2" x14ac:dyDescent="0.25">
      <c r="A304" s="24">
        <v>39275</v>
      </c>
      <c r="B304" s="25">
        <v>6.41831211815964E-2</v>
      </c>
    </row>
    <row r="305" spans="1:2" x14ac:dyDescent="0.25">
      <c r="A305" s="24">
        <v>39276</v>
      </c>
      <c r="B305" s="25">
        <v>6.3323287656943436E-2</v>
      </c>
    </row>
    <row r="306" spans="1:2" x14ac:dyDescent="0.25">
      <c r="A306" s="24">
        <v>39279</v>
      </c>
      <c r="B306" s="25">
        <v>6.1656849699000905E-2</v>
      </c>
    </row>
    <row r="307" spans="1:2" x14ac:dyDescent="0.25">
      <c r="A307" s="24">
        <v>39280</v>
      </c>
      <c r="B307" s="25">
        <v>5.964779799713172E-2</v>
      </c>
    </row>
    <row r="308" spans="1:2" x14ac:dyDescent="0.25">
      <c r="A308" s="24">
        <v>39281</v>
      </c>
      <c r="B308" s="25">
        <v>5.7720076695107168E-2</v>
      </c>
    </row>
    <row r="309" spans="1:2" x14ac:dyDescent="0.25">
      <c r="A309" s="24">
        <v>39282</v>
      </c>
      <c r="B309" s="25">
        <v>5.5870953212793235E-2</v>
      </c>
    </row>
    <row r="310" spans="1:2" x14ac:dyDescent="0.25">
      <c r="A310" s="24">
        <v>39283</v>
      </c>
      <c r="B310" s="25">
        <v>5.4097792960722355E-2</v>
      </c>
    </row>
    <row r="311" spans="1:2" x14ac:dyDescent="0.25">
      <c r="A311" s="24">
        <v>39286</v>
      </c>
      <c r="B311" s="25">
        <v>6.7570003337780918E-2</v>
      </c>
    </row>
    <row r="312" spans="1:2" x14ac:dyDescent="0.25">
      <c r="A312" s="24">
        <v>39287</v>
      </c>
      <c r="B312" s="25">
        <v>7.2886380935618389E-2</v>
      </c>
    </row>
    <row r="313" spans="1:2" x14ac:dyDescent="0.25">
      <c r="A313" s="24">
        <v>39288</v>
      </c>
      <c r="B313" s="25">
        <v>7.5954660725841228E-2</v>
      </c>
    </row>
    <row r="314" spans="1:2" x14ac:dyDescent="0.25">
      <c r="A314" s="24">
        <v>39289</v>
      </c>
      <c r="B314" s="25">
        <v>7.8767064470578393E-2</v>
      </c>
    </row>
    <row r="315" spans="1:2" x14ac:dyDescent="0.25">
      <c r="A315" s="24">
        <v>39290</v>
      </c>
      <c r="B315" s="25">
        <v>8.3204841953739075E-2</v>
      </c>
    </row>
    <row r="316" spans="1:2" x14ac:dyDescent="0.25">
      <c r="A316" s="24">
        <v>39293</v>
      </c>
      <c r="B316" s="25">
        <v>8.5443185619108755E-2</v>
      </c>
    </row>
    <row r="317" spans="1:2" x14ac:dyDescent="0.25">
      <c r="A317" s="24">
        <v>39294</v>
      </c>
      <c r="B317" s="25">
        <v>9.2961291141664223E-2</v>
      </c>
    </row>
    <row r="318" spans="1:2" x14ac:dyDescent="0.25">
      <c r="A318" s="24">
        <v>39295</v>
      </c>
      <c r="B318" s="25">
        <v>9.42908993686606E-2</v>
      </c>
    </row>
    <row r="319" spans="1:2" x14ac:dyDescent="0.25">
      <c r="A319" s="24">
        <v>39296</v>
      </c>
      <c r="B319" s="25">
        <v>9.1439561642089232E-2</v>
      </c>
    </row>
    <row r="320" spans="1:2" x14ac:dyDescent="0.25">
      <c r="A320" s="24">
        <v>39297</v>
      </c>
      <c r="B320" s="25">
        <v>8.9404707360842287E-2</v>
      </c>
    </row>
    <row r="321" spans="1:2" x14ac:dyDescent="0.25">
      <c r="A321" s="24">
        <v>39300</v>
      </c>
      <c r="B321" s="25">
        <v>0.10175366825097103</v>
      </c>
    </row>
    <row r="322" spans="1:2" x14ac:dyDescent="0.25">
      <c r="A322" s="24">
        <v>39301</v>
      </c>
      <c r="B322" s="25">
        <v>9.8055614189915957E-2</v>
      </c>
    </row>
    <row r="323" spans="1:2" x14ac:dyDescent="0.25">
      <c r="A323" s="24">
        <v>39302</v>
      </c>
      <c r="B323" s="25">
        <v>9.5732071794071061E-2</v>
      </c>
    </row>
    <row r="324" spans="1:2" x14ac:dyDescent="0.25">
      <c r="A324" s="24">
        <v>39303</v>
      </c>
      <c r="B324" s="25">
        <v>9.2843670101985812E-2</v>
      </c>
    </row>
    <row r="325" spans="1:2" x14ac:dyDescent="0.25">
      <c r="A325" s="24">
        <v>39304</v>
      </c>
      <c r="B325" s="25">
        <v>0.11673789580585633</v>
      </c>
    </row>
    <row r="326" spans="1:2" x14ac:dyDescent="0.25">
      <c r="A326" s="24">
        <v>39307</v>
      </c>
      <c r="B326" s="25">
        <v>0.11933475242095141</v>
      </c>
    </row>
    <row r="327" spans="1:2" x14ac:dyDescent="0.25">
      <c r="A327" s="24">
        <v>39308</v>
      </c>
      <c r="B327" s="25">
        <v>0.1187044037499161</v>
      </c>
    </row>
    <row r="328" spans="1:2" x14ac:dyDescent="0.25">
      <c r="A328" s="24">
        <v>39309</v>
      </c>
      <c r="B328" s="25">
        <v>0.12925050407271546</v>
      </c>
    </row>
    <row r="329" spans="1:2" x14ac:dyDescent="0.25">
      <c r="A329" s="24">
        <v>39310</v>
      </c>
      <c r="B329" s="25">
        <v>0.14098622856358364</v>
      </c>
    </row>
    <row r="330" spans="1:2" x14ac:dyDescent="0.25">
      <c r="A330" s="24">
        <v>39311</v>
      </c>
      <c r="B330" s="25">
        <v>0.14537830579425248</v>
      </c>
    </row>
    <row r="331" spans="1:2" x14ac:dyDescent="0.25">
      <c r="A331" s="24">
        <v>39314</v>
      </c>
      <c r="B331" s="25">
        <v>0.14337464086409835</v>
      </c>
    </row>
    <row r="332" spans="1:2" x14ac:dyDescent="0.25">
      <c r="A332" s="24">
        <v>39315</v>
      </c>
      <c r="B332" s="25">
        <v>0.13823712947100741</v>
      </c>
    </row>
    <row r="333" spans="1:2" x14ac:dyDescent="0.25">
      <c r="A333" s="24">
        <v>39316</v>
      </c>
      <c r="B333" s="25">
        <v>0.13356344778643267</v>
      </c>
    </row>
    <row r="334" spans="1:2" x14ac:dyDescent="0.25">
      <c r="A334" s="24">
        <v>39317</v>
      </c>
      <c r="B334" s="25">
        <v>0.13112064900354053</v>
      </c>
    </row>
    <row r="335" spans="1:2" x14ac:dyDescent="0.25">
      <c r="A335" s="24">
        <v>39318</v>
      </c>
      <c r="B335" s="25">
        <v>0.12648005374348548</v>
      </c>
    </row>
    <row r="336" spans="1:2" x14ac:dyDescent="0.25">
      <c r="A336" s="24">
        <v>39321</v>
      </c>
      <c r="B336" s="25">
        <v>0.13189465287075991</v>
      </c>
    </row>
    <row r="337" spans="1:2" x14ac:dyDescent="0.25">
      <c r="A337" s="24">
        <v>39322</v>
      </c>
      <c r="B337" s="25">
        <v>0.12968332614784756</v>
      </c>
    </row>
    <row r="338" spans="1:2" x14ac:dyDescent="0.25">
      <c r="A338" s="24">
        <v>39323</v>
      </c>
      <c r="B338" s="25">
        <v>0.13322838600048564</v>
      </c>
    </row>
    <row r="339" spans="1:2" x14ac:dyDescent="0.25">
      <c r="A339" s="24">
        <v>39324</v>
      </c>
      <c r="B339" s="25">
        <v>0.13314552952350986</v>
      </c>
    </row>
    <row r="340" spans="1:2" x14ac:dyDescent="0.25">
      <c r="A340" s="24">
        <v>39325</v>
      </c>
      <c r="B340" s="25">
        <v>0.12981516881040636</v>
      </c>
    </row>
    <row r="341" spans="1:2" x14ac:dyDescent="0.25">
      <c r="A341" s="24">
        <v>39329</v>
      </c>
      <c r="B341" s="25">
        <v>0.12751151317124557</v>
      </c>
    </row>
    <row r="342" spans="1:2" x14ac:dyDescent="0.25">
      <c r="A342" s="24">
        <v>39330</v>
      </c>
      <c r="B342" s="25">
        <v>0.12287657656066361</v>
      </c>
    </row>
    <row r="343" spans="1:2" x14ac:dyDescent="0.25">
      <c r="A343" s="24">
        <v>39331</v>
      </c>
      <c r="B343" s="25">
        <v>0.1223305931315142</v>
      </c>
    </row>
    <row r="344" spans="1:2" x14ac:dyDescent="0.25">
      <c r="A344" s="24">
        <v>39332</v>
      </c>
      <c r="B344" s="25">
        <v>0.12806566070965825</v>
      </c>
    </row>
    <row r="345" spans="1:2" x14ac:dyDescent="0.25">
      <c r="A345" s="24">
        <v>39335</v>
      </c>
      <c r="B345" s="25">
        <v>0.12714260925297435</v>
      </c>
    </row>
    <row r="346" spans="1:2" x14ac:dyDescent="0.25">
      <c r="A346" s="24">
        <v>39336</v>
      </c>
      <c r="B346" s="25">
        <v>0.12633138657910001</v>
      </c>
    </row>
    <row r="347" spans="1:2" x14ac:dyDescent="0.25">
      <c r="A347" s="24">
        <v>39337</v>
      </c>
      <c r="B347" s="25">
        <v>0.12423779456232566</v>
      </c>
    </row>
    <row r="348" spans="1:2" x14ac:dyDescent="0.25">
      <c r="A348" s="24">
        <v>39338</v>
      </c>
      <c r="B348" s="25">
        <v>0.12019416621920945</v>
      </c>
    </row>
    <row r="349" spans="1:2" x14ac:dyDescent="0.25">
      <c r="A349" s="24">
        <v>39339</v>
      </c>
      <c r="B349" s="25">
        <v>0.11673986191508565</v>
      </c>
    </row>
    <row r="350" spans="1:2" x14ac:dyDescent="0.25">
      <c r="A350" s="24">
        <v>39342</v>
      </c>
      <c r="B350" s="25">
        <v>0.11515698043097787</v>
      </c>
    </row>
    <row r="351" spans="1:2" x14ac:dyDescent="0.25">
      <c r="A351" s="24">
        <v>39343</v>
      </c>
      <c r="B351" s="25">
        <v>0.11654893874586773</v>
      </c>
    </row>
    <row r="352" spans="1:2" x14ac:dyDescent="0.25">
      <c r="A352" s="24">
        <v>39344</v>
      </c>
      <c r="B352" s="25">
        <v>0.12290750437133335</v>
      </c>
    </row>
    <row r="353" spans="1:2" x14ac:dyDescent="0.25">
      <c r="A353" s="24">
        <v>39345</v>
      </c>
      <c r="B353" s="25">
        <v>0.12202566049750067</v>
      </c>
    </row>
    <row r="354" spans="1:2" x14ac:dyDescent="0.25">
      <c r="A354" s="24">
        <v>39346</v>
      </c>
      <c r="B354" s="25">
        <v>0.12029002270057011</v>
      </c>
    </row>
    <row r="355" spans="1:2" x14ac:dyDescent="0.25">
      <c r="A355" s="24">
        <v>39349</v>
      </c>
      <c r="B355" s="25">
        <v>0.11680498460289843</v>
      </c>
    </row>
    <row r="356" spans="1:2" x14ac:dyDescent="0.25">
      <c r="A356" s="24">
        <v>39350</v>
      </c>
      <c r="B356" s="25">
        <v>0.11439880409426026</v>
      </c>
    </row>
    <row r="357" spans="1:2" x14ac:dyDescent="0.25">
      <c r="A357" s="24">
        <v>39351</v>
      </c>
      <c r="B357" s="25">
        <v>0.11074324059132394</v>
      </c>
    </row>
    <row r="358" spans="1:2" x14ac:dyDescent="0.25">
      <c r="A358" s="24">
        <v>39352</v>
      </c>
      <c r="B358" s="25">
        <v>0.10847209881694284</v>
      </c>
    </row>
    <row r="359" spans="1:2" x14ac:dyDescent="0.25">
      <c r="A359" s="24">
        <v>39353</v>
      </c>
      <c r="B359" s="25">
        <v>0.1155337563586855</v>
      </c>
    </row>
    <row r="360" spans="1:2" x14ac:dyDescent="0.25">
      <c r="A360" s="24">
        <v>39356</v>
      </c>
      <c r="B360" s="25">
        <v>0.1113344644808027</v>
      </c>
    </row>
    <row r="361" spans="1:2" x14ac:dyDescent="0.25">
      <c r="A361" s="24">
        <v>39357</v>
      </c>
      <c r="B361" s="25">
        <v>0.10994493213338763</v>
      </c>
    </row>
    <row r="362" spans="1:2" x14ac:dyDescent="0.25">
      <c r="A362" s="24">
        <v>39358</v>
      </c>
      <c r="B362" s="25">
        <v>0.10645240750028022</v>
      </c>
    </row>
    <row r="363" spans="1:2" x14ac:dyDescent="0.25">
      <c r="A363" s="24">
        <v>39359</v>
      </c>
      <c r="B363" s="25">
        <v>0.10258343540038606</v>
      </c>
    </row>
    <row r="364" spans="1:2" x14ac:dyDescent="0.25">
      <c r="A364" s="24">
        <v>39360</v>
      </c>
      <c r="B364" s="25">
        <v>9.8855197821404034E-2</v>
      </c>
    </row>
    <row r="365" spans="1:2" x14ac:dyDescent="0.25">
      <c r="A365" s="24">
        <v>39363</v>
      </c>
      <c r="B365" s="25">
        <v>0.10106406550244884</v>
      </c>
    </row>
    <row r="366" spans="1:2" x14ac:dyDescent="0.25">
      <c r="A366" s="24">
        <v>39364</v>
      </c>
      <c r="B366" s="25">
        <v>0.10052068511747114</v>
      </c>
    </row>
    <row r="367" spans="1:2" x14ac:dyDescent="0.25">
      <c r="A367" s="24">
        <v>39365</v>
      </c>
      <c r="B367" s="25">
        <v>9.7019812501481534E-2</v>
      </c>
    </row>
    <row r="368" spans="1:2" x14ac:dyDescent="0.25">
      <c r="A368" s="24">
        <v>39366</v>
      </c>
      <c r="B368" s="25">
        <v>9.3946115609426617E-2</v>
      </c>
    </row>
    <row r="369" spans="1:2" x14ac:dyDescent="0.25">
      <c r="A369" s="24">
        <v>39367</v>
      </c>
      <c r="B369" s="25">
        <v>9.1619882115196852E-2</v>
      </c>
    </row>
    <row r="370" spans="1:2" x14ac:dyDescent="0.25">
      <c r="A370" s="24">
        <v>39370</v>
      </c>
      <c r="B370" s="25">
        <v>8.8290473274374878E-2</v>
      </c>
    </row>
    <row r="371" spans="1:2" x14ac:dyDescent="0.25">
      <c r="A371" s="24">
        <v>39371</v>
      </c>
      <c r="B371" s="25">
        <v>8.5702924207533365E-2</v>
      </c>
    </row>
    <row r="372" spans="1:2" x14ac:dyDescent="0.25">
      <c r="A372" s="24">
        <v>39372</v>
      </c>
      <c r="B372" s="25">
        <v>8.78188124781413E-2</v>
      </c>
    </row>
    <row r="373" spans="1:2" x14ac:dyDescent="0.25">
      <c r="A373" s="24">
        <v>39373</v>
      </c>
      <c r="B373" s="25">
        <v>8.4737113899990696E-2</v>
      </c>
    </row>
    <row r="374" spans="1:2" x14ac:dyDescent="0.25">
      <c r="A374" s="24">
        <v>39374</v>
      </c>
      <c r="B374" s="25">
        <v>8.165811046879716E-2</v>
      </c>
    </row>
    <row r="375" spans="1:2" x14ac:dyDescent="0.25">
      <c r="A375" s="24">
        <v>39377</v>
      </c>
      <c r="B375" s="25">
        <v>8.2601089857600118E-2</v>
      </c>
    </row>
    <row r="376" spans="1:2" x14ac:dyDescent="0.25">
      <c r="A376" s="24">
        <v>39378</v>
      </c>
      <c r="B376" s="25">
        <v>8.2151506463406077E-2</v>
      </c>
    </row>
    <row r="377" spans="1:2" x14ac:dyDescent="0.25">
      <c r="A377" s="24">
        <v>39379</v>
      </c>
      <c r="B377" s="25">
        <v>8.0447639015077635E-2</v>
      </c>
    </row>
    <row r="378" spans="1:2" x14ac:dyDescent="0.25">
      <c r="A378" s="24">
        <v>39380</v>
      </c>
      <c r="B378" s="25">
        <v>7.7524706137039212E-2</v>
      </c>
    </row>
    <row r="379" spans="1:2" x14ac:dyDescent="0.25">
      <c r="A379" s="24">
        <v>39381</v>
      </c>
      <c r="B379" s="25">
        <v>7.7134413466644847E-2</v>
      </c>
    </row>
    <row r="380" spans="1:2" x14ac:dyDescent="0.25">
      <c r="A380" s="24">
        <v>39384</v>
      </c>
      <c r="B380" s="25">
        <v>9.457532269565265E-2</v>
      </c>
    </row>
    <row r="381" spans="1:2" x14ac:dyDescent="0.25">
      <c r="A381" s="24">
        <v>39385</v>
      </c>
      <c r="B381" s="25">
        <v>9.3063679733684262E-2</v>
      </c>
    </row>
    <row r="382" spans="1:2" x14ac:dyDescent="0.25">
      <c r="A382" s="24">
        <v>39386</v>
      </c>
      <c r="B382" s="25">
        <v>8.9842553065363664E-2</v>
      </c>
    </row>
    <row r="383" spans="1:2" x14ac:dyDescent="0.25">
      <c r="A383" s="24">
        <v>39387</v>
      </c>
      <c r="B383" s="25">
        <v>9.6647374905309141E-2</v>
      </c>
    </row>
    <row r="384" spans="1:2" x14ac:dyDescent="0.25">
      <c r="A384" s="24">
        <v>39388</v>
      </c>
      <c r="B384" s="25">
        <v>0.12095174786682826</v>
      </c>
    </row>
    <row r="385" spans="1:2" x14ac:dyDescent="0.25">
      <c r="A385" s="24">
        <v>39391</v>
      </c>
      <c r="B385" s="25">
        <v>0.11663340271619675</v>
      </c>
    </row>
    <row r="386" spans="1:2" x14ac:dyDescent="0.25">
      <c r="A386" s="24">
        <v>39392</v>
      </c>
      <c r="B386" s="25">
        <v>0.12475339272018117</v>
      </c>
    </row>
    <row r="387" spans="1:2" x14ac:dyDescent="0.25">
      <c r="A387" s="24">
        <v>39393</v>
      </c>
      <c r="B387" s="25">
        <v>0.12492017872973087</v>
      </c>
    </row>
    <row r="388" spans="1:2" x14ac:dyDescent="0.25">
      <c r="A388" s="24">
        <v>39394</v>
      </c>
      <c r="B388" s="25">
        <v>0.14390383389150582</v>
      </c>
    </row>
    <row r="389" spans="1:2" x14ac:dyDescent="0.25">
      <c r="A389" s="24">
        <v>39395</v>
      </c>
      <c r="B389" s="25">
        <v>0.14285500367691797</v>
      </c>
    </row>
    <row r="390" spans="1:2" x14ac:dyDescent="0.25">
      <c r="A390" s="24">
        <v>39398</v>
      </c>
      <c r="B390" s="25">
        <v>0.14646314066841573</v>
      </c>
    </row>
    <row r="391" spans="1:2" x14ac:dyDescent="0.25">
      <c r="A391" s="24">
        <v>39399</v>
      </c>
      <c r="B391" s="25">
        <v>0.16253295718083466</v>
      </c>
    </row>
    <row r="392" spans="1:2" x14ac:dyDescent="0.25">
      <c r="A392" s="24">
        <v>39400</v>
      </c>
      <c r="B392" s="25">
        <v>0.16616861126590204</v>
      </c>
    </row>
    <row r="393" spans="1:2" x14ac:dyDescent="0.25">
      <c r="A393" s="24">
        <v>39401</v>
      </c>
      <c r="B393" s="25">
        <v>0.16022481498665531</v>
      </c>
    </row>
    <row r="394" spans="1:2" x14ac:dyDescent="0.25">
      <c r="A394" s="24">
        <v>39402</v>
      </c>
      <c r="B394" s="25">
        <v>0.15578357073870516</v>
      </c>
    </row>
    <row r="395" spans="1:2" x14ac:dyDescent="0.25">
      <c r="A395" s="24">
        <v>39405</v>
      </c>
      <c r="B395" s="25">
        <v>0.15012043126245483</v>
      </c>
    </row>
    <row r="396" spans="1:2" x14ac:dyDescent="0.25">
      <c r="A396" s="24">
        <v>39406</v>
      </c>
      <c r="B396" s="25">
        <v>0.16606951376906459</v>
      </c>
    </row>
    <row r="397" spans="1:2" x14ac:dyDescent="0.25">
      <c r="A397" s="24">
        <v>39407</v>
      </c>
      <c r="B397" s="25">
        <v>0.16032791909625405</v>
      </c>
    </row>
    <row r="398" spans="1:2" x14ac:dyDescent="0.25">
      <c r="A398" s="24">
        <v>39409</v>
      </c>
      <c r="B398" s="25">
        <v>0.15766866979742714</v>
      </c>
    </row>
    <row r="399" spans="1:2" x14ac:dyDescent="0.25">
      <c r="A399" s="24">
        <v>39412</v>
      </c>
      <c r="B399" s="25">
        <v>0.16396843592829566</v>
      </c>
    </row>
    <row r="400" spans="1:2" x14ac:dyDescent="0.25">
      <c r="A400" s="24">
        <v>39413</v>
      </c>
      <c r="B400" s="25">
        <v>0.16335453345597906</v>
      </c>
    </row>
    <row r="401" spans="1:2" x14ac:dyDescent="0.25">
      <c r="A401" s="24">
        <v>39414</v>
      </c>
      <c r="B401" s="25">
        <v>0.15823143563354894</v>
      </c>
    </row>
    <row r="402" spans="1:2" x14ac:dyDescent="0.25">
      <c r="A402" s="24">
        <v>39415</v>
      </c>
      <c r="B402" s="25">
        <v>0.15927736200928524</v>
      </c>
    </row>
    <row r="403" spans="1:2" x14ac:dyDescent="0.25">
      <c r="A403" s="24">
        <v>39416</v>
      </c>
      <c r="B403" s="25">
        <v>0.15477323124070561</v>
      </c>
    </row>
    <row r="404" spans="1:2" x14ac:dyDescent="0.25">
      <c r="A404" s="24">
        <v>39419</v>
      </c>
      <c r="B404" s="25">
        <v>0.1498706078741095</v>
      </c>
    </row>
    <row r="405" spans="1:2" x14ac:dyDescent="0.25">
      <c r="A405" s="24">
        <v>39420</v>
      </c>
      <c r="B405" s="25">
        <v>0.15018625042474901</v>
      </c>
    </row>
    <row r="406" spans="1:2" x14ac:dyDescent="0.25">
      <c r="A406" s="24">
        <v>39421</v>
      </c>
      <c r="B406" s="25">
        <v>0.14548182234310458</v>
      </c>
    </row>
    <row r="407" spans="1:2" x14ac:dyDescent="0.25">
      <c r="A407" s="24">
        <v>39422</v>
      </c>
      <c r="B407" s="25">
        <v>0.14096693419478004</v>
      </c>
    </row>
    <row r="408" spans="1:2" x14ac:dyDescent="0.25">
      <c r="A408" s="24">
        <v>39423</v>
      </c>
      <c r="B408" s="25">
        <v>0.14671934904972952</v>
      </c>
    </row>
    <row r="409" spans="1:2" x14ac:dyDescent="0.25">
      <c r="A409" s="24">
        <v>39426</v>
      </c>
      <c r="B409" s="25">
        <v>0.14444628840163465</v>
      </c>
    </row>
    <row r="410" spans="1:2" x14ac:dyDescent="0.25">
      <c r="A410" s="24">
        <v>39427</v>
      </c>
      <c r="B410" s="25">
        <v>0.13926437295158622</v>
      </c>
    </row>
    <row r="411" spans="1:2" x14ac:dyDescent="0.25">
      <c r="A411" s="24">
        <v>39428</v>
      </c>
      <c r="B411" s="25">
        <v>0.14016359069407738</v>
      </c>
    </row>
    <row r="412" spans="1:2" x14ac:dyDescent="0.25">
      <c r="A412" s="24">
        <v>39429</v>
      </c>
      <c r="B412" s="25">
        <v>0.14227585263718015</v>
      </c>
    </row>
    <row r="413" spans="1:2" x14ac:dyDescent="0.25">
      <c r="A413" s="24">
        <v>39430</v>
      </c>
      <c r="B413" s="25">
        <v>0.1386248814340659</v>
      </c>
    </row>
    <row r="414" spans="1:2" x14ac:dyDescent="0.25">
      <c r="A414" s="24">
        <v>39433</v>
      </c>
      <c r="B414" s="25">
        <v>0.13704097818786132</v>
      </c>
    </row>
    <row r="415" spans="1:2" x14ac:dyDescent="0.25">
      <c r="A415" s="24">
        <v>39434</v>
      </c>
      <c r="B415" s="25">
        <v>0.14154560407869926</v>
      </c>
    </row>
    <row r="416" spans="1:2" x14ac:dyDescent="0.25">
      <c r="A416" s="24">
        <v>39435</v>
      </c>
      <c r="B416" s="25">
        <v>0.14084665985999642</v>
      </c>
    </row>
    <row r="417" spans="1:2" x14ac:dyDescent="0.25">
      <c r="A417" s="24">
        <v>39436</v>
      </c>
      <c r="B417" s="25">
        <v>0.1357995603144804</v>
      </c>
    </row>
    <row r="418" spans="1:2" x14ac:dyDescent="0.25">
      <c r="A418" s="24">
        <v>39437</v>
      </c>
      <c r="B418" s="25">
        <v>0.13098264534337425</v>
      </c>
    </row>
    <row r="419" spans="1:2" x14ac:dyDescent="0.25">
      <c r="A419" s="24">
        <v>39440</v>
      </c>
      <c r="B419" s="25">
        <v>0.14443190894217336</v>
      </c>
    </row>
    <row r="420" spans="1:2" x14ac:dyDescent="0.25">
      <c r="A420" s="24">
        <v>39442</v>
      </c>
      <c r="B420" s="25">
        <v>0.14128429950559923</v>
      </c>
    </row>
    <row r="421" spans="1:2" x14ac:dyDescent="0.25">
      <c r="A421" s="24">
        <v>39443</v>
      </c>
      <c r="B421" s="25">
        <v>0.13765929220573703</v>
      </c>
    </row>
    <row r="422" spans="1:2" x14ac:dyDescent="0.25">
      <c r="A422" s="24">
        <v>39444</v>
      </c>
      <c r="B422" s="25">
        <v>0.15004097511730424</v>
      </c>
    </row>
    <row r="423" spans="1:2" x14ac:dyDescent="0.25">
      <c r="A423" s="24">
        <v>39447</v>
      </c>
      <c r="B423" s="25">
        <v>0.14497883112541993</v>
      </c>
    </row>
    <row r="424" spans="1:2" x14ac:dyDescent="0.25">
      <c r="A424" s="24">
        <v>39449</v>
      </c>
      <c r="B424" s="25">
        <v>0.14003356124794664</v>
      </c>
    </row>
    <row r="425" spans="1:2" x14ac:dyDescent="0.25">
      <c r="A425" s="24">
        <v>39450</v>
      </c>
      <c r="B425" s="25">
        <v>0.15260532109447675</v>
      </c>
    </row>
    <row r="426" spans="1:2" x14ac:dyDescent="0.25">
      <c r="A426" s="24">
        <v>39451</v>
      </c>
      <c r="B426" s="25">
        <v>0.14792212174792635</v>
      </c>
    </row>
    <row r="427" spans="1:2" x14ac:dyDescent="0.25">
      <c r="A427" s="24">
        <v>39454</v>
      </c>
      <c r="B427" s="25">
        <v>0.16243234270484122</v>
      </c>
    </row>
    <row r="428" spans="1:2" x14ac:dyDescent="0.25">
      <c r="A428" s="24">
        <v>39455</v>
      </c>
      <c r="B428" s="25">
        <v>0.15977795106474108</v>
      </c>
    </row>
    <row r="429" spans="1:2" x14ac:dyDescent="0.25">
      <c r="A429" s="24">
        <v>39456</v>
      </c>
      <c r="B429" s="25">
        <v>0.1759672154581258</v>
      </c>
    </row>
    <row r="430" spans="1:2" x14ac:dyDescent="0.25">
      <c r="A430" s="24">
        <v>39457</v>
      </c>
      <c r="B430" s="25">
        <v>0.16963772923634624</v>
      </c>
    </row>
    <row r="431" spans="1:2" x14ac:dyDescent="0.25">
      <c r="A431" s="24">
        <v>39458</v>
      </c>
      <c r="B431" s="25">
        <v>0.16481141765445795</v>
      </c>
    </row>
    <row r="432" spans="1:2" x14ac:dyDescent="0.25">
      <c r="A432" s="24">
        <v>39461</v>
      </c>
      <c r="B432" s="25">
        <v>0.16615732338456574</v>
      </c>
    </row>
    <row r="433" spans="1:2" x14ac:dyDescent="0.25">
      <c r="A433" s="24">
        <v>39462</v>
      </c>
      <c r="B433" s="25">
        <v>0.16230198664326637</v>
      </c>
    </row>
    <row r="434" spans="1:2" x14ac:dyDescent="0.25">
      <c r="A434" s="24">
        <v>39463</v>
      </c>
      <c r="B434" s="25">
        <v>0.17390083162560022</v>
      </c>
    </row>
    <row r="435" spans="1:2" x14ac:dyDescent="0.25">
      <c r="A435" s="24">
        <v>39464</v>
      </c>
      <c r="B435" s="25">
        <v>0.16797521261793741</v>
      </c>
    </row>
    <row r="436" spans="1:2" x14ac:dyDescent="0.25">
      <c r="A436" s="24">
        <v>39465</v>
      </c>
      <c r="B436" s="25">
        <v>0.17719621801450469</v>
      </c>
    </row>
    <row r="437" spans="1:2" x14ac:dyDescent="0.25">
      <c r="A437" s="24">
        <v>39469</v>
      </c>
      <c r="B437" s="25">
        <v>0.17228960984073657</v>
      </c>
    </row>
    <row r="438" spans="1:2" x14ac:dyDescent="0.25">
      <c r="A438" s="24">
        <v>39470</v>
      </c>
      <c r="B438" s="25">
        <v>0.17374146026239709</v>
      </c>
    </row>
    <row r="439" spans="1:2" x14ac:dyDescent="0.25">
      <c r="A439" s="24">
        <v>39471</v>
      </c>
      <c r="B439" s="25">
        <v>0.17665709719176945</v>
      </c>
    </row>
    <row r="440" spans="1:2" x14ac:dyDescent="0.25">
      <c r="A440" s="24">
        <v>39472</v>
      </c>
      <c r="B440" s="25">
        <v>0.18090989567438712</v>
      </c>
    </row>
    <row r="441" spans="1:2" x14ac:dyDescent="0.25">
      <c r="A441" s="24">
        <v>39475</v>
      </c>
      <c r="B441" s="25">
        <v>0.17472072645658177</v>
      </c>
    </row>
    <row r="442" spans="1:2" x14ac:dyDescent="0.25">
      <c r="A442" s="24">
        <v>39476</v>
      </c>
      <c r="B442" s="25">
        <v>0.17152156634150909</v>
      </c>
    </row>
    <row r="443" spans="1:2" x14ac:dyDescent="0.25">
      <c r="A443" s="24">
        <v>39477</v>
      </c>
      <c r="B443" s="25">
        <v>0.16959455108283272</v>
      </c>
    </row>
    <row r="444" spans="1:2" x14ac:dyDescent="0.25">
      <c r="A444" s="24">
        <v>39478</v>
      </c>
      <c r="B444" s="25">
        <v>0.16578712353363362</v>
      </c>
    </row>
    <row r="445" spans="1:2" x14ac:dyDescent="0.25">
      <c r="A445" s="24">
        <v>39479</v>
      </c>
      <c r="B445" s="25">
        <v>0.17706581950594388</v>
      </c>
    </row>
    <row r="446" spans="1:2" x14ac:dyDescent="0.25">
      <c r="A446" s="24">
        <v>39482</v>
      </c>
      <c r="B446" s="25">
        <v>0.18427063102819266</v>
      </c>
    </row>
    <row r="447" spans="1:2" x14ac:dyDescent="0.25">
      <c r="A447" s="24">
        <v>39483</v>
      </c>
      <c r="B447" s="25">
        <v>0.18550126221883276</v>
      </c>
    </row>
    <row r="448" spans="1:2" x14ac:dyDescent="0.25">
      <c r="A448" s="24">
        <v>39484</v>
      </c>
      <c r="B448" s="25">
        <v>0.19862419757964256</v>
      </c>
    </row>
    <row r="449" spans="1:2" x14ac:dyDescent="0.25">
      <c r="A449" s="24">
        <v>39485</v>
      </c>
      <c r="B449" s="25">
        <v>0.19533192218218931</v>
      </c>
    </row>
    <row r="450" spans="1:2" x14ac:dyDescent="0.25">
      <c r="A450" s="24">
        <v>39486</v>
      </c>
      <c r="B450" s="25">
        <v>0.18891193363852291</v>
      </c>
    </row>
    <row r="451" spans="1:2" x14ac:dyDescent="0.25">
      <c r="A451" s="24">
        <v>39489</v>
      </c>
      <c r="B451" s="25">
        <v>0.18241263178213732</v>
      </c>
    </row>
    <row r="452" spans="1:2" x14ac:dyDescent="0.25">
      <c r="A452" s="24">
        <v>39490</v>
      </c>
      <c r="B452" s="25">
        <v>0.17709608062951848</v>
      </c>
    </row>
    <row r="453" spans="1:2" x14ac:dyDescent="0.25">
      <c r="A453" s="24">
        <v>39491</v>
      </c>
      <c r="B453" s="25">
        <v>0.17638478808545888</v>
      </c>
    </row>
    <row r="454" spans="1:2" x14ac:dyDescent="0.25">
      <c r="A454" s="24">
        <v>39492</v>
      </c>
      <c r="B454" s="25">
        <v>0.17134665008971378</v>
      </c>
    </row>
    <row r="455" spans="1:2" x14ac:dyDescent="0.25">
      <c r="A455" s="24">
        <v>39493</v>
      </c>
      <c r="B455" s="25">
        <v>0.17816794999444699</v>
      </c>
    </row>
    <row r="456" spans="1:2" x14ac:dyDescent="0.25">
      <c r="A456" s="24">
        <v>39497</v>
      </c>
      <c r="B456" s="25">
        <v>0.17507883594525273</v>
      </c>
    </row>
    <row r="457" spans="1:2" x14ac:dyDescent="0.25">
      <c r="A457" s="24">
        <v>39498</v>
      </c>
      <c r="B457" s="25">
        <v>0.17030409549714992</v>
      </c>
    </row>
    <row r="458" spans="1:2" x14ac:dyDescent="0.25">
      <c r="A458" s="24">
        <v>39499</v>
      </c>
      <c r="B458" s="25">
        <v>0.16751402740483012</v>
      </c>
    </row>
    <row r="459" spans="1:2" x14ac:dyDescent="0.25">
      <c r="A459" s="24">
        <v>39500</v>
      </c>
      <c r="B459" s="25">
        <v>0.16397452581450975</v>
      </c>
    </row>
    <row r="460" spans="1:2" x14ac:dyDescent="0.25">
      <c r="A460" s="24">
        <v>39503</v>
      </c>
      <c r="B460" s="25">
        <v>0.16153358910408505</v>
      </c>
    </row>
    <row r="461" spans="1:2" x14ac:dyDescent="0.25">
      <c r="A461" s="24">
        <v>39504</v>
      </c>
      <c r="B461" s="25">
        <v>0.15809356829235546</v>
      </c>
    </row>
    <row r="462" spans="1:2" x14ac:dyDescent="0.25">
      <c r="A462" s="24">
        <v>39505</v>
      </c>
      <c r="B462" s="25">
        <v>0.15320824930490753</v>
      </c>
    </row>
    <row r="463" spans="1:2" x14ac:dyDescent="0.25">
      <c r="A463" s="24">
        <v>39506</v>
      </c>
      <c r="B463" s="25">
        <v>0.14940264985829299</v>
      </c>
    </row>
    <row r="464" spans="1:2" x14ac:dyDescent="0.25">
      <c r="A464" s="24">
        <v>39507</v>
      </c>
      <c r="B464" s="25">
        <v>0.14501861277226499</v>
      </c>
    </row>
    <row r="465" spans="1:2" x14ac:dyDescent="0.25">
      <c r="A465" s="24">
        <v>39510</v>
      </c>
      <c r="B465" s="25">
        <v>0.14391050431477526</v>
      </c>
    </row>
    <row r="466" spans="1:2" x14ac:dyDescent="0.25">
      <c r="A466" s="24">
        <v>39511</v>
      </c>
      <c r="B466" s="25">
        <v>0.13979125460263214</v>
      </c>
    </row>
    <row r="467" spans="1:2" x14ac:dyDescent="0.25">
      <c r="A467" s="24">
        <v>39512</v>
      </c>
      <c r="B467" s="25">
        <v>0.1358632310974395</v>
      </c>
    </row>
    <row r="468" spans="1:2" x14ac:dyDescent="0.25">
      <c r="A468" s="24">
        <v>39513</v>
      </c>
      <c r="B468" s="25">
        <v>0.13137429286085681</v>
      </c>
    </row>
    <row r="469" spans="1:2" x14ac:dyDescent="0.25">
      <c r="A469" s="24">
        <v>39514</v>
      </c>
      <c r="B469" s="25">
        <v>0.13684293054407884</v>
      </c>
    </row>
    <row r="470" spans="1:2" x14ac:dyDescent="0.25">
      <c r="A470" s="24">
        <v>39517</v>
      </c>
      <c r="B470" s="25">
        <v>0.13242410027338564</v>
      </c>
    </row>
    <row r="471" spans="1:2" x14ac:dyDescent="0.25">
      <c r="A471" s="24">
        <v>39518</v>
      </c>
      <c r="B471" s="25">
        <v>0.13596510481354618</v>
      </c>
    </row>
    <row r="472" spans="1:2" x14ac:dyDescent="0.25">
      <c r="A472" s="24">
        <v>39519</v>
      </c>
      <c r="B472" s="25">
        <v>0.15744647450304802</v>
      </c>
    </row>
    <row r="473" spans="1:2" x14ac:dyDescent="0.25">
      <c r="A473" s="24">
        <v>39520</v>
      </c>
      <c r="B473" s="25">
        <v>0.1521996908675276</v>
      </c>
    </row>
    <row r="474" spans="1:2" x14ac:dyDescent="0.25">
      <c r="A474" s="24">
        <v>39521</v>
      </c>
      <c r="B474" s="25">
        <v>0.15952040339195608</v>
      </c>
    </row>
    <row r="475" spans="1:2" x14ac:dyDescent="0.25">
      <c r="A475" s="24">
        <v>39524</v>
      </c>
      <c r="B475" s="25">
        <v>0.16215241413803666</v>
      </c>
    </row>
    <row r="476" spans="1:2" x14ac:dyDescent="0.25">
      <c r="A476" s="24">
        <v>39525</v>
      </c>
      <c r="B476" s="25">
        <v>0.16302609273589086</v>
      </c>
    </row>
    <row r="477" spans="1:2" x14ac:dyDescent="0.25">
      <c r="A477" s="24">
        <v>39526</v>
      </c>
      <c r="B477" s="25">
        <v>0.17659750443844116</v>
      </c>
    </row>
    <row r="478" spans="1:2" x14ac:dyDescent="0.25">
      <c r="A478" s="24">
        <v>39527</v>
      </c>
      <c r="B478" s="25">
        <v>0.18359348734740538</v>
      </c>
    </row>
    <row r="479" spans="1:2" x14ac:dyDescent="0.25">
      <c r="A479" s="24">
        <v>39531</v>
      </c>
      <c r="B479" s="25">
        <v>0.1920247746753386</v>
      </c>
    </row>
    <row r="480" spans="1:2" x14ac:dyDescent="0.25">
      <c r="A480" s="24">
        <v>39532</v>
      </c>
      <c r="B480" s="25">
        <v>0.19514483939585925</v>
      </c>
    </row>
    <row r="481" spans="1:2" x14ac:dyDescent="0.25">
      <c r="A481" s="24">
        <v>39533</v>
      </c>
      <c r="B481" s="25">
        <v>0.18841798513150704</v>
      </c>
    </row>
    <row r="482" spans="1:2" x14ac:dyDescent="0.25">
      <c r="A482" s="24">
        <v>39534</v>
      </c>
      <c r="B482" s="25">
        <v>0.18163728190301542</v>
      </c>
    </row>
    <row r="483" spans="1:2" x14ac:dyDescent="0.25">
      <c r="A483" s="24">
        <v>39535</v>
      </c>
      <c r="B483" s="25">
        <v>0.17834994670427345</v>
      </c>
    </row>
    <row r="484" spans="1:2" x14ac:dyDescent="0.25">
      <c r="A484" s="24">
        <v>39538</v>
      </c>
      <c r="B484" s="25">
        <v>0.17275783776664325</v>
      </c>
    </row>
    <row r="485" spans="1:2" x14ac:dyDescent="0.25">
      <c r="A485" s="24">
        <v>39539</v>
      </c>
      <c r="B485" s="25">
        <v>0.16878483198962962</v>
      </c>
    </row>
    <row r="486" spans="1:2" x14ac:dyDescent="0.25">
      <c r="A486" s="24">
        <v>39540</v>
      </c>
      <c r="B486" s="25">
        <v>0.16497813034945544</v>
      </c>
    </row>
    <row r="487" spans="1:2" x14ac:dyDescent="0.25">
      <c r="A487" s="24">
        <v>39541</v>
      </c>
      <c r="B487" s="25">
        <v>0.15909948921322289</v>
      </c>
    </row>
    <row r="488" spans="1:2" x14ac:dyDescent="0.25">
      <c r="A488" s="24">
        <v>39542</v>
      </c>
      <c r="B488" s="25">
        <v>0.15417451345229774</v>
      </c>
    </row>
    <row r="489" spans="1:2" x14ac:dyDescent="0.25">
      <c r="A489" s="24">
        <v>39545</v>
      </c>
      <c r="B489" s="25">
        <v>0.14869646998702599</v>
      </c>
    </row>
    <row r="490" spans="1:2" x14ac:dyDescent="0.25">
      <c r="A490" s="24">
        <v>39546</v>
      </c>
      <c r="B490" s="25">
        <v>0.14730265868763681</v>
      </c>
    </row>
    <row r="491" spans="1:2" x14ac:dyDescent="0.25">
      <c r="A491" s="24">
        <v>39547</v>
      </c>
      <c r="B491" s="25">
        <v>0.14244084510825467</v>
      </c>
    </row>
    <row r="492" spans="1:2" x14ac:dyDescent="0.25">
      <c r="A492" s="24">
        <v>39548</v>
      </c>
      <c r="B492" s="25">
        <v>0.13837777213225316</v>
      </c>
    </row>
    <row r="493" spans="1:2" x14ac:dyDescent="0.25">
      <c r="A493" s="24">
        <v>39549</v>
      </c>
      <c r="B493" s="25">
        <v>0.14260019904751844</v>
      </c>
    </row>
    <row r="494" spans="1:2" x14ac:dyDescent="0.25">
      <c r="A494" s="24">
        <v>39552</v>
      </c>
      <c r="B494" s="25">
        <v>0.14473908488770054</v>
      </c>
    </row>
    <row r="495" spans="1:2" x14ac:dyDescent="0.25">
      <c r="A495" s="24">
        <v>39553</v>
      </c>
      <c r="B495" s="25">
        <v>0.14221631883956046</v>
      </c>
    </row>
    <row r="496" spans="1:2" x14ac:dyDescent="0.25">
      <c r="A496" s="24">
        <v>39554</v>
      </c>
      <c r="B496" s="25">
        <v>0.13746198857247804</v>
      </c>
    </row>
    <row r="497" spans="1:2" x14ac:dyDescent="0.25">
      <c r="A497" s="24">
        <v>39555</v>
      </c>
      <c r="B497" s="25">
        <v>0.13529213285504224</v>
      </c>
    </row>
    <row r="498" spans="1:2" x14ac:dyDescent="0.25">
      <c r="A498" s="24">
        <v>39556</v>
      </c>
      <c r="B498" s="25">
        <v>0.13090000521061398</v>
      </c>
    </row>
    <row r="499" spans="1:2" x14ac:dyDescent="0.25">
      <c r="A499" s="24">
        <v>39559</v>
      </c>
      <c r="B499" s="25">
        <v>0.13191411050931032</v>
      </c>
    </row>
    <row r="500" spans="1:2" x14ac:dyDescent="0.25">
      <c r="A500" s="24">
        <v>39560</v>
      </c>
      <c r="B500" s="25">
        <v>0.12726485515440497</v>
      </c>
    </row>
    <row r="501" spans="1:2" x14ac:dyDescent="0.25">
      <c r="A501" s="24">
        <v>39561</v>
      </c>
      <c r="B501" s="25">
        <v>0.13485652405788784</v>
      </c>
    </row>
    <row r="502" spans="1:2" x14ac:dyDescent="0.25">
      <c r="A502" s="24">
        <v>39562</v>
      </c>
      <c r="B502" s="25">
        <v>0.12995445312735679</v>
      </c>
    </row>
    <row r="503" spans="1:2" x14ac:dyDescent="0.25">
      <c r="A503" s="24">
        <v>39563</v>
      </c>
      <c r="B503" s="25">
        <v>0.12523066711931186</v>
      </c>
    </row>
    <row r="504" spans="1:2" x14ac:dyDescent="0.25">
      <c r="A504" s="24">
        <v>39566</v>
      </c>
      <c r="B504" s="25">
        <v>0.12378343803605837</v>
      </c>
    </row>
    <row r="505" spans="1:2" x14ac:dyDescent="0.25">
      <c r="A505" s="24">
        <v>39567</v>
      </c>
      <c r="B505" s="25">
        <v>0.1214660003965433</v>
      </c>
    </row>
    <row r="506" spans="1:2" x14ac:dyDescent="0.25">
      <c r="A506" s="24">
        <v>39568</v>
      </c>
      <c r="B506" s="25">
        <v>0.11705094260391652</v>
      </c>
    </row>
    <row r="507" spans="1:2" x14ac:dyDescent="0.25">
      <c r="A507" s="24">
        <v>39569</v>
      </c>
      <c r="B507" s="25">
        <v>0.11413328249090741</v>
      </c>
    </row>
    <row r="508" spans="1:2" x14ac:dyDescent="0.25">
      <c r="A508" s="24">
        <v>39570</v>
      </c>
      <c r="B508" s="25">
        <v>0.12599767142785681</v>
      </c>
    </row>
    <row r="509" spans="1:2" x14ac:dyDescent="0.25">
      <c r="A509" s="24">
        <v>39573</v>
      </c>
      <c r="B509" s="25">
        <v>0.12141779352521639</v>
      </c>
    </row>
    <row r="510" spans="1:2" x14ac:dyDescent="0.25">
      <c r="A510" s="24">
        <v>39574</v>
      </c>
      <c r="B510" s="25">
        <v>0.12039308584727247</v>
      </c>
    </row>
    <row r="511" spans="1:2" x14ac:dyDescent="0.25">
      <c r="A511" s="24">
        <v>39575</v>
      </c>
      <c r="B511" s="25">
        <v>0.11612435585376389</v>
      </c>
    </row>
    <row r="512" spans="1:2" x14ac:dyDescent="0.25">
      <c r="A512" s="24">
        <v>39576</v>
      </c>
      <c r="B512" s="25">
        <v>0.11422655650356621</v>
      </c>
    </row>
    <row r="513" spans="1:2" x14ac:dyDescent="0.25">
      <c r="A513" s="24">
        <v>39577</v>
      </c>
      <c r="B513" s="25">
        <v>0.11223084799426587</v>
      </c>
    </row>
    <row r="514" spans="1:2" x14ac:dyDescent="0.25">
      <c r="A514" s="24">
        <v>39580</v>
      </c>
      <c r="B514" s="25">
        <v>0.110553529481645</v>
      </c>
    </row>
    <row r="515" spans="1:2" x14ac:dyDescent="0.25">
      <c r="A515" s="24">
        <v>39581</v>
      </c>
      <c r="B515" s="25">
        <v>0.111568369548599</v>
      </c>
    </row>
    <row r="516" spans="1:2" x14ac:dyDescent="0.25">
      <c r="A516" s="24">
        <v>39582</v>
      </c>
      <c r="B516" s="25">
        <v>0.10871791688215705</v>
      </c>
    </row>
    <row r="517" spans="1:2" x14ac:dyDescent="0.25">
      <c r="A517" s="24">
        <v>39583</v>
      </c>
      <c r="B517" s="25">
        <v>0.10476653848047209</v>
      </c>
    </row>
    <row r="518" spans="1:2" x14ac:dyDescent="0.25">
      <c r="A518" s="24">
        <v>39584</v>
      </c>
      <c r="B518" s="25">
        <v>0.11006646651305838</v>
      </c>
    </row>
    <row r="519" spans="1:2" x14ac:dyDescent="0.25">
      <c r="A519" s="24">
        <v>39587</v>
      </c>
      <c r="B519" s="25">
        <v>0.11124088386875999</v>
      </c>
    </row>
    <row r="520" spans="1:2" x14ac:dyDescent="0.25">
      <c r="A520" s="24">
        <v>39588</v>
      </c>
      <c r="B520" s="25">
        <v>0.1077094891002006</v>
      </c>
    </row>
    <row r="521" spans="1:2" x14ac:dyDescent="0.25">
      <c r="A521" s="24">
        <v>39589</v>
      </c>
      <c r="B521" s="25">
        <v>0.10501872665139289</v>
      </c>
    </row>
    <row r="522" spans="1:2" x14ac:dyDescent="0.25">
      <c r="A522" s="24">
        <v>39590</v>
      </c>
      <c r="B522" s="25">
        <v>0.10502375607623521</v>
      </c>
    </row>
    <row r="523" spans="1:2" x14ac:dyDescent="0.25">
      <c r="A523" s="24">
        <v>39591</v>
      </c>
      <c r="B523" s="25">
        <v>0.10347982766980071</v>
      </c>
    </row>
    <row r="524" spans="1:2" x14ac:dyDescent="0.25">
      <c r="A524" s="24">
        <v>39595</v>
      </c>
      <c r="B524" s="25">
        <v>0.10117263950547588</v>
      </c>
    </row>
    <row r="525" spans="1:2" x14ac:dyDescent="0.25">
      <c r="A525" s="24">
        <v>39596</v>
      </c>
      <c r="B525" s="25">
        <v>9.7684843980210018E-2</v>
      </c>
    </row>
    <row r="526" spans="1:2" x14ac:dyDescent="0.25">
      <c r="A526" s="24">
        <v>39597</v>
      </c>
      <c r="B526" s="25">
        <v>9.9635471542419696E-2</v>
      </c>
    </row>
    <row r="527" spans="1:2" x14ac:dyDescent="0.25">
      <c r="A527" s="24">
        <v>39598</v>
      </c>
      <c r="B527" s="25">
        <v>0.10133039145543052</v>
      </c>
    </row>
    <row r="528" spans="1:2" x14ac:dyDescent="0.25">
      <c r="A528" s="24">
        <v>39601</v>
      </c>
      <c r="B528" s="25">
        <v>0.1027995258786948</v>
      </c>
    </row>
    <row r="529" spans="1:2" x14ac:dyDescent="0.25">
      <c r="A529" s="24">
        <v>39602</v>
      </c>
      <c r="B529" s="25">
        <v>0.11063592795679114</v>
      </c>
    </row>
    <row r="530" spans="1:2" x14ac:dyDescent="0.25">
      <c r="A530" s="24">
        <v>39603</v>
      </c>
      <c r="B530" s="25">
        <v>0.10672583489718035</v>
      </c>
    </row>
    <row r="531" spans="1:2" x14ac:dyDescent="0.25">
      <c r="A531" s="24">
        <v>39604</v>
      </c>
      <c r="B531" s="25">
        <v>0.10348678224652076</v>
      </c>
    </row>
    <row r="532" spans="1:2" x14ac:dyDescent="0.25">
      <c r="A532" s="24">
        <v>39605</v>
      </c>
      <c r="B532" s="25">
        <v>0.11914155345936044</v>
      </c>
    </row>
    <row r="533" spans="1:2" x14ac:dyDescent="0.25">
      <c r="A533" s="24">
        <v>39608</v>
      </c>
      <c r="B533" s="25">
        <v>0.14399963037370295</v>
      </c>
    </row>
    <row r="534" spans="1:2" x14ac:dyDescent="0.25">
      <c r="A534" s="24">
        <v>39609</v>
      </c>
      <c r="B534" s="25">
        <v>0.13876503964871262</v>
      </c>
    </row>
    <row r="535" spans="1:2" x14ac:dyDescent="0.25">
      <c r="A535" s="24">
        <v>39610</v>
      </c>
      <c r="B535" s="25">
        <v>0.13480832823552938</v>
      </c>
    </row>
    <row r="536" spans="1:2" x14ac:dyDescent="0.25">
      <c r="A536" s="24">
        <v>39611</v>
      </c>
      <c r="B536" s="25">
        <v>0.1374193843355476</v>
      </c>
    </row>
    <row r="537" spans="1:2" x14ac:dyDescent="0.25">
      <c r="A537" s="24">
        <v>39612</v>
      </c>
      <c r="B537" s="25">
        <v>0.13522189323969658</v>
      </c>
    </row>
    <row r="538" spans="1:2" x14ac:dyDescent="0.25">
      <c r="A538" s="24">
        <v>39615</v>
      </c>
      <c r="B538" s="25">
        <v>0.14366506968706166</v>
      </c>
    </row>
    <row r="539" spans="1:2" x14ac:dyDescent="0.25">
      <c r="A539" s="24">
        <v>39616</v>
      </c>
      <c r="B539" s="25">
        <v>0.13844264620654442</v>
      </c>
    </row>
    <row r="540" spans="1:2" x14ac:dyDescent="0.25">
      <c r="A540" s="24">
        <v>39617</v>
      </c>
      <c r="B540" s="25">
        <v>0.1339052626137178</v>
      </c>
    </row>
    <row r="541" spans="1:2" x14ac:dyDescent="0.25">
      <c r="A541" s="24">
        <v>39618</v>
      </c>
      <c r="B541" s="25">
        <v>0.12945514138570927</v>
      </c>
    </row>
    <row r="542" spans="1:2" x14ac:dyDescent="0.25">
      <c r="A542" s="24">
        <v>39619</v>
      </c>
      <c r="B542" s="25">
        <v>0.13599765965988511</v>
      </c>
    </row>
    <row r="543" spans="1:2" x14ac:dyDescent="0.25">
      <c r="A543" s="24">
        <v>39622</v>
      </c>
      <c r="B543" s="25">
        <v>0.14413906925734055</v>
      </c>
    </row>
    <row r="544" spans="1:2" x14ac:dyDescent="0.25">
      <c r="A544" s="24">
        <v>39623</v>
      </c>
      <c r="B544" s="25">
        <v>0.13903003481672854</v>
      </c>
    </row>
    <row r="545" spans="1:2" x14ac:dyDescent="0.25">
      <c r="A545" s="24">
        <v>39624</v>
      </c>
      <c r="B545" s="25">
        <v>0.13687143029249785</v>
      </c>
    </row>
    <row r="546" spans="1:2" x14ac:dyDescent="0.25">
      <c r="A546" s="24">
        <v>39625</v>
      </c>
      <c r="B546" s="25">
        <v>0.13363890960434338</v>
      </c>
    </row>
    <row r="547" spans="1:2" x14ac:dyDescent="0.25">
      <c r="A547" s="24">
        <v>39626</v>
      </c>
      <c r="B547" s="25">
        <v>0.15320379558492112</v>
      </c>
    </row>
    <row r="548" spans="1:2" x14ac:dyDescent="0.25">
      <c r="A548" s="24">
        <v>39629</v>
      </c>
      <c r="B548" s="25">
        <v>0.14810250642061548</v>
      </c>
    </row>
    <row r="549" spans="1:2" x14ac:dyDescent="0.25">
      <c r="A549" s="24">
        <v>39630</v>
      </c>
      <c r="B549" s="25">
        <v>0.14377757684121864</v>
      </c>
    </row>
    <row r="550" spans="1:2" x14ac:dyDescent="0.25">
      <c r="A550" s="24">
        <v>39631</v>
      </c>
      <c r="B550" s="25">
        <v>0.138551061718791</v>
      </c>
    </row>
    <row r="551" spans="1:2" x14ac:dyDescent="0.25">
      <c r="A551" s="24">
        <v>39632</v>
      </c>
      <c r="B551" s="25">
        <v>0.14516306254317118</v>
      </c>
    </row>
    <row r="552" spans="1:2" x14ac:dyDescent="0.25">
      <c r="A552" s="24">
        <v>39636</v>
      </c>
      <c r="B552" s="25">
        <v>0.14289099220547224</v>
      </c>
    </row>
    <row r="553" spans="1:2" x14ac:dyDescent="0.25">
      <c r="A553" s="24">
        <v>39637</v>
      </c>
      <c r="B553" s="25">
        <v>0.13970226781615572</v>
      </c>
    </row>
    <row r="554" spans="1:2" x14ac:dyDescent="0.25">
      <c r="A554" s="24">
        <v>39638</v>
      </c>
      <c r="B554" s="25">
        <v>0.1486696449716374</v>
      </c>
    </row>
    <row r="555" spans="1:2" x14ac:dyDescent="0.25">
      <c r="A555" s="24">
        <v>39639</v>
      </c>
      <c r="B555" s="25">
        <v>0.14435038244832998</v>
      </c>
    </row>
    <row r="556" spans="1:2" x14ac:dyDescent="0.25">
      <c r="A556" s="24">
        <v>39640</v>
      </c>
      <c r="B556" s="25">
        <v>0.14088197609969627</v>
      </c>
    </row>
    <row r="557" spans="1:2" x14ac:dyDescent="0.25">
      <c r="A557" s="24">
        <v>39643</v>
      </c>
      <c r="B557" s="25">
        <v>0.13859589847545725</v>
      </c>
    </row>
    <row r="558" spans="1:2" x14ac:dyDescent="0.25">
      <c r="A558" s="24">
        <v>39644</v>
      </c>
      <c r="B558" s="25">
        <v>0.13398765784104349</v>
      </c>
    </row>
    <row r="559" spans="1:2" x14ac:dyDescent="0.25">
      <c r="A559" s="24">
        <v>39645</v>
      </c>
      <c r="B559" s="25">
        <v>0.1296588726749533</v>
      </c>
    </row>
    <row r="560" spans="1:2" x14ac:dyDescent="0.25">
      <c r="A560" s="24">
        <v>39646</v>
      </c>
      <c r="B560" s="25">
        <v>0.14468220490316069</v>
      </c>
    </row>
    <row r="561" spans="1:2" x14ac:dyDescent="0.25">
      <c r="A561" s="24">
        <v>39647</v>
      </c>
      <c r="B561" s="25">
        <v>0.14617028424738757</v>
      </c>
    </row>
    <row r="562" spans="1:2" x14ac:dyDescent="0.25">
      <c r="A562" s="24">
        <v>39650</v>
      </c>
      <c r="B562" s="25">
        <v>0.14133041637710239</v>
      </c>
    </row>
    <row r="563" spans="1:2" x14ac:dyDescent="0.25">
      <c r="A563" s="24">
        <v>39651</v>
      </c>
      <c r="B563" s="25">
        <v>0.14140415603508411</v>
      </c>
    </row>
    <row r="564" spans="1:2" x14ac:dyDescent="0.25">
      <c r="A564" s="24">
        <v>39652</v>
      </c>
      <c r="B564" s="25">
        <v>0.14002126677737056</v>
      </c>
    </row>
    <row r="565" spans="1:2" x14ac:dyDescent="0.25">
      <c r="A565" s="24">
        <v>39653</v>
      </c>
      <c r="B565" s="25">
        <v>0.13506332571808746</v>
      </c>
    </row>
    <row r="566" spans="1:2" x14ac:dyDescent="0.25">
      <c r="A566" s="24">
        <v>39654</v>
      </c>
      <c r="B566" s="25">
        <v>0.13923075983838601</v>
      </c>
    </row>
    <row r="567" spans="1:2" x14ac:dyDescent="0.25">
      <c r="A567" s="24">
        <v>39657</v>
      </c>
      <c r="B567" s="25">
        <v>0.13510853968069522</v>
      </c>
    </row>
    <row r="568" spans="1:2" x14ac:dyDescent="0.25">
      <c r="A568" s="24">
        <v>39658</v>
      </c>
      <c r="B568" s="25">
        <v>0.1436832355602885</v>
      </c>
    </row>
    <row r="569" spans="1:2" x14ac:dyDescent="0.25">
      <c r="A569" s="24">
        <v>39659</v>
      </c>
      <c r="B569" s="25">
        <v>0.14896346584326417</v>
      </c>
    </row>
    <row r="570" spans="1:2" x14ac:dyDescent="0.25">
      <c r="A570" s="24">
        <v>39660</v>
      </c>
      <c r="B570" s="25">
        <v>0.1436310917380694</v>
      </c>
    </row>
    <row r="571" spans="1:2" x14ac:dyDescent="0.25">
      <c r="A571" s="24">
        <v>39661</v>
      </c>
      <c r="B571" s="25">
        <v>0.14097826758003051</v>
      </c>
    </row>
    <row r="572" spans="1:2" x14ac:dyDescent="0.25">
      <c r="A572" s="24">
        <v>39664</v>
      </c>
      <c r="B572" s="25">
        <v>0.13598524118503091</v>
      </c>
    </row>
    <row r="573" spans="1:2" x14ac:dyDescent="0.25">
      <c r="A573" s="24">
        <v>39665</v>
      </c>
      <c r="B573" s="25">
        <v>0.14668416336311252</v>
      </c>
    </row>
    <row r="574" spans="1:2" x14ac:dyDescent="0.25">
      <c r="A574" s="24">
        <v>39666</v>
      </c>
      <c r="B574" s="25">
        <v>0.1464058428487576</v>
      </c>
    </row>
    <row r="575" spans="1:2" x14ac:dyDescent="0.25">
      <c r="A575" s="24">
        <v>39667</v>
      </c>
      <c r="B575" s="25">
        <v>0.14197219479156323</v>
      </c>
    </row>
    <row r="576" spans="1:2" x14ac:dyDescent="0.25">
      <c r="A576" s="24">
        <v>39668</v>
      </c>
      <c r="B576" s="25">
        <v>0.14220181506003518</v>
      </c>
    </row>
    <row r="577" spans="1:2" x14ac:dyDescent="0.25">
      <c r="A577" s="24">
        <v>39671</v>
      </c>
      <c r="B577" s="25">
        <v>0.17208434752463797</v>
      </c>
    </row>
    <row r="578" spans="1:2" x14ac:dyDescent="0.25">
      <c r="A578" s="24">
        <v>39672</v>
      </c>
      <c r="B578" s="25">
        <v>0.17414859545688277</v>
      </c>
    </row>
    <row r="579" spans="1:2" x14ac:dyDescent="0.25">
      <c r="A579" s="24">
        <v>39673</v>
      </c>
      <c r="B579" s="25">
        <v>0.17787560400732055</v>
      </c>
    </row>
    <row r="580" spans="1:2" x14ac:dyDescent="0.25">
      <c r="A580" s="24">
        <v>39674</v>
      </c>
      <c r="B580" s="25">
        <v>0.17178269021264633</v>
      </c>
    </row>
    <row r="581" spans="1:2" x14ac:dyDescent="0.25">
      <c r="A581" s="24">
        <v>39675</v>
      </c>
      <c r="B581" s="25">
        <v>0.18172612682291286</v>
      </c>
    </row>
    <row r="582" spans="1:2" x14ac:dyDescent="0.25">
      <c r="A582" s="24">
        <v>39678</v>
      </c>
      <c r="B582" s="25">
        <v>0.17521713628875771</v>
      </c>
    </row>
    <row r="583" spans="1:2" x14ac:dyDescent="0.25">
      <c r="A583" s="24">
        <v>39679</v>
      </c>
      <c r="B583" s="25">
        <v>0.1806673045798286</v>
      </c>
    </row>
    <row r="584" spans="1:2" x14ac:dyDescent="0.25">
      <c r="A584" s="24">
        <v>39680</v>
      </c>
      <c r="B584" s="25">
        <v>0.17490139142795494</v>
      </c>
    </row>
    <row r="585" spans="1:2" x14ac:dyDescent="0.25">
      <c r="A585" s="24">
        <v>39681</v>
      </c>
      <c r="B585" s="25">
        <v>0.16864819072403345</v>
      </c>
    </row>
    <row r="586" spans="1:2" x14ac:dyDescent="0.25">
      <c r="A586" s="24">
        <v>39682</v>
      </c>
      <c r="B586" s="25">
        <v>0.16251721546065659</v>
      </c>
    </row>
    <row r="587" spans="1:2" x14ac:dyDescent="0.25">
      <c r="A587" s="24">
        <v>39685</v>
      </c>
      <c r="B587" s="25">
        <v>0.15739110683631291</v>
      </c>
    </row>
    <row r="588" spans="1:2" x14ac:dyDescent="0.25">
      <c r="A588" s="24">
        <v>39686</v>
      </c>
      <c r="B588" s="25">
        <v>0.1578509564676629</v>
      </c>
    </row>
    <row r="589" spans="1:2" x14ac:dyDescent="0.25">
      <c r="A589" s="24">
        <v>39687</v>
      </c>
      <c r="B589" s="25">
        <v>0.15246204011886444</v>
      </c>
    </row>
    <row r="590" spans="1:2" x14ac:dyDescent="0.25">
      <c r="A590" s="24">
        <v>39688</v>
      </c>
      <c r="B590" s="25">
        <v>0.14775953478511514</v>
      </c>
    </row>
    <row r="591" spans="1:2" x14ac:dyDescent="0.25">
      <c r="A591" s="24">
        <v>39689</v>
      </c>
      <c r="B591" s="25">
        <v>0.14483461817435442</v>
      </c>
    </row>
    <row r="592" spans="1:2" x14ac:dyDescent="0.25">
      <c r="A592" s="24">
        <v>39693</v>
      </c>
      <c r="B592" s="25">
        <v>0.14130795873067606</v>
      </c>
    </row>
    <row r="593" spans="1:2" x14ac:dyDescent="0.25">
      <c r="A593" s="24">
        <v>39694</v>
      </c>
      <c r="B593" s="25">
        <v>0.13664583107905515</v>
      </c>
    </row>
    <row r="594" spans="1:2" x14ac:dyDescent="0.25">
      <c r="A594" s="24">
        <v>39695</v>
      </c>
      <c r="B594" s="25">
        <v>0.13432713670082705</v>
      </c>
    </row>
    <row r="595" spans="1:2" x14ac:dyDescent="0.25">
      <c r="A595" s="24">
        <v>39696</v>
      </c>
      <c r="B595" s="25">
        <v>0.15011931618748398</v>
      </c>
    </row>
    <row r="596" spans="1:2" x14ac:dyDescent="0.25">
      <c r="A596" s="24">
        <v>39699</v>
      </c>
      <c r="B596" s="25">
        <v>0.153044576035611</v>
      </c>
    </row>
    <row r="597" spans="1:2" x14ac:dyDescent="0.25">
      <c r="A597" s="24">
        <v>39700</v>
      </c>
      <c r="B597" s="25">
        <v>0.15553214879248203</v>
      </c>
    </row>
    <row r="598" spans="1:2" x14ac:dyDescent="0.25">
      <c r="A598" s="24">
        <v>39701</v>
      </c>
      <c r="B598" s="25">
        <v>0.18610050461300545</v>
      </c>
    </row>
    <row r="599" spans="1:2" x14ac:dyDescent="0.25">
      <c r="A599" s="24">
        <v>39702</v>
      </c>
      <c r="B599" s="25">
        <v>0.18477078451052978</v>
      </c>
    </row>
    <row r="600" spans="1:2" x14ac:dyDescent="0.25">
      <c r="A600" s="24">
        <v>39703</v>
      </c>
      <c r="B600" s="25">
        <v>0.18341310301577307</v>
      </c>
    </row>
    <row r="601" spans="1:2" x14ac:dyDescent="0.25">
      <c r="A601" s="24">
        <v>39706</v>
      </c>
      <c r="B601" s="25">
        <v>0.17746478841232308</v>
      </c>
    </row>
    <row r="602" spans="1:2" x14ac:dyDescent="0.25">
      <c r="A602" s="24">
        <v>39707</v>
      </c>
      <c r="B602" s="25">
        <v>0.19254735097384235</v>
      </c>
    </row>
    <row r="603" spans="1:2" x14ac:dyDescent="0.25">
      <c r="A603" s="24">
        <v>39708</v>
      </c>
      <c r="B603" s="25">
        <v>0.18847428399995275</v>
      </c>
    </row>
    <row r="604" spans="1:2" x14ac:dyDescent="0.25">
      <c r="A604" s="24">
        <v>39709</v>
      </c>
      <c r="B604" s="25">
        <v>0.23259224820103255</v>
      </c>
    </row>
    <row r="605" spans="1:2" x14ac:dyDescent="0.25">
      <c r="A605" s="24">
        <v>39710</v>
      </c>
      <c r="B605" s="25">
        <v>0.23614494592151508</v>
      </c>
    </row>
    <row r="606" spans="1:2" x14ac:dyDescent="0.25">
      <c r="A606" s="24">
        <v>39713</v>
      </c>
      <c r="B606" s="25">
        <v>0.2407874472933963</v>
      </c>
    </row>
    <row r="607" spans="1:2" x14ac:dyDescent="0.25">
      <c r="A607" s="24">
        <v>39714</v>
      </c>
      <c r="B607" s="25">
        <v>0.25075725591698034</v>
      </c>
    </row>
    <row r="608" spans="1:2" x14ac:dyDescent="0.25">
      <c r="A608" s="24">
        <v>39715</v>
      </c>
      <c r="B608" s="25">
        <v>0.24337402168127062</v>
      </c>
    </row>
    <row r="609" spans="1:2" x14ac:dyDescent="0.25">
      <c r="A609" s="24">
        <v>39716</v>
      </c>
      <c r="B609" s="25">
        <v>0.23483290613850769</v>
      </c>
    </row>
    <row r="610" spans="1:2" x14ac:dyDescent="0.25">
      <c r="A610" s="24">
        <v>39717</v>
      </c>
      <c r="B610" s="25">
        <v>0.23810053458421074</v>
      </c>
    </row>
    <row r="611" spans="1:2" x14ac:dyDescent="0.25">
      <c r="A611" s="24">
        <v>39720</v>
      </c>
      <c r="B611" s="25">
        <v>0.22969306570896683</v>
      </c>
    </row>
    <row r="612" spans="1:2" x14ac:dyDescent="0.25">
      <c r="A612" s="24">
        <v>39721</v>
      </c>
      <c r="B612" s="25">
        <v>0.29290916930813454</v>
      </c>
    </row>
    <row r="613" spans="1:2" x14ac:dyDescent="0.25">
      <c r="A613" s="24">
        <v>39722</v>
      </c>
      <c r="B613" s="25">
        <v>0.28607313096810921</v>
      </c>
    </row>
    <row r="614" spans="1:2" x14ac:dyDescent="0.25">
      <c r="A614" s="24">
        <v>39723</v>
      </c>
      <c r="B614" s="25">
        <v>0.27626203473408106</v>
      </c>
    </row>
    <row r="615" spans="1:2" x14ac:dyDescent="0.25">
      <c r="A615" s="24">
        <v>39724</v>
      </c>
      <c r="B615" s="25">
        <v>0.32245072739853053</v>
      </c>
    </row>
    <row r="616" spans="1:2" x14ac:dyDescent="0.25">
      <c r="A616" s="24">
        <v>39727</v>
      </c>
      <c r="B616" s="25">
        <v>0.31130130732516176</v>
      </c>
    </row>
    <row r="617" spans="1:2" x14ac:dyDescent="0.25">
      <c r="A617" s="24">
        <v>39728</v>
      </c>
      <c r="B617" s="25">
        <v>0.31056288094563761</v>
      </c>
    </row>
    <row r="618" spans="1:2" x14ac:dyDescent="0.25">
      <c r="A618" s="24">
        <v>39729</v>
      </c>
      <c r="B618" s="25">
        <v>0.32706969442281869</v>
      </c>
    </row>
    <row r="619" spans="1:2" x14ac:dyDescent="0.25">
      <c r="A619" s="24">
        <v>39730</v>
      </c>
      <c r="B619" s="25">
        <v>0.31688519624823402</v>
      </c>
    </row>
    <row r="620" spans="1:2" x14ac:dyDescent="0.25">
      <c r="A620" s="24">
        <v>39731</v>
      </c>
      <c r="B620" s="25">
        <v>0.36271486752494281</v>
      </c>
    </row>
    <row r="621" spans="1:2" x14ac:dyDescent="0.25">
      <c r="A621" s="24">
        <v>39734</v>
      </c>
      <c r="B621" s="25">
        <v>0.35367093280163214</v>
      </c>
    </row>
    <row r="622" spans="1:2" x14ac:dyDescent="0.25">
      <c r="A622" s="24">
        <v>39735</v>
      </c>
      <c r="B622" s="25">
        <v>0.40652754743488811</v>
      </c>
    </row>
    <row r="623" spans="1:2" x14ac:dyDescent="0.25">
      <c r="A623" s="24">
        <v>39736</v>
      </c>
      <c r="B623" s="25">
        <v>0.40504455075858642</v>
      </c>
    </row>
    <row r="624" spans="1:2" x14ac:dyDescent="0.25">
      <c r="A624" s="24">
        <v>39737</v>
      </c>
      <c r="B624" s="25">
        <v>0.47054980037403049</v>
      </c>
    </row>
    <row r="625" spans="1:2" x14ac:dyDescent="0.25">
      <c r="A625" s="24">
        <v>39738</v>
      </c>
      <c r="B625" s="25">
        <v>0.47641980595608452</v>
      </c>
    </row>
    <row r="626" spans="1:2" x14ac:dyDescent="0.25">
      <c r="A626" s="24">
        <v>39741</v>
      </c>
      <c r="B626" s="25">
        <v>0.45992561658476716</v>
      </c>
    </row>
    <row r="627" spans="1:2" x14ac:dyDescent="0.25">
      <c r="A627" s="24">
        <v>39742</v>
      </c>
      <c r="B627" s="25">
        <v>0.45181530395985636</v>
      </c>
    </row>
    <row r="628" spans="1:2" x14ac:dyDescent="0.25">
      <c r="A628" s="24">
        <v>39743</v>
      </c>
      <c r="B628" s="25">
        <v>0.44276302816219498</v>
      </c>
    </row>
    <row r="629" spans="1:2" x14ac:dyDescent="0.25">
      <c r="A629" s="24">
        <v>39744</v>
      </c>
      <c r="B629" s="25">
        <v>0.45002028183768822</v>
      </c>
    </row>
    <row r="630" spans="1:2" x14ac:dyDescent="0.25">
      <c r="A630" s="24">
        <v>39745</v>
      </c>
      <c r="B630" s="25">
        <v>0.43503116481496651</v>
      </c>
    </row>
    <row r="631" spans="1:2" x14ac:dyDescent="0.25">
      <c r="A631" s="24">
        <v>39748</v>
      </c>
      <c r="B631" s="25">
        <v>0.43053487466391421</v>
      </c>
    </row>
    <row r="632" spans="1:2" x14ac:dyDescent="0.25">
      <c r="A632" s="24">
        <v>39749</v>
      </c>
      <c r="B632" s="25">
        <v>0.41886065831264779</v>
      </c>
    </row>
    <row r="633" spans="1:2" x14ac:dyDescent="0.25">
      <c r="A633" s="24">
        <v>39750</v>
      </c>
      <c r="B633" s="25">
        <v>0.45789174756690543</v>
      </c>
    </row>
    <row r="634" spans="1:2" x14ac:dyDescent="0.25">
      <c r="A634" s="24">
        <v>39751</v>
      </c>
      <c r="B634" s="25">
        <v>0.45031682924522576</v>
      </c>
    </row>
    <row r="635" spans="1:2" x14ac:dyDescent="0.25">
      <c r="A635" s="24">
        <v>39752</v>
      </c>
      <c r="B635" s="25">
        <v>0.43592947597341575</v>
      </c>
    </row>
    <row r="636" spans="1:2" x14ac:dyDescent="0.25">
      <c r="A636" s="24">
        <v>39755</v>
      </c>
      <c r="B636" s="25">
        <v>0.42817544628554538</v>
      </c>
    </row>
    <row r="637" spans="1:2" x14ac:dyDescent="0.25">
      <c r="A637" s="24">
        <v>39756</v>
      </c>
      <c r="B637" s="25">
        <v>0.41354599750358151</v>
      </c>
    </row>
    <row r="638" spans="1:2" x14ac:dyDescent="0.25">
      <c r="A638" s="24">
        <v>39757</v>
      </c>
      <c r="B638" s="25">
        <v>0.41145104879301853</v>
      </c>
    </row>
    <row r="639" spans="1:2" x14ac:dyDescent="0.25">
      <c r="A639" s="24">
        <v>39758</v>
      </c>
      <c r="B639" s="25">
        <v>0.42559997933458166</v>
      </c>
    </row>
    <row r="640" spans="1:2" x14ac:dyDescent="0.25">
      <c r="A640" s="24">
        <v>39759</v>
      </c>
      <c r="B640" s="25">
        <v>0.41607449087054715</v>
      </c>
    </row>
    <row r="641" spans="1:2" x14ac:dyDescent="0.25">
      <c r="A641" s="24">
        <v>39762</v>
      </c>
      <c r="B641" s="25">
        <v>0.40830933316384466</v>
      </c>
    </row>
    <row r="642" spans="1:2" x14ac:dyDescent="0.25">
      <c r="A642" s="24">
        <v>39763</v>
      </c>
      <c r="B642" s="25">
        <v>0.39368849944873519</v>
      </c>
    </row>
    <row r="643" spans="1:2" x14ac:dyDescent="0.25">
      <c r="A643" s="24">
        <v>39764</v>
      </c>
      <c r="B643" s="25">
        <v>0.38100089224749195</v>
      </c>
    </row>
    <row r="644" spans="1:2" x14ac:dyDescent="0.25">
      <c r="A644" s="24">
        <v>39765</v>
      </c>
      <c r="B644" s="25">
        <v>0.38006481566556932</v>
      </c>
    </row>
    <row r="645" spans="1:2" x14ac:dyDescent="0.25">
      <c r="A645" s="24">
        <v>39766</v>
      </c>
      <c r="B645" s="25">
        <v>0.42401020506218873</v>
      </c>
    </row>
    <row r="646" spans="1:2" x14ac:dyDescent="0.25">
      <c r="A646" s="24">
        <v>39769</v>
      </c>
      <c r="B646" s="25">
        <v>0.42668504787991279</v>
      </c>
    </row>
    <row r="647" spans="1:2" x14ac:dyDescent="0.25">
      <c r="A647" s="24">
        <v>39770</v>
      </c>
      <c r="B647" s="25">
        <v>0.41142905653290396</v>
      </c>
    </row>
    <row r="648" spans="1:2" x14ac:dyDescent="0.25">
      <c r="A648" s="24">
        <v>39771</v>
      </c>
      <c r="B648" s="25">
        <v>0.39797146250982646</v>
      </c>
    </row>
    <row r="649" spans="1:2" x14ac:dyDescent="0.25">
      <c r="A649" s="24">
        <v>39772</v>
      </c>
      <c r="B649" s="25">
        <v>0.40153337227784613</v>
      </c>
    </row>
    <row r="650" spans="1:2" x14ac:dyDescent="0.25">
      <c r="A650" s="24">
        <v>39773</v>
      </c>
      <c r="B650" s="25">
        <v>0.39812157415156751</v>
      </c>
    </row>
    <row r="651" spans="1:2" x14ac:dyDescent="0.25">
      <c r="A651" s="24">
        <v>39776</v>
      </c>
      <c r="B651" s="25">
        <v>0.38917392273044504</v>
      </c>
    </row>
    <row r="652" spans="1:2" x14ac:dyDescent="0.25">
      <c r="A652" s="24">
        <v>39777</v>
      </c>
      <c r="B652" s="25">
        <v>0.37744796934538388</v>
      </c>
    </row>
    <row r="653" spans="1:2" x14ac:dyDescent="0.25">
      <c r="A653" s="24">
        <v>39778</v>
      </c>
      <c r="B653" s="25">
        <v>0.36617244322504394</v>
      </c>
    </row>
    <row r="654" spans="1:2" x14ac:dyDescent="0.25">
      <c r="A654" s="24">
        <v>39780</v>
      </c>
      <c r="B654" s="25">
        <v>0.35844788970697972</v>
      </c>
    </row>
    <row r="655" spans="1:2" x14ac:dyDescent="0.25">
      <c r="A655" s="24">
        <v>39783</v>
      </c>
      <c r="B655" s="25">
        <v>0.34601220647512065</v>
      </c>
    </row>
    <row r="656" spans="1:2" x14ac:dyDescent="0.25">
      <c r="A656" s="24">
        <v>39784</v>
      </c>
      <c r="B656" s="25">
        <v>0.38962317738902219</v>
      </c>
    </row>
    <row r="657" spans="1:2" x14ac:dyDescent="0.25">
      <c r="A657" s="24">
        <v>39785</v>
      </c>
      <c r="B657" s="25">
        <v>0.3837728130415225</v>
      </c>
    </row>
    <row r="658" spans="1:2" x14ac:dyDescent="0.25">
      <c r="A658" s="24">
        <v>39786</v>
      </c>
      <c r="B658" s="25">
        <v>0.37654210861501186</v>
      </c>
    </row>
    <row r="659" spans="1:2" x14ac:dyDescent="0.25">
      <c r="A659" s="24">
        <v>39787</v>
      </c>
      <c r="B659" s="25">
        <v>0.37799270104944921</v>
      </c>
    </row>
    <row r="660" spans="1:2" x14ac:dyDescent="0.25">
      <c r="A660" s="24">
        <v>39790</v>
      </c>
      <c r="B660" s="25">
        <v>0.37976710525399715</v>
      </c>
    </row>
    <row r="661" spans="1:2" x14ac:dyDescent="0.25">
      <c r="A661" s="24">
        <v>39791</v>
      </c>
      <c r="B661" s="25">
        <v>0.37127981656681891</v>
      </c>
    </row>
    <row r="662" spans="1:2" x14ac:dyDescent="0.25">
      <c r="A662" s="24">
        <v>39792</v>
      </c>
      <c r="B662" s="25">
        <v>0.36590668274161708</v>
      </c>
    </row>
    <row r="663" spans="1:2" x14ac:dyDescent="0.25">
      <c r="A663" s="24">
        <v>39793</v>
      </c>
      <c r="B663" s="25">
        <v>0.35430165507618944</v>
      </c>
    </row>
    <row r="664" spans="1:2" x14ac:dyDescent="0.25">
      <c r="A664" s="24">
        <v>39794</v>
      </c>
      <c r="B664" s="25">
        <v>0.35170342851402936</v>
      </c>
    </row>
    <row r="665" spans="1:2" x14ac:dyDescent="0.25">
      <c r="A665" s="24">
        <v>39797</v>
      </c>
      <c r="B665" s="25">
        <v>0.34072551117078281</v>
      </c>
    </row>
    <row r="666" spans="1:2" x14ac:dyDescent="0.25">
      <c r="A666" s="24">
        <v>39798</v>
      </c>
      <c r="B666" s="25">
        <v>0.32866627123839748</v>
      </c>
    </row>
    <row r="667" spans="1:2" x14ac:dyDescent="0.25">
      <c r="A667" s="24">
        <v>39799</v>
      </c>
      <c r="B667" s="25">
        <v>0.33392819997447315</v>
      </c>
    </row>
    <row r="668" spans="1:2" x14ac:dyDescent="0.25">
      <c r="A668" s="24">
        <v>39800</v>
      </c>
      <c r="B668" s="25">
        <v>0.32241925529745624</v>
      </c>
    </row>
    <row r="669" spans="1:2" x14ac:dyDescent="0.25">
      <c r="A669" s="24">
        <v>39801</v>
      </c>
      <c r="B669" s="25">
        <v>0.31076035932898999</v>
      </c>
    </row>
    <row r="670" spans="1:2" x14ac:dyDescent="0.25">
      <c r="A670" s="24">
        <v>39804</v>
      </c>
      <c r="B670" s="25">
        <v>0.30136284664011204</v>
      </c>
    </row>
    <row r="671" spans="1:2" x14ac:dyDescent="0.25">
      <c r="A671" s="24">
        <v>39805</v>
      </c>
      <c r="B671" s="25">
        <v>0.29335412748174661</v>
      </c>
    </row>
    <row r="672" spans="1:2" x14ac:dyDescent="0.25">
      <c r="A672" s="24">
        <v>39806</v>
      </c>
      <c r="B672" s="25">
        <v>0.28305157071504738</v>
      </c>
    </row>
    <row r="673" spans="1:2" x14ac:dyDescent="0.25">
      <c r="A673" s="24">
        <v>39808</v>
      </c>
      <c r="B673" s="25">
        <v>0.27283350740700474</v>
      </c>
    </row>
    <row r="674" spans="1:2" x14ac:dyDescent="0.25">
      <c r="A674" s="24">
        <v>39811</v>
      </c>
      <c r="B674" s="25">
        <v>0.26324564274464113</v>
      </c>
    </row>
    <row r="675" spans="1:2" x14ac:dyDescent="0.25">
      <c r="A675" s="24">
        <v>39812</v>
      </c>
      <c r="B675" s="25">
        <v>0.25455815647352614</v>
      </c>
    </row>
    <row r="676" spans="1:2" x14ac:dyDescent="0.25">
      <c r="A676" s="24">
        <v>39813</v>
      </c>
      <c r="B676" s="25">
        <v>0.25132607335012985</v>
      </c>
    </row>
    <row r="677" spans="1:2" x14ac:dyDescent="0.25">
      <c r="A677" s="24">
        <v>39815</v>
      </c>
      <c r="B677" s="25">
        <v>0.24970383599891427</v>
      </c>
    </row>
    <row r="678" spans="1:2" x14ac:dyDescent="0.25">
      <c r="A678" s="24">
        <v>39818</v>
      </c>
      <c r="B678" s="25">
        <v>0.24507331795229068</v>
      </c>
    </row>
    <row r="679" spans="1:2" x14ac:dyDescent="0.25">
      <c r="A679" s="24">
        <v>39819</v>
      </c>
      <c r="B679" s="25">
        <v>0.23627290819679539</v>
      </c>
    </row>
    <row r="680" spans="1:2" x14ac:dyDescent="0.25">
      <c r="A680" s="24">
        <v>39820</v>
      </c>
      <c r="B680" s="25">
        <v>0.2277634595867222</v>
      </c>
    </row>
    <row r="681" spans="1:2" x14ac:dyDescent="0.25">
      <c r="A681" s="24">
        <v>39821</v>
      </c>
      <c r="B681" s="25">
        <v>0.24415184540803517</v>
      </c>
    </row>
    <row r="682" spans="1:2" x14ac:dyDescent="0.25">
      <c r="A682" s="24">
        <v>39822</v>
      </c>
      <c r="B682" s="25">
        <v>0.23611350393843042</v>
      </c>
    </row>
    <row r="683" spans="1:2" x14ac:dyDescent="0.25">
      <c r="A683" s="24">
        <v>39825</v>
      </c>
      <c r="B683" s="25">
        <v>0.23964186258198183</v>
      </c>
    </row>
    <row r="684" spans="1:2" x14ac:dyDescent="0.25">
      <c r="A684" s="24">
        <v>39826</v>
      </c>
      <c r="B684" s="25">
        <v>0.23605550424605026</v>
      </c>
    </row>
    <row r="685" spans="1:2" x14ac:dyDescent="0.25">
      <c r="A685" s="24">
        <v>39827</v>
      </c>
      <c r="B685" s="25">
        <v>0.2278671801095902</v>
      </c>
    </row>
    <row r="686" spans="1:2" x14ac:dyDescent="0.25">
      <c r="A686" s="24">
        <v>39828</v>
      </c>
      <c r="B686" s="25">
        <v>0.22668285157896018</v>
      </c>
    </row>
    <row r="687" spans="1:2" x14ac:dyDescent="0.25">
      <c r="A687" s="24">
        <v>39829</v>
      </c>
      <c r="B687" s="25">
        <v>0.2211822731575368</v>
      </c>
    </row>
    <row r="688" spans="1:2" x14ac:dyDescent="0.25">
      <c r="A688" s="24">
        <v>39833</v>
      </c>
      <c r="B688" s="25">
        <v>0.21411671333468815</v>
      </c>
    </row>
    <row r="689" spans="1:2" x14ac:dyDescent="0.25">
      <c r="A689" s="24">
        <v>39834</v>
      </c>
      <c r="B689" s="25">
        <v>0.22845771729500736</v>
      </c>
    </row>
    <row r="690" spans="1:2" x14ac:dyDescent="0.25">
      <c r="A690" s="24">
        <v>39835</v>
      </c>
      <c r="B690" s="25">
        <v>0.23350906585331949</v>
      </c>
    </row>
    <row r="691" spans="1:2" x14ac:dyDescent="0.25">
      <c r="A691" s="24">
        <v>39836</v>
      </c>
      <c r="B691" s="25">
        <v>0.23041380147487031</v>
      </c>
    </row>
    <row r="692" spans="1:2" x14ac:dyDescent="0.25">
      <c r="A692" s="24">
        <v>39839</v>
      </c>
      <c r="B692" s="25">
        <v>0.2247519441810574</v>
      </c>
    </row>
    <row r="693" spans="1:2" x14ac:dyDescent="0.25">
      <c r="A693" s="24">
        <v>39840</v>
      </c>
      <c r="B693" s="25">
        <v>0.21699871898072673</v>
      </c>
    </row>
    <row r="694" spans="1:2" x14ac:dyDescent="0.25">
      <c r="A694" s="24">
        <v>39841</v>
      </c>
      <c r="B694" s="25">
        <v>0.21021836407328312</v>
      </c>
    </row>
    <row r="695" spans="1:2" x14ac:dyDescent="0.25">
      <c r="A695" s="24">
        <v>39842</v>
      </c>
      <c r="B695" s="25">
        <v>0.21425361304681995</v>
      </c>
    </row>
    <row r="696" spans="1:2" x14ac:dyDescent="0.25">
      <c r="A696" s="24">
        <v>39843</v>
      </c>
      <c r="B696" s="25">
        <v>0.21390465121219723</v>
      </c>
    </row>
    <row r="697" spans="1:2" x14ac:dyDescent="0.25">
      <c r="A697" s="24">
        <v>39846</v>
      </c>
      <c r="B697" s="25">
        <v>0.21202244308762158</v>
      </c>
    </row>
    <row r="698" spans="1:2" x14ac:dyDescent="0.25">
      <c r="A698" s="24">
        <v>39847</v>
      </c>
      <c r="B698" s="25">
        <v>0.20536005060584892</v>
      </c>
    </row>
    <row r="699" spans="1:2" x14ac:dyDescent="0.25">
      <c r="A699" s="24">
        <v>39848</v>
      </c>
      <c r="B699" s="25">
        <v>0.19981676859615521</v>
      </c>
    </row>
    <row r="700" spans="1:2" x14ac:dyDescent="0.25">
      <c r="A700" s="24">
        <v>39849</v>
      </c>
      <c r="B700" s="25">
        <v>0.19270077946846367</v>
      </c>
    </row>
    <row r="701" spans="1:2" x14ac:dyDescent="0.25">
      <c r="A701" s="24">
        <v>39850</v>
      </c>
      <c r="B701" s="25">
        <v>0.18772220429469336</v>
      </c>
    </row>
    <row r="702" spans="1:2" x14ac:dyDescent="0.25">
      <c r="A702" s="24">
        <v>39853</v>
      </c>
      <c r="B702" s="25">
        <v>0.1855483999169816</v>
      </c>
    </row>
    <row r="703" spans="1:2" x14ac:dyDescent="0.25">
      <c r="A703" s="24">
        <v>39854</v>
      </c>
      <c r="B703" s="25">
        <v>0.1808381335944404</v>
      </c>
    </row>
    <row r="704" spans="1:2" x14ac:dyDescent="0.25">
      <c r="A704" s="24">
        <v>39855</v>
      </c>
      <c r="B704" s="25">
        <v>0.21394541413334708</v>
      </c>
    </row>
    <row r="705" spans="1:2" x14ac:dyDescent="0.25">
      <c r="A705" s="24">
        <v>39856</v>
      </c>
      <c r="B705" s="25">
        <v>0.20669064678286003</v>
      </c>
    </row>
    <row r="706" spans="1:2" x14ac:dyDescent="0.25">
      <c r="A706" s="24">
        <v>39857</v>
      </c>
      <c r="B706" s="25">
        <v>0.20220885608211314</v>
      </c>
    </row>
    <row r="707" spans="1:2" x14ac:dyDescent="0.25">
      <c r="A707" s="24">
        <v>39861</v>
      </c>
      <c r="B707" s="25">
        <v>0.20297951441950271</v>
      </c>
    </row>
    <row r="708" spans="1:2" x14ac:dyDescent="0.25">
      <c r="A708" s="24">
        <v>39862</v>
      </c>
      <c r="B708" s="25">
        <v>0.20603245616325971</v>
      </c>
    </row>
    <row r="709" spans="1:2" x14ac:dyDescent="0.25">
      <c r="A709" s="24">
        <v>39863</v>
      </c>
      <c r="B709" s="25">
        <v>0.19865307512070146</v>
      </c>
    </row>
    <row r="710" spans="1:2" x14ac:dyDescent="0.25">
      <c r="A710" s="24">
        <v>39864</v>
      </c>
      <c r="B710" s="25">
        <v>0.19491684808376125</v>
      </c>
    </row>
    <row r="711" spans="1:2" x14ac:dyDescent="0.25">
      <c r="A711" s="24">
        <v>39867</v>
      </c>
      <c r="B711" s="25">
        <v>0.18843962695175304</v>
      </c>
    </row>
    <row r="712" spans="1:2" x14ac:dyDescent="0.25">
      <c r="A712" s="24">
        <v>39868</v>
      </c>
      <c r="B712" s="25">
        <v>0.205236905287392</v>
      </c>
    </row>
    <row r="713" spans="1:2" x14ac:dyDescent="0.25">
      <c r="A713" s="24">
        <v>39869</v>
      </c>
      <c r="B713" s="25">
        <v>0.20646637885110614</v>
      </c>
    </row>
    <row r="714" spans="1:2" x14ac:dyDescent="0.25">
      <c r="A714" s="24">
        <v>39870</v>
      </c>
      <c r="B714" s="25">
        <v>0.20025044662694227</v>
      </c>
    </row>
    <row r="715" spans="1:2" x14ac:dyDescent="0.25">
      <c r="A715" s="24">
        <v>39871</v>
      </c>
      <c r="B715" s="25">
        <v>0.20972544698086307</v>
      </c>
    </row>
    <row r="716" spans="1:2" x14ac:dyDescent="0.25">
      <c r="A716" s="24">
        <v>39874</v>
      </c>
      <c r="B716" s="25">
        <v>0.20906106175339184</v>
      </c>
    </row>
    <row r="717" spans="1:2" x14ac:dyDescent="0.25">
      <c r="A717" s="24">
        <v>39875</v>
      </c>
      <c r="B717" s="25">
        <v>0.21310465989212193</v>
      </c>
    </row>
    <row r="718" spans="1:2" x14ac:dyDescent="0.25">
      <c r="A718" s="24">
        <v>39876</v>
      </c>
      <c r="B718" s="25">
        <v>0.20778917098919758</v>
      </c>
    </row>
    <row r="719" spans="1:2" x14ac:dyDescent="0.25">
      <c r="A719" s="24">
        <v>39877</v>
      </c>
      <c r="B719" s="25">
        <v>0.2121145481172142</v>
      </c>
    </row>
    <row r="720" spans="1:2" x14ac:dyDescent="0.25">
      <c r="A720" s="24">
        <v>39878</v>
      </c>
      <c r="B720" s="25">
        <v>0.22152763912099052</v>
      </c>
    </row>
    <row r="721" spans="1:2" x14ac:dyDescent="0.25">
      <c r="A721" s="24">
        <v>39881</v>
      </c>
      <c r="B721" s="25">
        <v>0.21363983214649163</v>
      </c>
    </row>
    <row r="722" spans="1:2" x14ac:dyDescent="0.25">
      <c r="A722" s="24">
        <v>39882</v>
      </c>
      <c r="B722" s="25">
        <v>0.20729233979238409</v>
      </c>
    </row>
    <row r="723" spans="1:2" x14ac:dyDescent="0.25">
      <c r="A723" s="24">
        <v>39883</v>
      </c>
      <c r="B723" s="25">
        <v>0.24516482841999027</v>
      </c>
    </row>
    <row r="724" spans="1:2" x14ac:dyDescent="0.25">
      <c r="A724" s="24">
        <v>39884</v>
      </c>
      <c r="B724" s="25">
        <v>0.23678604299718553</v>
      </c>
    </row>
    <row r="725" spans="1:2" x14ac:dyDescent="0.25">
      <c r="A725" s="24">
        <v>39885</v>
      </c>
      <c r="B725" s="25">
        <v>0.25902715449971137</v>
      </c>
    </row>
    <row r="726" spans="1:2" x14ac:dyDescent="0.25">
      <c r="A726" s="24">
        <v>39888</v>
      </c>
      <c r="B726" s="25">
        <v>0.25056534544528364</v>
      </c>
    </row>
    <row r="727" spans="1:2" x14ac:dyDescent="0.25">
      <c r="A727" s="24">
        <v>39889</v>
      </c>
      <c r="B727" s="25">
        <v>0.245653159906222</v>
      </c>
    </row>
    <row r="728" spans="1:2" x14ac:dyDescent="0.25">
      <c r="A728" s="24">
        <v>39890</v>
      </c>
      <c r="B728" s="25">
        <v>0.26198207214593006</v>
      </c>
    </row>
    <row r="729" spans="1:2" x14ac:dyDescent="0.25">
      <c r="A729" s="24">
        <v>39891</v>
      </c>
      <c r="B729" s="25">
        <v>0.25904123914005167</v>
      </c>
    </row>
    <row r="730" spans="1:2" x14ac:dyDescent="0.25">
      <c r="A730" s="24">
        <v>39892</v>
      </c>
      <c r="B730" s="25">
        <v>0.25481023709242984</v>
      </c>
    </row>
    <row r="731" spans="1:2" x14ac:dyDescent="0.25">
      <c r="A731" s="24">
        <v>39895</v>
      </c>
      <c r="B731" s="25">
        <v>0.24735018961512564</v>
      </c>
    </row>
    <row r="732" spans="1:2" x14ac:dyDescent="0.25">
      <c r="A732" s="24">
        <v>39896</v>
      </c>
      <c r="B732" s="25">
        <v>0.32460444917477416</v>
      </c>
    </row>
    <row r="733" spans="1:2" x14ac:dyDescent="0.25">
      <c r="A733" s="24">
        <v>39897</v>
      </c>
      <c r="B733" s="25">
        <v>0.32403171900285282</v>
      </c>
    </row>
    <row r="734" spans="1:2" x14ac:dyDescent="0.25">
      <c r="A734" s="24">
        <v>39898</v>
      </c>
      <c r="B734" s="25">
        <v>0.31733039430111787</v>
      </c>
    </row>
    <row r="735" spans="1:2" x14ac:dyDescent="0.25">
      <c r="A735" s="24">
        <v>39899</v>
      </c>
      <c r="B735" s="25">
        <v>0.31367709450742748</v>
      </c>
    </row>
    <row r="736" spans="1:2" x14ac:dyDescent="0.25">
      <c r="A736" s="24">
        <v>39902</v>
      </c>
      <c r="B736" s="25">
        <v>0.30875727486060028</v>
      </c>
    </row>
    <row r="737" spans="1:2" x14ac:dyDescent="0.25">
      <c r="A737" s="24">
        <v>39903</v>
      </c>
      <c r="B737" s="25">
        <v>0.30291296583527261</v>
      </c>
    </row>
    <row r="738" spans="1:2" x14ac:dyDescent="0.25">
      <c r="A738" s="24">
        <v>39904</v>
      </c>
      <c r="B738" s="25">
        <v>0.29323362742688841</v>
      </c>
    </row>
    <row r="739" spans="1:2" x14ac:dyDescent="0.25">
      <c r="A739" s="24">
        <v>39905</v>
      </c>
      <c r="B739" s="25">
        <v>0.28289839493521546</v>
      </c>
    </row>
    <row r="740" spans="1:2" x14ac:dyDescent="0.25">
      <c r="A740" s="24">
        <v>39906</v>
      </c>
      <c r="B740" s="25">
        <v>0.28329522810256391</v>
      </c>
    </row>
    <row r="741" spans="1:2" x14ac:dyDescent="0.25">
      <c r="A741" s="24">
        <v>39909</v>
      </c>
      <c r="B741" s="25">
        <v>0.27331800367907327</v>
      </c>
    </row>
    <row r="742" spans="1:2" x14ac:dyDescent="0.25">
      <c r="A742" s="24">
        <v>39910</v>
      </c>
      <c r="B742" s="25">
        <v>0.26571064660475718</v>
      </c>
    </row>
    <row r="743" spans="1:2" x14ac:dyDescent="0.25">
      <c r="A743" s="24">
        <v>39911</v>
      </c>
      <c r="B743" s="25">
        <v>0.26550437146663391</v>
      </c>
    </row>
    <row r="744" spans="1:2" x14ac:dyDescent="0.25">
      <c r="A744" s="24">
        <v>39912</v>
      </c>
      <c r="B744" s="25">
        <v>0.26050010014399966</v>
      </c>
    </row>
    <row r="745" spans="1:2" x14ac:dyDescent="0.25">
      <c r="A745" s="24">
        <v>39913</v>
      </c>
      <c r="B745" s="25">
        <v>0.27755803943175333</v>
      </c>
    </row>
    <row r="746" spans="1:2" x14ac:dyDescent="0.25">
      <c r="A746" s="24">
        <v>39916</v>
      </c>
      <c r="B746" s="25">
        <v>0.2674667490202382</v>
      </c>
    </row>
    <row r="747" spans="1:2" x14ac:dyDescent="0.25">
      <c r="A747" s="24">
        <v>39917</v>
      </c>
      <c r="B747" s="25">
        <v>0.25859567656571752</v>
      </c>
    </row>
    <row r="748" spans="1:2" x14ac:dyDescent="0.25">
      <c r="A748" s="24">
        <v>39918</v>
      </c>
      <c r="B748" s="25">
        <v>0.25856616851965303</v>
      </c>
    </row>
    <row r="749" spans="1:2" x14ac:dyDescent="0.25">
      <c r="A749" s="24">
        <v>39919</v>
      </c>
      <c r="B749" s="25">
        <v>0.25150040911889426</v>
      </c>
    </row>
    <row r="750" spans="1:2" x14ac:dyDescent="0.25">
      <c r="A750" s="24">
        <v>39920</v>
      </c>
      <c r="B750" s="25">
        <v>0.25182291386519223</v>
      </c>
    </row>
    <row r="751" spans="1:2" x14ac:dyDescent="0.25">
      <c r="A751" s="24">
        <v>39923</v>
      </c>
      <c r="B751" s="25">
        <v>0.24510773256516988</v>
      </c>
    </row>
    <row r="752" spans="1:2" x14ac:dyDescent="0.25">
      <c r="A752" s="24">
        <v>39924</v>
      </c>
      <c r="B752" s="25">
        <v>0.26663592199635372</v>
      </c>
    </row>
    <row r="753" spans="1:2" x14ac:dyDescent="0.25">
      <c r="A753" s="24">
        <v>39925</v>
      </c>
      <c r="B753" s="25">
        <v>0.27502163029268373</v>
      </c>
    </row>
    <row r="754" spans="1:2" x14ac:dyDescent="0.25">
      <c r="A754" s="24">
        <v>39926</v>
      </c>
      <c r="B754" s="25">
        <v>0.26540984436491721</v>
      </c>
    </row>
    <row r="755" spans="1:2" x14ac:dyDescent="0.25">
      <c r="A755" s="24">
        <v>39927</v>
      </c>
      <c r="B755" s="25">
        <v>0.25576028563027237</v>
      </c>
    </row>
    <row r="756" spans="1:2" x14ac:dyDescent="0.25">
      <c r="A756" s="24">
        <v>39930</v>
      </c>
      <c r="B756" s="25">
        <v>0.25105078565267475</v>
      </c>
    </row>
    <row r="757" spans="1:2" x14ac:dyDescent="0.25">
      <c r="A757" s="24">
        <v>39931</v>
      </c>
      <c r="B757" s="25">
        <v>0.24671385778657642</v>
      </c>
    </row>
    <row r="758" spans="1:2" x14ac:dyDescent="0.25">
      <c r="A758" s="24">
        <v>39932</v>
      </c>
      <c r="B758" s="25">
        <v>0.23869544052080302</v>
      </c>
    </row>
    <row r="759" spans="1:2" x14ac:dyDescent="0.25">
      <c r="A759" s="24">
        <v>39933</v>
      </c>
      <c r="B759" s="25">
        <v>0.23649280467106221</v>
      </c>
    </row>
    <row r="760" spans="1:2" x14ac:dyDescent="0.25">
      <c r="A760" s="24">
        <v>39934</v>
      </c>
      <c r="B760" s="25">
        <v>0.2279805370656347</v>
      </c>
    </row>
    <row r="761" spans="1:2" x14ac:dyDescent="0.25">
      <c r="A761" s="24">
        <v>39937</v>
      </c>
      <c r="B761" s="25">
        <v>0.22008211374076764</v>
      </c>
    </row>
    <row r="762" spans="1:2" x14ac:dyDescent="0.25">
      <c r="A762" s="24">
        <v>39938</v>
      </c>
      <c r="B762" s="25">
        <v>0.21884275133152573</v>
      </c>
    </row>
    <row r="763" spans="1:2" x14ac:dyDescent="0.25">
      <c r="A763" s="24">
        <v>39939</v>
      </c>
      <c r="B763" s="25">
        <v>0.211906141982311</v>
      </c>
    </row>
    <row r="764" spans="1:2" x14ac:dyDescent="0.25">
      <c r="A764" s="24">
        <v>39940</v>
      </c>
      <c r="B764" s="25">
        <v>0.20808565459874392</v>
      </c>
    </row>
    <row r="765" spans="1:2" x14ac:dyDescent="0.25">
      <c r="A765" s="24">
        <v>39941</v>
      </c>
      <c r="B765" s="25">
        <v>0.21383663248290147</v>
      </c>
    </row>
    <row r="766" spans="1:2" x14ac:dyDescent="0.25">
      <c r="A766" s="24">
        <v>39944</v>
      </c>
      <c r="B766" s="25">
        <v>0.22150575375940315</v>
      </c>
    </row>
    <row r="767" spans="1:2" x14ac:dyDescent="0.25">
      <c r="A767" s="24">
        <v>39945</v>
      </c>
      <c r="B767" s="25">
        <v>0.23332908577960282</v>
      </c>
    </row>
    <row r="768" spans="1:2" x14ac:dyDescent="0.25">
      <c r="A768" s="24">
        <v>39946</v>
      </c>
      <c r="B768" s="25">
        <v>0.22583288346628161</v>
      </c>
    </row>
    <row r="769" spans="1:2" x14ac:dyDescent="0.25">
      <c r="A769" s="24">
        <v>39947</v>
      </c>
      <c r="B769" s="25">
        <v>0.25062724482284088</v>
      </c>
    </row>
    <row r="770" spans="1:2" x14ac:dyDescent="0.25">
      <c r="A770" s="24">
        <v>39948</v>
      </c>
      <c r="B770" s="25">
        <v>0.24512485182899652</v>
      </c>
    </row>
    <row r="771" spans="1:2" x14ac:dyDescent="0.25">
      <c r="A771" s="24">
        <v>39951</v>
      </c>
      <c r="B771" s="25">
        <v>0.23719824031177367</v>
      </c>
    </row>
    <row r="772" spans="1:2" x14ac:dyDescent="0.25">
      <c r="A772" s="24">
        <v>39952</v>
      </c>
      <c r="B772" s="25">
        <v>0.24872500882398269</v>
      </c>
    </row>
    <row r="773" spans="1:2" x14ac:dyDescent="0.25">
      <c r="A773" s="24">
        <v>39953</v>
      </c>
      <c r="B773" s="25">
        <v>0.23976460602023628</v>
      </c>
    </row>
    <row r="774" spans="1:2" x14ac:dyDescent="0.25">
      <c r="A774" s="24">
        <v>39954</v>
      </c>
      <c r="B774" s="25">
        <v>0.23149030641773888</v>
      </c>
    </row>
    <row r="775" spans="1:2" x14ac:dyDescent="0.25">
      <c r="A775" s="24">
        <v>39955</v>
      </c>
      <c r="B775" s="25">
        <v>0.23170298167731856</v>
      </c>
    </row>
    <row r="776" spans="1:2" x14ac:dyDescent="0.25">
      <c r="A776" s="24">
        <v>39959</v>
      </c>
      <c r="B776" s="25">
        <v>0.22431790350956757</v>
      </c>
    </row>
    <row r="777" spans="1:2" x14ac:dyDescent="0.25">
      <c r="A777" s="24">
        <v>39960</v>
      </c>
      <c r="B777" s="25">
        <v>0.22940141507052578</v>
      </c>
    </row>
    <row r="778" spans="1:2" x14ac:dyDescent="0.25">
      <c r="A778" s="24">
        <v>39961</v>
      </c>
      <c r="B778" s="25">
        <v>0.2297932413310497</v>
      </c>
    </row>
    <row r="779" spans="1:2" x14ac:dyDescent="0.25">
      <c r="A779" s="24">
        <v>39962</v>
      </c>
      <c r="B779" s="25">
        <v>0.22156785918507307</v>
      </c>
    </row>
    <row r="780" spans="1:2" x14ac:dyDescent="0.25">
      <c r="A780" s="24">
        <v>39965</v>
      </c>
      <c r="B780" s="25">
        <v>0.21897014155962005</v>
      </c>
    </row>
    <row r="781" spans="1:2" x14ac:dyDescent="0.25">
      <c r="A781" s="24">
        <v>39966</v>
      </c>
      <c r="B781" s="25">
        <v>0.2180499964016816</v>
      </c>
    </row>
    <row r="782" spans="1:2" x14ac:dyDescent="0.25">
      <c r="A782" s="24">
        <v>39967</v>
      </c>
      <c r="B782" s="25">
        <v>0.21182878152068799</v>
      </c>
    </row>
    <row r="783" spans="1:2" x14ac:dyDescent="0.25">
      <c r="A783" s="24">
        <v>39968</v>
      </c>
      <c r="B783" s="25">
        <v>0.20601196604429131</v>
      </c>
    </row>
    <row r="784" spans="1:2" x14ac:dyDescent="0.25">
      <c r="A784" s="24">
        <v>39969</v>
      </c>
      <c r="B784" s="25">
        <v>0.20135989126032974</v>
      </c>
    </row>
    <row r="785" spans="1:2" x14ac:dyDescent="0.25">
      <c r="A785" s="24">
        <v>39972</v>
      </c>
      <c r="B785" s="25">
        <v>0.19417843217263867</v>
      </c>
    </row>
    <row r="786" spans="1:2" x14ac:dyDescent="0.25">
      <c r="A786" s="24">
        <v>39973</v>
      </c>
      <c r="B786" s="25">
        <v>0.18711905477769122</v>
      </c>
    </row>
    <row r="787" spans="1:2" x14ac:dyDescent="0.25">
      <c r="A787" s="24">
        <v>39974</v>
      </c>
      <c r="B787" s="25">
        <v>0.18227595961367388</v>
      </c>
    </row>
    <row r="788" spans="1:2" x14ac:dyDescent="0.25">
      <c r="A788" s="24">
        <v>39975</v>
      </c>
      <c r="B788" s="25">
        <v>0.17580166027960373</v>
      </c>
    </row>
    <row r="789" spans="1:2" x14ac:dyDescent="0.25">
      <c r="A789" s="24">
        <v>39976</v>
      </c>
      <c r="B789" s="25">
        <v>0.17147453744125099</v>
      </c>
    </row>
    <row r="790" spans="1:2" x14ac:dyDescent="0.25">
      <c r="A790" s="24">
        <v>39979</v>
      </c>
      <c r="B790" s="25">
        <v>0.16751311438147212</v>
      </c>
    </row>
    <row r="791" spans="1:2" x14ac:dyDescent="0.25">
      <c r="A791" s="24">
        <v>39980</v>
      </c>
      <c r="B791" s="25">
        <v>0.17276065830774356</v>
      </c>
    </row>
    <row r="792" spans="1:2" x14ac:dyDescent="0.25">
      <c r="A792" s="24">
        <v>39981</v>
      </c>
      <c r="B792" s="25">
        <v>0.17165160072831637</v>
      </c>
    </row>
    <row r="793" spans="1:2" x14ac:dyDescent="0.25">
      <c r="A793" s="24">
        <v>39982</v>
      </c>
      <c r="B793" s="25">
        <v>0.16594523492547972</v>
      </c>
    </row>
    <row r="794" spans="1:2" x14ac:dyDescent="0.25">
      <c r="A794" s="24">
        <v>39983</v>
      </c>
      <c r="B794" s="25">
        <v>0.16046092711913912</v>
      </c>
    </row>
    <row r="795" spans="1:2" x14ac:dyDescent="0.25">
      <c r="A795" s="24">
        <v>39986</v>
      </c>
      <c r="B795" s="25">
        <v>0.15696899236379336</v>
      </c>
    </row>
    <row r="796" spans="1:2" x14ac:dyDescent="0.25">
      <c r="A796" s="24">
        <v>39987</v>
      </c>
      <c r="B796" s="25">
        <v>0.18320312481290951</v>
      </c>
    </row>
    <row r="797" spans="1:2" x14ac:dyDescent="0.25">
      <c r="A797" s="24">
        <v>39988</v>
      </c>
      <c r="B797" s="25">
        <v>0.17670522443732417</v>
      </c>
    </row>
    <row r="798" spans="1:2" x14ac:dyDescent="0.25">
      <c r="A798" s="24">
        <v>39989</v>
      </c>
      <c r="B798" s="25">
        <v>0.17375989391172705</v>
      </c>
    </row>
    <row r="799" spans="1:2" x14ac:dyDescent="0.25">
      <c r="A799" s="24">
        <v>39990</v>
      </c>
      <c r="B799" s="25">
        <v>0.17862725742963337</v>
      </c>
    </row>
    <row r="800" spans="1:2" x14ac:dyDescent="0.25">
      <c r="A800" s="24">
        <v>39993</v>
      </c>
      <c r="B800" s="25">
        <v>0.172133390890917</v>
      </c>
    </row>
    <row r="801" spans="1:2" x14ac:dyDescent="0.25">
      <c r="A801" s="24">
        <v>39994</v>
      </c>
      <c r="B801" s="25">
        <v>0.16649181168741986</v>
      </c>
    </row>
    <row r="802" spans="1:2" x14ac:dyDescent="0.25">
      <c r="A802" s="24">
        <v>39995</v>
      </c>
      <c r="B802" s="25">
        <v>0.16184116858047962</v>
      </c>
    </row>
    <row r="803" spans="1:2" x14ac:dyDescent="0.25">
      <c r="A803" s="24">
        <v>39996</v>
      </c>
      <c r="B803" s="25">
        <v>0.15726205641883742</v>
      </c>
    </row>
    <row r="804" spans="1:2" x14ac:dyDescent="0.25">
      <c r="A804" s="24">
        <v>40000</v>
      </c>
      <c r="B804" s="25">
        <v>0.16398210546141856</v>
      </c>
    </row>
    <row r="805" spans="1:2" x14ac:dyDescent="0.25">
      <c r="A805" s="24">
        <v>40001</v>
      </c>
      <c r="B805" s="25">
        <v>0.15869017994313039</v>
      </c>
    </row>
    <row r="806" spans="1:2" x14ac:dyDescent="0.25">
      <c r="A806" s="24">
        <v>40002</v>
      </c>
      <c r="B806" s="25">
        <v>0.155583346005708</v>
      </c>
    </row>
    <row r="807" spans="1:2" x14ac:dyDescent="0.25">
      <c r="A807" s="24">
        <v>40003</v>
      </c>
      <c r="B807" s="25">
        <v>0.15006711391207858</v>
      </c>
    </row>
    <row r="808" spans="1:2" x14ac:dyDescent="0.25">
      <c r="A808" s="24">
        <v>40004</v>
      </c>
      <c r="B808" s="25">
        <v>0.14461186413402399</v>
      </c>
    </row>
    <row r="809" spans="1:2" x14ac:dyDescent="0.25">
      <c r="A809" s="24">
        <v>40007</v>
      </c>
      <c r="B809" s="25">
        <v>0.13935500783175586</v>
      </c>
    </row>
    <row r="810" spans="1:2" x14ac:dyDescent="0.25">
      <c r="A810" s="24">
        <v>40008</v>
      </c>
      <c r="B810" s="25">
        <v>0.13870304157890986</v>
      </c>
    </row>
    <row r="811" spans="1:2" x14ac:dyDescent="0.25">
      <c r="A811" s="24">
        <v>40009</v>
      </c>
      <c r="B811" s="25">
        <v>0.13387414956717053</v>
      </c>
    </row>
    <row r="812" spans="1:2" x14ac:dyDescent="0.25">
      <c r="A812" s="24">
        <v>40010</v>
      </c>
      <c r="B812" s="25">
        <v>0.1335356793565958</v>
      </c>
    </row>
    <row r="813" spans="1:2" x14ac:dyDescent="0.25">
      <c r="A813" s="24">
        <v>40011</v>
      </c>
      <c r="B813" s="25">
        <v>0.13153242227895851</v>
      </c>
    </row>
    <row r="814" spans="1:2" x14ac:dyDescent="0.25">
      <c r="A814" s="24">
        <v>40014</v>
      </c>
      <c r="B814" s="25">
        <v>0.12690822186093639</v>
      </c>
    </row>
    <row r="815" spans="1:2" x14ac:dyDescent="0.25">
      <c r="A815" s="24">
        <v>40015</v>
      </c>
      <c r="B815" s="25">
        <v>0.12393776609863824</v>
      </c>
    </row>
    <row r="816" spans="1:2" x14ac:dyDescent="0.25">
      <c r="A816" s="24">
        <v>40016</v>
      </c>
      <c r="B816" s="25">
        <v>0.11966269295445449</v>
      </c>
    </row>
    <row r="817" spans="1:2" x14ac:dyDescent="0.25">
      <c r="A817" s="24">
        <v>40017</v>
      </c>
      <c r="B817" s="25">
        <v>0.11531322380051302</v>
      </c>
    </row>
    <row r="818" spans="1:2" x14ac:dyDescent="0.25">
      <c r="A818" s="24">
        <v>40018</v>
      </c>
      <c r="B818" s="25">
        <v>0.12690741315078538</v>
      </c>
    </row>
    <row r="819" spans="1:2" x14ac:dyDescent="0.25">
      <c r="A819" s="24">
        <v>40021</v>
      </c>
      <c r="B819" s="25">
        <v>0.12513798632173609</v>
      </c>
    </row>
    <row r="820" spans="1:2" x14ac:dyDescent="0.25">
      <c r="A820" s="24">
        <v>40022</v>
      </c>
      <c r="B820" s="25">
        <v>0.12127535704512143</v>
      </c>
    </row>
    <row r="821" spans="1:2" x14ac:dyDescent="0.25">
      <c r="A821" s="24">
        <v>40023</v>
      </c>
      <c r="B821" s="25">
        <v>0.11709259860661334</v>
      </c>
    </row>
    <row r="822" spans="1:2" x14ac:dyDescent="0.25">
      <c r="A822" s="24">
        <v>40024</v>
      </c>
      <c r="B822" s="25">
        <v>0.1130026310324362</v>
      </c>
    </row>
    <row r="823" spans="1:2" x14ac:dyDescent="0.25">
      <c r="A823" s="24">
        <v>40025</v>
      </c>
      <c r="B823" s="25">
        <v>0.11201877059943914</v>
      </c>
    </row>
    <row r="824" spans="1:2" x14ac:dyDescent="0.25">
      <c r="A824" s="24">
        <v>40028</v>
      </c>
      <c r="B824" s="25">
        <v>0.10811786595135853</v>
      </c>
    </row>
    <row r="825" spans="1:2" x14ac:dyDescent="0.25">
      <c r="A825" s="24">
        <v>40029</v>
      </c>
      <c r="B825" s="25">
        <v>0.10597833810798142</v>
      </c>
    </row>
    <row r="826" spans="1:2" x14ac:dyDescent="0.25">
      <c r="A826" s="24">
        <v>40030</v>
      </c>
      <c r="B826" s="25">
        <v>0.10290956159604421</v>
      </c>
    </row>
    <row r="827" spans="1:2" x14ac:dyDescent="0.25">
      <c r="A827" s="24">
        <v>40031</v>
      </c>
      <c r="B827" s="25">
        <v>0.10012150834277421</v>
      </c>
    </row>
    <row r="828" spans="1:2" x14ac:dyDescent="0.25">
      <c r="A828" s="24">
        <v>40032</v>
      </c>
      <c r="B828" s="25">
        <v>9.7466971253727247E-2</v>
      </c>
    </row>
    <row r="829" spans="1:2" x14ac:dyDescent="0.25">
      <c r="A829" s="24">
        <v>40035</v>
      </c>
      <c r="B829" s="25">
        <v>9.9442840580537928E-2</v>
      </c>
    </row>
    <row r="830" spans="1:2" x14ac:dyDescent="0.25">
      <c r="A830" s="24">
        <v>40036</v>
      </c>
      <c r="B830" s="25">
        <v>9.6810825766150937E-2</v>
      </c>
    </row>
    <row r="831" spans="1:2" x14ac:dyDescent="0.25">
      <c r="A831" s="24">
        <v>40037</v>
      </c>
      <c r="B831" s="25">
        <v>9.4306988923474652E-2</v>
      </c>
    </row>
    <row r="832" spans="1:2" x14ac:dyDescent="0.25">
      <c r="A832" s="24">
        <v>40038</v>
      </c>
      <c r="B832" s="25">
        <v>9.4518630080388452E-2</v>
      </c>
    </row>
    <row r="833" spans="1:2" x14ac:dyDescent="0.25">
      <c r="A833" s="24">
        <v>40039</v>
      </c>
      <c r="B833" s="25">
        <v>9.4669563020093411E-2</v>
      </c>
    </row>
    <row r="834" spans="1:2" x14ac:dyDescent="0.25">
      <c r="A834" s="24">
        <v>40042</v>
      </c>
      <c r="B834" s="25">
        <v>9.5081398903178391E-2</v>
      </c>
    </row>
    <row r="835" spans="1:2" x14ac:dyDescent="0.25">
      <c r="A835" s="24">
        <v>40043</v>
      </c>
      <c r="B835" s="25">
        <v>0.10602277321900332</v>
      </c>
    </row>
    <row r="836" spans="1:2" x14ac:dyDescent="0.25">
      <c r="A836" s="24">
        <v>40044</v>
      </c>
      <c r="B836" s="25">
        <v>0.10296496496720341</v>
      </c>
    </row>
    <row r="837" spans="1:2" x14ac:dyDescent="0.25">
      <c r="A837" s="24">
        <v>40045</v>
      </c>
      <c r="B837" s="25">
        <v>0.10003646617740793</v>
      </c>
    </row>
    <row r="838" spans="1:2" x14ac:dyDescent="0.25">
      <c r="A838" s="24">
        <v>40046</v>
      </c>
      <c r="B838" s="25">
        <v>9.7232654975645302E-2</v>
      </c>
    </row>
    <row r="839" spans="1:2" x14ac:dyDescent="0.25">
      <c r="A839" s="24">
        <v>40049</v>
      </c>
      <c r="B839" s="25">
        <v>9.9178491136711427E-2</v>
      </c>
    </row>
    <row r="840" spans="1:2" x14ac:dyDescent="0.25">
      <c r="A840" s="24">
        <v>40050</v>
      </c>
      <c r="B840" s="25">
        <v>9.6549967297988218E-2</v>
      </c>
    </row>
    <row r="841" spans="1:2" x14ac:dyDescent="0.25">
      <c r="A841" s="24">
        <v>40051</v>
      </c>
      <c r="B841" s="25">
        <v>9.3888860170785349E-2</v>
      </c>
    </row>
    <row r="842" spans="1:2" x14ac:dyDescent="0.25">
      <c r="A842" s="24">
        <v>40052</v>
      </c>
      <c r="B842" s="25">
        <v>9.0756264200549219E-2</v>
      </c>
    </row>
    <row r="843" spans="1:2" x14ac:dyDescent="0.25">
      <c r="A843" s="24">
        <v>40053</v>
      </c>
      <c r="B843" s="25">
        <v>8.7662253846151783E-2</v>
      </c>
    </row>
    <row r="844" spans="1:2" x14ac:dyDescent="0.25">
      <c r="A844" s="24">
        <v>40056</v>
      </c>
      <c r="B844" s="25">
        <v>8.4775957396500831E-2</v>
      </c>
    </row>
    <row r="845" spans="1:2" x14ac:dyDescent="0.25">
      <c r="A845" s="24">
        <v>40057</v>
      </c>
      <c r="B845" s="25">
        <v>8.283842688021735E-2</v>
      </c>
    </row>
    <row r="846" spans="1:2" x14ac:dyDescent="0.25">
      <c r="A846" s="24">
        <v>40058</v>
      </c>
      <c r="B846" s="25">
        <v>8.9356057060565222E-2</v>
      </c>
    </row>
    <row r="847" spans="1:2" x14ac:dyDescent="0.25">
      <c r="A847" s="24">
        <v>40059</v>
      </c>
      <c r="B847" s="25">
        <v>8.6321959872051893E-2</v>
      </c>
    </row>
    <row r="848" spans="1:2" x14ac:dyDescent="0.25">
      <c r="A848" s="24">
        <v>40060</v>
      </c>
      <c r="B848" s="25">
        <v>8.7158398088850439E-2</v>
      </c>
    </row>
    <row r="849" spans="1:2" x14ac:dyDescent="0.25">
      <c r="A849" s="24">
        <v>40064</v>
      </c>
      <c r="B849" s="25">
        <v>8.6166864258054338E-2</v>
      </c>
    </row>
    <row r="850" spans="1:2" x14ac:dyDescent="0.25">
      <c r="A850" s="24">
        <v>40065</v>
      </c>
      <c r="B850" s="25">
        <v>8.3250658923848614E-2</v>
      </c>
    </row>
    <row r="851" spans="1:2" x14ac:dyDescent="0.25">
      <c r="A851" s="24">
        <v>40066</v>
      </c>
      <c r="B851" s="25">
        <v>8.4237348898540357E-2</v>
      </c>
    </row>
    <row r="852" spans="1:2" x14ac:dyDescent="0.25">
      <c r="A852" s="24">
        <v>40067</v>
      </c>
      <c r="B852" s="25">
        <v>8.7274890950496023E-2</v>
      </c>
    </row>
    <row r="853" spans="1:2" x14ac:dyDescent="0.25">
      <c r="A853" s="24">
        <v>40070</v>
      </c>
      <c r="B853" s="25">
        <v>8.4308562901222711E-2</v>
      </c>
    </row>
    <row r="854" spans="1:2" x14ac:dyDescent="0.25">
      <c r="A854" s="24">
        <v>40071</v>
      </c>
      <c r="B854" s="25">
        <v>8.1456637174527599E-2</v>
      </c>
    </row>
    <row r="855" spans="1:2" x14ac:dyDescent="0.25">
      <c r="A855" s="24">
        <v>40072</v>
      </c>
      <c r="B855" s="25">
        <v>7.8808939560619934E-2</v>
      </c>
    </row>
    <row r="856" spans="1:2" x14ac:dyDescent="0.25">
      <c r="A856" s="24">
        <v>40073</v>
      </c>
      <c r="B856" s="25">
        <v>8.5020444664991673E-2</v>
      </c>
    </row>
    <row r="857" spans="1:2" x14ac:dyDescent="0.25">
      <c r="A857" s="24">
        <v>40074</v>
      </c>
      <c r="B857" s="25">
        <v>8.4286446346767768E-2</v>
      </c>
    </row>
    <row r="858" spans="1:2" x14ac:dyDescent="0.25">
      <c r="A858" s="24">
        <v>40077</v>
      </c>
      <c r="B858" s="25">
        <v>8.23271758934115E-2</v>
      </c>
    </row>
    <row r="859" spans="1:2" x14ac:dyDescent="0.25">
      <c r="A859" s="24">
        <v>40078</v>
      </c>
      <c r="B859" s="25">
        <v>7.9644518214370297E-2</v>
      </c>
    </row>
    <row r="860" spans="1:2" x14ac:dyDescent="0.25">
      <c r="A860" s="24">
        <v>40079</v>
      </c>
      <c r="B860" s="25">
        <v>7.697464242618858E-2</v>
      </c>
    </row>
    <row r="861" spans="1:2" x14ac:dyDescent="0.25">
      <c r="A861" s="24">
        <v>40080</v>
      </c>
      <c r="B861" s="25">
        <v>7.8732838300720698E-2</v>
      </c>
    </row>
    <row r="862" spans="1:2" x14ac:dyDescent="0.25">
      <c r="A862" s="24">
        <v>40081</v>
      </c>
      <c r="B862" s="25">
        <v>8.2756504582264648E-2</v>
      </c>
    </row>
    <row r="863" spans="1:2" x14ac:dyDescent="0.25">
      <c r="A863" s="24">
        <v>40084</v>
      </c>
      <c r="B863" s="25">
        <v>8.0909632923376273E-2</v>
      </c>
    </row>
    <row r="864" spans="1:2" x14ac:dyDescent="0.25">
      <c r="A864" s="24">
        <v>40085</v>
      </c>
      <c r="B864" s="25">
        <v>8.4377575809212194E-2</v>
      </c>
    </row>
    <row r="865" spans="1:2" x14ac:dyDescent="0.25">
      <c r="A865" s="24">
        <v>40086</v>
      </c>
      <c r="B865" s="25">
        <v>8.1526572051928647E-2</v>
      </c>
    </row>
    <row r="866" spans="1:2" x14ac:dyDescent="0.25">
      <c r="A866" s="24">
        <v>40087</v>
      </c>
      <c r="B866" s="25">
        <v>7.9727971657071003E-2</v>
      </c>
    </row>
    <row r="867" spans="1:2" x14ac:dyDescent="0.25">
      <c r="A867" s="24">
        <v>40088</v>
      </c>
      <c r="B867" s="25">
        <v>8.9677058121166914E-2</v>
      </c>
    </row>
    <row r="868" spans="1:2" x14ac:dyDescent="0.25">
      <c r="A868" s="24">
        <v>40091</v>
      </c>
      <c r="B868" s="25">
        <v>8.7505976707708891E-2</v>
      </c>
    </row>
    <row r="869" spans="1:2" x14ac:dyDescent="0.25">
      <c r="A869" s="24">
        <v>40092</v>
      </c>
      <c r="B869" s="25">
        <v>8.5269708376440073E-2</v>
      </c>
    </row>
    <row r="870" spans="1:2" x14ac:dyDescent="0.25">
      <c r="A870" s="24">
        <v>40093</v>
      </c>
      <c r="B870" s="25">
        <v>8.8330653905841244E-2</v>
      </c>
    </row>
    <row r="871" spans="1:2" x14ac:dyDescent="0.25">
      <c r="A871" s="24">
        <v>40094</v>
      </c>
      <c r="B871" s="25">
        <v>8.6034750261829926E-2</v>
      </c>
    </row>
    <row r="872" spans="1:2" x14ac:dyDescent="0.25">
      <c r="A872" s="24">
        <v>40095</v>
      </c>
      <c r="B872" s="25">
        <v>8.5056938663708864E-2</v>
      </c>
    </row>
    <row r="873" spans="1:2" x14ac:dyDescent="0.25">
      <c r="A873" s="24">
        <v>40098</v>
      </c>
      <c r="B873" s="25">
        <v>8.2178064552134403E-2</v>
      </c>
    </row>
    <row r="874" spans="1:2" x14ac:dyDescent="0.25">
      <c r="A874" s="24">
        <v>40099</v>
      </c>
      <c r="B874" s="25">
        <v>7.9192169600927634E-2</v>
      </c>
    </row>
    <row r="875" spans="1:2" x14ac:dyDescent="0.25">
      <c r="A875" s="24">
        <v>40100</v>
      </c>
      <c r="B875" s="25">
        <v>0.10859247577931158</v>
      </c>
    </row>
    <row r="876" spans="1:2" x14ac:dyDescent="0.25">
      <c r="A876" s="24">
        <v>40101</v>
      </c>
      <c r="B876" s="25">
        <v>0.11120817275807243</v>
      </c>
    </row>
    <row r="877" spans="1:2" x14ac:dyDescent="0.25">
      <c r="A877" s="24">
        <v>40102</v>
      </c>
      <c r="B877" s="25">
        <v>0.13156200951003577</v>
      </c>
    </row>
    <row r="878" spans="1:2" x14ac:dyDescent="0.25">
      <c r="A878" s="24">
        <v>40105</v>
      </c>
      <c r="B878" s="25">
        <v>0.12677975740015124</v>
      </c>
    </row>
    <row r="879" spans="1:2" x14ac:dyDescent="0.25">
      <c r="A879" s="24">
        <v>40106</v>
      </c>
      <c r="B879" s="25">
        <v>0.12472892298827624</v>
      </c>
    </row>
    <row r="880" spans="1:2" x14ac:dyDescent="0.25">
      <c r="A880" s="24">
        <v>40107</v>
      </c>
      <c r="B880" s="25">
        <v>0.12039519465650951</v>
      </c>
    </row>
    <row r="881" spans="1:2" x14ac:dyDescent="0.25">
      <c r="A881" s="24">
        <v>40108</v>
      </c>
      <c r="B881" s="25">
        <v>0.11768931674871937</v>
      </c>
    </row>
    <row r="882" spans="1:2" x14ac:dyDescent="0.25">
      <c r="A882" s="24">
        <v>40109</v>
      </c>
      <c r="B882" s="25">
        <v>0.11341162259599084</v>
      </c>
    </row>
    <row r="883" spans="1:2" x14ac:dyDescent="0.25">
      <c r="A883" s="24">
        <v>40112</v>
      </c>
      <c r="B883" s="25">
        <v>0.11608308091789918</v>
      </c>
    </row>
    <row r="884" spans="1:2" x14ac:dyDescent="0.25">
      <c r="A884" s="24">
        <v>40113</v>
      </c>
      <c r="B884" s="25">
        <v>0.12355196708343033</v>
      </c>
    </row>
    <row r="885" spans="1:2" x14ac:dyDescent="0.25">
      <c r="A885" s="24">
        <v>40114</v>
      </c>
      <c r="B885" s="25">
        <v>0.11927346791527818</v>
      </c>
    </row>
    <row r="886" spans="1:2" x14ac:dyDescent="0.25">
      <c r="A886" s="24">
        <v>40115</v>
      </c>
      <c r="B886" s="25">
        <v>0.13974532791205593</v>
      </c>
    </row>
    <row r="887" spans="1:2" x14ac:dyDescent="0.25">
      <c r="A887" s="24">
        <v>40116</v>
      </c>
      <c r="B887" s="25">
        <v>0.14037547625963787</v>
      </c>
    </row>
    <row r="888" spans="1:2" x14ac:dyDescent="0.25">
      <c r="A888" s="24">
        <v>40119</v>
      </c>
      <c r="B888" s="25">
        <v>0.14321661018689286</v>
      </c>
    </row>
    <row r="889" spans="1:2" x14ac:dyDescent="0.25">
      <c r="A889" s="24">
        <v>40120</v>
      </c>
      <c r="B889" s="25">
        <v>0.13820138757428849</v>
      </c>
    </row>
    <row r="890" spans="1:2" x14ac:dyDescent="0.25">
      <c r="A890" s="24">
        <v>40121</v>
      </c>
      <c r="B890" s="25">
        <v>0.13379707099106694</v>
      </c>
    </row>
    <row r="891" spans="1:2" x14ac:dyDescent="0.25">
      <c r="A891" s="24">
        <v>40122</v>
      </c>
      <c r="B891" s="25">
        <v>0.13157364815708142</v>
      </c>
    </row>
    <row r="892" spans="1:2" x14ac:dyDescent="0.25">
      <c r="A892" s="24">
        <v>40123</v>
      </c>
      <c r="B892" s="25">
        <v>0.12944079050997653</v>
      </c>
    </row>
    <row r="893" spans="1:2" x14ac:dyDescent="0.25">
      <c r="A893" s="24">
        <v>40126</v>
      </c>
      <c r="B893" s="25">
        <v>0.12473568626370318</v>
      </c>
    </row>
    <row r="894" spans="1:2" x14ac:dyDescent="0.25">
      <c r="A894" s="24">
        <v>40127</v>
      </c>
      <c r="B894" s="25">
        <v>0.12861220818518065</v>
      </c>
    </row>
    <row r="895" spans="1:2" x14ac:dyDescent="0.25">
      <c r="A895" s="24">
        <v>40128</v>
      </c>
      <c r="B895" s="25">
        <v>0.12468686835977247</v>
      </c>
    </row>
    <row r="896" spans="1:2" x14ac:dyDescent="0.25">
      <c r="A896" s="24">
        <v>40129</v>
      </c>
      <c r="B896" s="25">
        <v>0.12166603220479015</v>
      </c>
    </row>
    <row r="897" spans="1:2" x14ac:dyDescent="0.25">
      <c r="A897" s="24">
        <v>40130</v>
      </c>
      <c r="B897" s="25">
        <v>0.12024751282871417</v>
      </c>
    </row>
    <row r="898" spans="1:2" x14ac:dyDescent="0.25">
      <c r="A898" s="24">
        <v>40133</v>
      </c>
      <c r="B898" s="25">
        <v>0.11655626944520825</v>
      </c>
    </row>
    <row r="899" spans="1:2" x14ac:dyDescent="0.25">
      <c r="A899" s="24">
        <v>40134</v>
      </c>
      <c r="B899" s="25">
        <v>0.11881926986153657</v>
      </c>
    </row>
    <row r="900" spans="1:2" x14ac:dyDescent="0.25">
      <c r="A900" s="24">
        <v>40135</v>
      </c>
      <c r="B900" s="25">
        <v>0.11465216714374565</v>
      </c>
    </row>
    <row r="901" spans="1:2" x14ac:dyDescent="0.25">
      <c r="A901" s="24">
        <v>40136</v>
      </c>
      <c r="B901" s="25">
        <v>0.11131051227992078</v>
      </c>
    </row>
    <row r="902" spans="1:2" x14ac:dyDescent="0.25">
      <c r="A902" s="24">
        <v>40137</v>
      </c>
      <c r="B902" s="25">
        <v>0.1091283518581974</v>
      </c>
    </row>
    <row r="903" spans="1:2" x14ac:dyDescent="0.25">
      <c r="A903" s="24">
        <v>40140</v>
      </c>
      <c r="B903" s="25">
        <v>0.10604188116667591</v>
      </c>
    </row>
    <row r="904" spans="1:2" x14ac:dyDescent="0.25">
      <c r="A904" s="24">
        <v>40141</v>
      </c>
      <c r="B904" s="25">
        <v>0.10395514042216218</v>
      </c>
    </row>
    <row r="905" spans="1:2" x14ac:dyDescent="0.25">
      <c r="A905" s="24">
        <v>40142</v>
      </c>
      <c r="B905" s="25">
        <v>0.10017700632605718</v>
      </c>
    </row>
    <row r="906" spans="1:2" x14ac:dyDescent="0.25">
      <c r="A906" s="24">
        <v>40144</v>
      </c>
      <c r="B906" s="25">
        <v>9.9853598456331016E-2</v>
      </c>
    </row>
    <row r="907" spans="1:2" x14ac:dyDescent="0.25">
      <c r="A907" s="24">
        <v>40147</v>
      </c>
      <c r="B907" s="25">
        <v>0.10401000907420946</v>
      </c>
    </row>
    <row r="908" spans="1:2" x14ac:dyDescent="0.25">
      <c r="A908" s="24">
        <v>40148</v>
      </c>
      <c r="B908" s="25">
        <v>0.10022987911299784</v>
      </c>
    </row>
    <row r="909" spans="1:2" x14ac:dyDescent="0.25">
      <c r="A909" s="24">
        <v>40149</v>
      </c>
      <c r="B909" s="25">
        <v>9.8449254685825383E-2</v>
      </c>
    </row>
    <row r="910" spans="1:2" x14ac:dyDescent="0.25">
      <c r="A910" s="24">
        <v>40150</v>
      </c>
      <c r="B910" s="25">
        <v>9.5055669019852976E-2</v>
      </c>
    </row>
    <row r="911" spans="1:2" x14ac:dyDescent="0.25">
      <c r="A911" s="24">
        <v>40151</v>
      </c>
      <c r="B911" s="25">
        <v>9.260118754406868E-2</v>
      </c>
    </row>
    <row r="912" spans="1:2" x14ac:dyDescent="0.25">
      <c r="A912" s="24">
        <v>40154</v>
      </c>
      <c r="B912" s="25">
        <v>9.1480857643571861E-2</v>
      </c>
    </row>
    <row r="913" spans="1:2" x14ac:dyDescent="0.25">
      <c r="A913" s="24">
        <v>40155</v>
      </c>
      <c r="B913" s="25">
        <v>8.8442374347871194E-2</v>
      </c>
    </row>
    <row r="914" spans="1:2" x14ac:dyDescent="0.25">
      <c r="A914" s="24">
        <v>40156</v>
      </c>
      <c r="B914" s="25">
        <v>9.1538673417866409E-2</v>
      </c>
    </row>
    <row r="915" spans="1:2" x14ac:dyDescent="0.25">
      <c r="A915" s="24">
        <v>40157</v>
      </c>
      <c r="B915" s="25">
        <v>8.9114560080109609E-2</v>
      </c>
    </row>
    <row r="916" spans="1:2" x14ac:dyDescent="0.25">
      <c r="A916" s="24">
        <v>40158</v>
      </c>
      <c r="B916" s="25">
        <v>8.9670573480491803E-2</v>
      </c>
    </row>
    <row r="917" spans="1:2" x14ac:dyDescent="0.25">
      <c r="A917" s="24">
        <v>40161</v>
      </c>
      <c r="B917" s="25">
        <v>8.6617118105108429E-2</v>
      </c>
    </row>
    <row r="918" spans="1:2" x14ac:dyDescent="0.25">
      <c r="A918" s="24">
        <v>40162</v>
      </c>
      <c r="B918" s="25">
        <v>9.200421345954686E-2</v>
      </c>
    </row>
    <row r="919" spans="1:2" x14ac:dyDescent="0.25">
      <c r="A919" s="24">
        <v>40163</v>
      </c>
      <c r="B919" s="25">
        <v>8.8660822733499733E-2</v>
      </c>
    </row>
    <row r="920" spans="1:2" x14ac:dyDescent="0.25">
      <c r="A920" s="24">
        <v>40164</v>
      </c>
      <c r="B920" s="25">
        <v>8.5641558602375101E-2</v>
      </c>
    </row>
    <row r="921" spans="1:2" x14ac:dyDescent="0.25">
      <c r="A921" s="24">
        <v>40165</v>
      </c>
      <c r="B921" s="25">
        <v>8.6670549698337027E-2</v>
      </c>
    </row>
    <row r="922" spans="1:2" x14ac:dyDescent="0.25">
      <c r="A922" s="24">
        <v>40168</v>
      </c>
      <c r="B922" s="25">
        <v>8.381946408455071E-2</v>
      </c>
    </row>
    <row r="923" spans="1:2" x14ac:dyDescent="0.25">
      <c r="A923" s="24">
        <v>40169</v>
      </c>
      <c r="B923" s="25">
        <v>8.471066870237913E-2</v>
      </c>
    </row>
    <row r="924" spans="1:2" x14ac:dyDescent="0.25">
      <c r="A924" s="24">
        <v>40170</v>
      </c>
      <c r="B924" s="25">
        <v>8.1632627434259919E-2</v>
      </c>
    </row>
    <row r="925" spans="1:2" x14ac:dyDescent="0.25">
      <c r="A925" s="24">
        <v>40171</v>
      </c>
      <c r="B925" s="25">
        <v>7.9635712260998318E-2</v>
      </c>
    </row>
    <row r="926" spans="1:2" x14ac:dyDescent="0.25">
      <c r="A926" s="24">
        <v>40175</v>
      </c>
      <c r="B926" s="25">
        <v>7.7729151597539417E-2</v>
      </c>
    </row>
    <row r="927" spans="1:2" x14ac:dyDescent="0.25">
      <c r="A927" s="24">
        <v>40176</v>
      </c>
      <c r="B927" s="25">
        <v>7.4905135731200001E-2</v>
      </c>
    </row>
    <row r="928" spans="1:2" x14ac:dyDescent="0.25">
      <c r="A928" s="24">
        <v>40177</v>
      </c>
      <c r="B928" s="25">
        <v>7.242023664917438E-2</v>
      </c>
    </row>
    <row r="929" spans="1:2" x14ac:dyDescent="0.25">
      <c r="A929" s="24">
        <v>40178</v>
      </c>
      <c r="B929" s="25">
        <v>7.1070483691931044E-2</v>
      </c>
    </row>
    <row r="930" spans="1:2" x14ac:dyDescent="0.25">
      <c r="A930" s="24">
        <v>40182</v>
      </c>
      <c r="B930" s="25">
        <v>6.9801289042835113E-2</v>
      </c>
    </row>
    <row r="931" spans="1:2" x14ac:dyDescent="0.25">
      <c r="A931" s="24">
        <v>40183</v>
      </c>
      <c r="B931" s="25">
        <v>8.0214376732827525E-2</v>
      </c>
    </row>
    <row r="932" spans="1:2" x14ac:dyDescent="0.25">
      <c r="A932" s="24">
        <v>40184</v>
      </c>
      <c r="B932" s="25">
        <v>7.7729686685181307E-2</v>
      </c>
    </row>
    <row r="933" spans="1:2" x14ac:dyDescent="0.25">
      <c r="A933" s="24">
        <v>40185</v>
      </c>
      <c r="B933" s="25">
        <v>7.6266706039835999E-2</v>
      </c>
    </row>
    <row r="934" spans="1:2" x14ac:dyDescent="0.25">
      <c r="A934" s="24">
        <v>40186</v>
      </c>
      <c r="B934" s="25">
        <v>7.3498848734499911E-2</v>
      </c>
    </row>
    <row r="935" spans="1:2" x14ac:dyDescent="0.25">
      <c r="A935" s="24">
        <v>40189</v>
      </c>
      <c r="B935" s="25">
        <v>7.4668100709076785E-2</v>
      </c>
    </row>
    <row r="936" spans="1:2" x14ac:dyDescent="0.25">
      <c r="A936" s="24">
        <v>40190</v>
      </c>
      <c r="B936" s="25">
        <v>7.198172026407354E-2</v>
      </c>
    </row>
    <row r="937" spans="1:2" x14ac:dyDescent="0.25">
      <c r="A937" s="24">
        <v>40191</v>
      </c>
      <c r="B937" s="25">
        <v>8.0071358025678802E-2</v>
      </c>
    </row>
    <row r="938" spans="1:2" x14ac:dyDescent="0.25">
      <c r="A938" s="24">
        <v>40192</v>
      </c>
      <c r="B938" s="25">
        <v>7.8246475287427744E-2</v>
      </c>
    </row>
    <row r="939" spans="1:2" x14ac:dyDescent="0.25">
      <c r="A939" s="24">
        <v>40193</v>
      </c>
      <c r="B939" s="25">
        <v>7.5533609393458406E-2</v>
      </c>
    </row>
    <row r="940" spans="1:2" x14ac:dyDescent="0.25">
      <c r="A940" s="24">
        <v>40197</v>
      </c>
      <c r="B940" s="25">
        <v>7.5089572374963345E-2</v>
      </c>
    </row>
    <row r="941" spans="1:2" x14ac:dyDescent="0.25">
      <c r="A941" s="24">
        <v>40198</v>
      </c>
      <c r="B941" s="25">
        <v>7.9856429770485057E-2</v>
      </c>
    </row>
    <row r="942" spans="1:2" x14ac:dyDescent="0.25">
      <c r="A942" s="24">
        <v>40199</v>
      </c>
      <c r="B942" s="25">
        <v>8.4204650644365525E-2</v>
      </c>
    </row>
    <row r="943" spans="1:2" x14ac:dyDescent="0.25">
      <c r="A943" s="24">
        <v>40200</v>
      </c>
      <c r="B943" s="25">
        <v>9.8496893882081202E-2</v>
      </c>
    </row>
    <row r="944" spans="1:2" x14ac:dyDescent="0.25">
      <c r="A944" s="24">
        <v>40203</v>
      </c>
      <c r="B944" s="25">
        <v>0.10120996673154165</v>
      </c>
    </row>
    <row r="945" spans="1:2" x14ac:dyDescent="0.25">
      <c r="A945" s="24">
        <v>40204</v>
      </c>
      <c r="B945" s="25">
        <v>9.7840058154910259E-2</v>
      </c>
    </row>
    <row r="946" spans="1:2" x14ac:dyDescent="0.25">
      <c r="A946" s="24">
        <v>40205</v>
      </c>
      <c r="B946" s="25">
        <v>9.4712688053793029E-2</v>
      </c>
    </row>
    <row r="947" spans="1:2" x14ac:dyDescent="0.25">
      <c r="A947" s="24">
        <v>40206</v>
      </c>
      <c r="B947" s="25">
        <v>9.6395331290699021E-2</v>
      </c>
    </row>
    <row r="948" spans="1:2" x14ac:dyDescent="0.25">
      <c r="A948" s="24">
        <v>40207</v>
      </c>
      <c r="B948" s="25">
        <v>9.6052351997262225E-2</v>
      </c>
    </row>
    <row r="949" spans="1:2" x14ac:dyDescent="0.25">
      <c r="A949" s="24">
        <v>40210</v>
      </c>
      <c r="B949" s="25">
        <v>9.4608247700688874E-2</v>
      </c>
    </row>
    <row r="950" spans="1:2" x14ac:dyDescent="0.25">
      <c r="A950" s="24">
        <v>40211</v>
      </c>
      <c r="B950" s="25">
        <v>9.7729367496352193E-2</v>
      </c>
    </row>
    <row r="951" spans="1:2" x14ac:dyDescent="0.25">
      <c r="A951" s="24">
        <v>40212</v>
      </c>
      <c r="B951" s="25">
        <v>9.7530541237857996E-2</v>
      </c>
    </row>
    <row r="952" spans="1:2" x14ac:dyDescent="0.25">
      <c r="A952" s="24">
        <v>40213</v>
      </c>
      <c r="B952" s="25">
        <v>9.544177272785051E-2</v>
      </c>
    </row>
    <row r="953" spans="1:2" x14ac:dyDescent="0.25">
      <c r="A953" s="24">
        <v>40214</v>
      </c>
      <c r="B953" s="25">
        <v>0.11706034843110714</v>
      </c>
    </row>
    <row r="954" spans="1:2" x14ac:dyDescent="0.25">
      <c r="A954" s="24">
        <v>40217</v>
      </c>
      <c r="B954" s="25">
        <v>0.11558053660299941</v>
      </c>
    </row>
    <row r="955" spans="1:2" x14ac:dyDescent="0.25">
      <c r="A955" s="24">
        <v>40218</v>
      </c>
      <c r="B955" s="25">
        <v>0.11139961716853658</v>
      </c>
    </row>
    <row r="956" spans="1:2" x14ac:dyDescent="0.25">
      <c r="A956" s="24">
        <v>40219</v>
      </c>
      <c r="B956" s="25">
        <v>0.10839093344213876</v>
      </c>
    </row>
    <row r="957" spans="1:2" x14ac:dyDescent="0.25">
      <c r="A957" s="24">
        <v>40220</v>
      </c>
      <c r="B957" s="25">
        <v>0.10660085054693147</v>
      </c>
    </row>
    <row r="958" spans="1:2" x14ac:dyDescent="0.25">
      <c r="A958" s="24">
        <v>40221</v>
      </c>
      <c r="B958" s="25">
        <v>0.10391752590862062</v>
      </c>
    </row>
    <row r="959" spans="1:2" x14ac:dyDescent="0.25">
      <c r="A959" s="24">
        <v>40225</v>
      </c>
      <c r="B959" s="25">
        <v>0.10018336735669721</v>
      </c>
    </row>
    <row r="960" spans="1:2" x14ac:dyDescent="0.25">
      <c r="A960" s="24">
        <v>40226</v>
      </c>
      <c r="B960" s="25">
        <v>0.10392850698732539</v>
      </c>
    </row>
    <row r="961" spans="1:2" x14ac:dyDescent="0.25">
      <c r="A961" s="24">
        <v>40227</v>
      </c>
      <c r="B961" s="25">
        <v>0.10191272006274743</v>
      </c>
    </row>
    <row r="962" spans="1:2" x14ac:dyDescent="0.25">
      <c r="A962" s="24">
        <v>40228</v>
      </c>
      <c r="B962" s="25">
        <v>9.8329228722581014E-2</v>
      </c>
    </row>
    <row r="963" spans="1:2" x14ac:dyDescent="0.25">
      <c r="A963" s="24">
        <v>40231</v>
      </c>
      <c r="B963" s="25">
        <v>9.476496493908447E-2</v>
      </c>
    </row>
    <row r="964" spans="1:2" x14ac:dyDescent="0.25">
      <c r="A964" s="24">
        <v>40232</v>
      </c>
      <c r="B964" s="25">
        <v>9.1698321020853513E-2</v>
      </c>
    </row>
    <row r="965" spans="1:2" x14ac:dyDescent="0.25">
      <c r="A965" s="24">
        <v>40233</v>
      </c>
      <c r="B965" s="25">
        <v>9.0148988083447942E-2</v>
      </c>
    </row>
    <row r="966" spans="1:2" x14ac:dyDescent="0.25">
      <c r="A966" s="24">
        <v>40234</v>
      </c>
      <c r="B966" s="25">
        <v>8.6912013618089784E-2</v>
      </c>
    </row>
    <row r="967" spans="1:2" x14ac:dyDescent="0.25">
      <c r="A967" s="24">
        <v>40235</v>
      </c>
      <c r="B967" s="25">
        <v>8.3869003251277538E-2</v>
      </c>
    </row>
    <row r="968" spans="1:2" x14ac:dyDescent="0.25">
      <c r="A968" s="24">
        <v>40238</v>
      </c>
      <c r="B968" s="25">
        <v>8.1262209615923828E-2</v>
      </c>
    </row>
    <row r="969" spans="1:2" x14ac:dyDescent="0.25">
      <c r="A969" s="24">
        <v>40239</v>
      </c>
      <c r="B969" s="25">
        <v>8.0520383832205722E-2</v>
      </c>
    </row>
    <row r="970" spans="1:2" x14ac:dyDescent="0.25">
      <c r="A970" s="24">
        <v>40240</v>
      </c>
      <c r="B970" s="25">
        <v>7.9815637595667011E-2</v>
      </c>
    </row>
    <row r="971" spans="1:2" x14ac:dyDescent="0.25">
      <c r="A971" s="24">
        <v>40241</v>
      </c>
      <c r="B971" s="25">
        <v>7.7574572835571454E-2</v>
      </c>
    </row>
    <row r="972" spans="1:2" x14ac:dyDescent="0.25">
      <c r="A972" s="24">
        <v>40242</v>
      </c>
      <c r="B972" s="25">
        <v>7.5739957062453719E-2</v>
      </c>
    </row>
    <row r="973" spans="1:2" x14ac:dyDescent="0.25">
      <c r="A973" s="24">
        <v>40245</v>
      </c>
      <c r="B973" s="25">
        <v>7.8444808858924547E-2</v>
      </c>
    </row>
    <row r="974" spans="1:2" x14ac:dyDescent="0.25">
      <c r="A974" s="24">
        <v>40246</v>
      </c>
      <c r="B974" s="25">
        <v>7.5669672845911654E-2</v>
      </c>
    </row>
    <row r="975" spans="1:2" x14ac:dyDescent="0.25">
      <c r="A975" s="24">
        <v>40247</v>
      </c>
      <c r="B975" s="25">
        <v>7.3090227572521038E-2</v>
      </c>
    </row>
    <row r="976" spans="1:2" x14ac:dyDescent="0.25">
      <c r="A976" s="24">
        <v>40248</v>
      </c>
      <c r="B976" s="25">
        <v>7.1006187210022234E-2</v>
      </c>
    </row>
    <row r="977" spans="1:2" x14ac:dyDescent="0.25">
      <c r="A977" s="24">
        <v>40249</v>
      </c>
      <c r="B977" s="25">
        <v>7.0159431220679871E-2</v>
      </c>
    </row>
    <row r="978" spans="1:2" x14ac:dyDescent="0.25">
      <c r="A978" s="24">
        <v>40252</v>
      </c>
      <c r="B978" s="25">
        <v>6.7727432899682624E-2</v>
      </c>
    </row>
    <row r="979" spans="1:2" x14ac:dyDescent="0.25">
      <c r="A979" s="24">
        <v>40253</v>
      </c>
      <c r="B979" s="25">
        <v>6.5339366456085402E-2</v>
      </c>
    </row>
    <row r="980" spans="1:2" x14ac:dyDescent="0.25">
      <c r="A980" s="24">
        <v>40254</v>
      </c>
      <c r="B980" s="25">
        <v>6.43690339445845E-2</v>
      </c>
    </row>
    <row r="981" spans="1:2" x14ac:dyDescent="0.25">
      <c r="A981" s="24">
        <v>40255</v>
      </c>
      <c r="B981" s="25">
        <v>6.3093551224328873E-2</v>
      </c>
    </row>
    <row r="982" spans="1:2" x14ac:dyDescent="0.25">
      <c r="A982" s="24">
        <v>40256</v>
      </c>
      <c r="B982" s="25">
        <v>6.1256128693477671E-2</v>
      </c>
    </row>
    <row r="983" spans="1:2" x14ac:dyDescent="0.25">
      <c r="A983" s="24">
        <v>40259</v>
      </c>
      <c r="B983" s="25">
        <v>6.5314849072279552E-2</v>
      </c>
    </row>
    <row r="984" spans="1:2" x14ac:dyDescent="0.25">
      <c r="A984" s="24">
        <v>40260</v>
      </c>
      <c r="B984" s="25">
        <v>6.3094805979282034E-2</v>
      </c>
    </row>
    <row r="985" spans="1:2" x14ac:dyDescent="0.25">
      <c r="A985" s="24">
        <v>40261</v>
      </c>
      <c r="B985" s="25">
        <v>6.1418779040014505E-2</v>
      </c>
    </row>
    <row r="986" spans="1:2" x14ac:dyDescent="0.25">
      <c r="A986" s="24">
        <v>40262</v>
      </c>
      <c r="B986" s="25">
        <v>6.0792684739643624E-2</v>
      </c>
    </row>
    <row r="987" spans="1:2" x14ac:dyDescent="0.25">
      <c r="A987" s="24">
        <v>40263</v>
      </c>
      <c r="B987" s="25">
        <v>5.9461916220114076E-2</v>
      </c>
    </row>
    <row r="988" spans="1:2" x14ac:dyDescent="0.25">
      <c r="A988" s="24">
        <v>40266</v>
      </c>
      <c r="B988" s="25">
        <v>5.7755775509667637E-2</v>
      </c>
    </row>
    <row r="989" spans="1:2" x14ac:dyDescent="0.25">
      <c r="A989" s="24">
        <v>40267</v>
      </c>
      <c r="B989" s="25">
        <v>5.9573632916374006E-2</v>
      </c>
    </row>
    <row r="990" spans="1:2" x14ac:dyDescent="0.25">
      <c r="A990" s="24">
        <v>40268</v>
      </c>
      <c r="B990" s="25">
        <v>5.8660035819755582E-2</v>
      </c>
    </row>
    <row r="991" spans="1:2" x14ac:dyDescent="0.25">
      <c r="A991" s="24">
        <v>40269</v>
      </c>
      <c r="B991" s="25">
        <v>5.6534952017553486E-2</v>
      </c>
    </row>
    <row r="992" spans="1:2" x14ac:dyDescent="0.25">
      <c r="A992" s="24">
        <v>40270</v>
      </c>
      <c r="B992" s="25">
        <v>5.8636733130396398E-2</v>
      </c>
    </row>
    <row r="993" spans="1:2" x14ac:dyDescent="0.25">
      <c r="A993" s="24">
        <v>40273</v>
      </c>
      <c r="B993" s="25">
        <v>5.6507621901536048E-2</v>
      </c>
    </row>
    <row r="994" spans="1:2" x14ac:dyDescent="0.25">
      <c r="A994" s="24">
        <v>40274</v>
      </c>
      <c r="B994" s="25">
        <v>5.5581676774460818E-2</v>
      </c>
    </row>
    <row r="995" spans="1:2" x14ac:dyDescent="0.25">
      <c r="A995" s="24">
        <v>40275</v>
      </c>
      <c r="B995" s="25">
        <v>5.3680299025238666E-2</v>
      </c>
    </row>
    <row r="996" spans="1:2" x14ac:dyDescent="0.25">
      <c r="A996" s="24">
        <v>40276</v>
      </c>
      <c r="B996" s="25">
        <v>5.2914037173762536E-2</v>
      </c>
    </row>
    <row r="997" spans="1:2" x14ac:dyDescent="0.25">
      <c r="A997" s="24">
        <v>40277</v>
      </c>
      <c r="B997" s="25">
        <v>5.1660175078470302E-2</v>
      </c>
    </row>
    <row r="998" spans="1:2" x14ac:dyDescent="0.25">
      <c r="A998" s="24">
        <v>40280</v>
      </c>
      <c r="B998" s="25">
        <v>5.2834444613197327E-2</v>
      </c>
    </row>
    <row r="999" spans="1:2" x14ac:dyDescent="0.25">
      <c r="A999" s="24">
        <v>40281</v>
      </c>
      <c r="B999" s="25">
        <v>5.0931368047765158E-2</v>
      </c>
    </row>
    <row r="1000" spans="1:2" x14ac:dyDescent="0.25">
      <c r="A1000" s="24">
        <v>40282</v>
      </c>
      <c r="B1000" s="25">
        <v>5.0418892977622157E-2</v>
      </c>
    </row>
    <row r="1001" spans="1:2" x14ac:dyDescent="0.25">
      <c r="A1001" s="24">
        <v>40283</v>
      </c>
      <c r="B1001" s="25">
        <v>5.6176157615895915E-2</v>
      </c>
    </row>
    <row r="1002" spans="1:2" x14ac:dyDescent="0.25">
      <c r="A1002" s="24">
        <v>40284</v>
      </c>
      <c r="B1002" s="25">
        <v>5.4799492368753873E-2</v>
      </c>
    </row>
    <row r="1003" spans="1:2" x14ac:dyDescent="0.25">
      <c r="A1003" s="24">
        <v>40287</v>
      </c>
      <c r="B1003" s="25">
        <v>6.4069030353284248E-2</v>
      </c>
    </row>
    <row r="1004" spans="1:2" x14ac:dyDescent="0.25">
      <c r="A1004" s="24">
        <v>40288</v>
      </c>
      <c r="B1004" s="25">
        <v>6.1966881440281472E-2</v>
      </c>
    </row>
    <row r="1005" spans="1:2" x14ac:dyDescent="0.25">
      <c r="A1005" s="24">
        <v>40289</v>
      </c>
      <c r="B1005" s="25">
        <v>6.4161667928589072E-2</v>
      </c>
    </row>
    <row r="1006" spans="1:2" x14ac:dyDescent="0.25">
      <c r="A1006" s="24">
        <v>40290</v>
      </c>
      <c r="B1006" s="25">
        <v>6.346278528073368E-2</v>
      </c>
    </row>
    <row r="1007" spans="1:2" x14ac:dyDescent="0.25">
      <c r="A1007" s="24">
        <v>40291</v>
      </c>
      <c r="B1007" s="25">
        <v>6.1251856794827857E-2</v>
      </c>
    </row>
    <row r="1008" spans="1:2" x14ac:dyDescent="0.25">
      <c r="A1008" s="24">
        <v>40294</v>
      </c>
      <c r="B1008" s="25">
        <v>6.1318332700938116E-2</v>
      </c>
    </row>
    <row r="1009" spans="1:2" x14ac:dyDescent="0.25">
      <c r="A1009" s="24">
        <v>40295</v>
      </c>
      <c r="B1009" s="25">
        <v>6.0213873108597528E-2</v>
      </c>
    </row>
    <row r="1010" spans="1:2" x14ac:dyDescent="0.25">
      <c r="A1010" s="24">
        <v>40296</v>
      </c>
      <c r="B1010" s="25">
        <v>7.7635668403162716E-2</v>
      </c>
    </row>
    <row r="1011" spans="1:2" x14ac:dyDescent="0.25">
      <c r="A1011" s="24">
        <v>40297</v>
      </c>
      <c r="B1011" s="25">
        <v>7.6238493322389841E-2</v>
      </c>
    </row>
    <row r="1012" spans="1:2" x14ac:dyDescent="0.25">
      <c r="A1012" s="24">
        <v>40298</v>
      </c>
      <c r="B1012" s="25">
        <v>7.4559275938396591E-2</v>
      </c>
    </row>
    <row r="1013" spans="1:2" x14ac:dyDescent="0.25">
      <c r="A1013" s="24">
        <v>40301</v>
      </c>
      <c r="B1013" s="25">
        <v>7.6724338426564759E-2</v>
      </c>
    </row>
    <row r="1014" spans="1:2" x14ac:dyDescent="0.25">
      <c r="A1014" s="24">
        <v>40302</v>
      </c>
      <c r="B1014" s="25">
        <v>7.5451143927900269E-2</v>
      </c>
    </row>
    <row r="1015" spans="1:2" x14ac:dyDescent="0.25">
      <c r="A1015" s="24">
        <v>40303</v>
      </c>
      <c r="B1015" s="25">
        <v>9.4298293366910493E-2</v>
      </c>
    </row>
    <row r="1016" spans="1:2" x14ac:dyDescent="0.25">
      <c r="A1016" s="24">
        <v>40304</v>
      </c>
      <c r="B1016" s="25">
        <v>9.5863009304550814E-2</v>
      </c>
    </row>
    <row r="1017" spans="1:2" x14ac:dyDescent="0.25">
      <c r="A1017" s="24">
        <v>40305</v>
      </c>
      <c r="B1017" s="25">
        <v>0.11257383416276448</v>
      </c>
    </row>
    <row r="1018" spans="1:2" x14ac:dyDescent="0.25">
      <c r="A1018" s="24">
        <v>40308</v>
      </c>
      <c r="B1018" s="25">
        <v>0.10924116433118941</v>
      </c>
    </row>
    <row r="1019" spans="1:2" x14ac:dyDescent="0.25">
      <c r="A1019" s="24">
        <v>40309</v>
      </c>
      <c r="B1019" s="25">
        <v>0.11396607454898304</v>
      </c>
    </row>
    <row r="1020" spans="1:2" x14ac:dyDescent="0.25">
      <c r="A1020" s="24">
        <v>40310</v>
      </c>
      <c r="B1020" s="25">
        <v>0.11128122190913961</v>
      </c>
    </row>
    <row r="1021" spans="1:2" x14ac:dyDescent="0.25">
      <c r="A1021" s="24">
        <v>40311</v>
      </c>
      <c r="B1021" s="25">
        <v>0.11048503418647705</v>
      </c>
    </row>
    <row r="1022" spans="1:2" x14ac:dyDescent="0.25">
      <c r="A1022" s="24">
        <v>40312</v>
      </c>
      <c r="B1022" s="25">
        <v>0.10916822884715562</v>
      </c>
    </row>
    <row r="1023" spans="1:2" x14ac:dyDescent="0.25">
      <c r="A1023" s="24">
        <v>40315</v>
      </c>
      <c r="B1023" s="25">
        <v>0.10951230707001088</v>
      </c>
    </row>
    <row r="1024" spans="1:2" x14ac:dyDescent="0.25">
      <c r="A1024" s="24">
        <v>40316</v>
      </c>
      <c r="B1024" s="25">
        <v>0.10639914492947597</v>
      </c>
    </row>
    <row r="1025" spans="1:2" x14ac:dyDescent="0.25">
      <c r="A1025" s="24">
        <v>40317</v>
      </c>
      <c r="B1025" s="25">
        <v>0.10278212784540031</v>
      </c>
    </row>
    <row r="1026" spans="1:2" x14ac:dyDescent="0.25">
      <c r="A1026" s="24">
        <v>40318</v>
      </c>
      <c r="B1026" s="25">
        <v>0.10741187096999619</v>
      </c>
    </row>
    <row r="1027" spans="1:2" x14ac:dyDescent="0.25">
      <c r="A1027" s="24">
        <v>40319</v>
      </c>
      <c r="B1027" s="25">
        <v>0.12869131878672901</v>
      </c>
    </row>
    <row r="1028" spans="1:2" x14ac:dyDescent="0.25">
      <c r="A1028" s="24">
        <v>40322</v>
      </c>
      <c r="B1028" s="25">
        <v>0.12419955259705617</v>
      </c>
    </row>
    <row r="1029" spans="1:2" x14ac:dyDescent="0.25">
      <c r="A1029" s="24">
        <v>40323</v>
      </c>
      <c r="B1029" s="25">
        <v>0.12093604040729296</v>
      </c>
    </row>
    <row r="1030" spans="1:2" x14ac:dyDescent="0.25">
      <c r="A1030" s="24">
        <v>40324</v>
      </c>
      <c r="B1030" s="25">
        <v>0.11737573000707166</v>
      </c>
    </row>
    <row r="1031" spans="1:2" x14ac:dyDescent="0.25">
      <c r="A1031" s="24">
        <v>40325</v>
      </c>
      <c r="B1031" s="25">
        <v>0.11315602949827666</v>
      </c>
    </row>
    <row r="1032" spans="1:2" x14ac:dyDescent="0.25">
      <c r="A1032" s="24">
        <v>40326</v>
      </c>
      <c r="B1032" s="25">
        <v>0.1161916889634272</v>
      </c>
    </row>
    <row r="1033" spans="1:2" x14ac:dyDescent="0.25">
      <c r="A1033" s="24">
        <v>40330</v>
      </c>
      <c r="B1033" s="25">
        <v>0.1133427186607939</v>
      </c>
    </row>
    <row r="1034" spans="1:2" x14ac:dyDescent="0.25">
      <c r="A1034" s="24">
        <v>40331</v>
      </c>
      <c r="B1034" s="25">
        <v>0.12156947629626695</v>
      </c>
    </row>
    <row r="1035" spans="1:2" x14ac:dyDescent="0.25">
      <c r="A1035" s="24">
        <v>40332</v>
      </c>
      <c r="B1035" s="25">
        <v>0.12266910452611962</v>
      </c>
    </row>
    <row r="1036" spans="1:2" x14ac:dyDescent="0.25">
      <c r="A1036" s="24">
        <v>40333</v>
      </c>
      <c r="B1036" s="25">
        <v>0.12224838616332577</v>
      </c>
    </row>
    <row r="1037" spans="1:2" x14ac:dyDescent="0.25">
      <c r="A1037" s="24">
        <v>40336</v>
      </c>
      <c r="B1037" s="25">
        <v>0.13418934415109277</v>
      </c>
    </row>
    <row r="1038" spans="1:2" x14ac:dyDescent="0.25">
      <c r="A1038" s="24">
        <v>40337</v>
      </c>
      <c r="B1038" s="25">
        <v>0.13262415394169591</v>
      </c>
    </row>
    <row r="1039" spans="1:2" x14ac:dyDescent="0.25">
      <c r="A1039" s="24">
        <v>40338</v>
      </c>
      <c r="B1039" s="25">
        <v>0.12780199493780173</v>
      </c>
    </row>
    <row r="1040" spans="1:2" x14ac:dyDescent="0.25">
      <c r="A1040" s="24">
        <v>40339</v>
      </c>
      <c r="B1040" s="25">
        <v>0.12493822549787632</v>
      </c>
    </row>
    <row r="1041" spans="1:2" x14ac:dyDescent="0.25">
      <c r="A1041" s="24">
        <v>40340</v>
      </c>
      <c r="B1041" s="25">
        <v>0.12887857172591191</v>
      </c>
    </row>
    <row r="1042" spans="1:2" x14ac:dyDescent="0.25">
      <c r="A1042" s="24">
        <v>40343</v>
      </c>
      <c r="B1042" s="25">
        <v>0.12524577161088868</v>
      </c>
    </row>
    <row r="1043" spans="1:2" x14ac:dyDescent="0.25">
      <c r="A1043" s="24">
        <v>40344</v>
      </c>
      <c r="B1043" s="25">
        <v>0.12085290211036194</v>
      </c>
    </row>
    <row r="1044" spans="1:2" x14ac:dyDescent="0.25">
      <c r="A1044" s="24">
        <v>40345</v>
      </c>
      <c r="B1044" s="25">
        <v>0.12623807727710368</v>
      </c>
    </row>
    <row r="1045" spans="1:2" x14ac:dyDescent="0.25">
      <c r="A1045" s="24">
        <v>40346</v>
      </c>
      <c r="B1045" s="25">
        <v>0.12201358474654316</v>
      </c>
    </row>
    <row r="1046" spans="1:2" x14ac:dyDescent="0.25">
      <c r="A1046" s="24">
        <v>40347</v>
      </c>
      <c r="B1046" s="25">
        <v>0.11793993404778844</v>
      </c>
    </row>
    <row r="1047" spans="1:2" x14ac:dyDescent="0.25">
      <c r="A1047" s="24">
        <v>40350</v>
      </c>
      <c r="B1047" s="25">
        <v>0.1141910993764518</v>
      </c>
    </row>
    <row r="1048" spans="1:2" x14ac:dyDescent="0.25">
      <c r="A1048" s="24">
        <v>40351</v>
      </c>
      <c r="B1048" s="25">
        <v>0.11076253392082713</v>
      </c>
    </row>
    <row r="1049" spans="1:2" x14ac:dyDescent="0.25">
      <c r="A1049" s="24">
        <v>40352</v>
      </c>
      <c r="B1049" s="25">
        <v>0.11341710364374326</v>
      </c>
    </row>
    <row r="1050" spans="1:2" x14ac:dyDescent="0.25">
      <c r="A1050" s="24">
        <v>40353</v>
      </c>
      <c r="B1050" s="25">
        <v>0.11008983008022787</v>
      </c>
    </row>
    <row r="1051" spans="1:2" x14ac:dyDescent="0.25">
      <c r="A1051" s="24">
        <v>40354</v>
      </c>
      <c r="B1051" s="25">
        <v>0.11016362332717919</v>
      </c>
    </row>
    <row r="1052" spans="1:2" x14ac:dyDescent="0.25">
      <c r="A1052" s="24">
        <v>40357</v>
      </c>
      <c r="B1052" s="25">
        <v>0.10625471165868802</v>
      </c>
    </row>
    <row r="1053" spans="1:2" x14ac:dyDescent="0.25">
      <c r="A1053" s="24">
        <v>40358</v>
      </c>
      <c r="B1053" s="25">
        <v>0.10247813818389713</v>
      </c>
    </row>
    <row r="1054" spans="1:2" x14ac:dyDescent="0.25">
      <c r="A1054" s="24">
        <v>40359</v>
      </c>
      <c r="B1054" s="25">
        <v>0.12275817376617681</v>
      </c>
    </row>
    <row r="1055" spans="1:2" x14ac:dyDescent="0.25">
      <c r="A1055" s="24">
        <v>40360</v>
      </c>
      <c r="B1055" s="25">
        <v>0.11831652904649081</v>
      </c>
    </row>
    <row r="1056" spans="1:2" x14ac:dyDescent="0.25">
      <c r="A1056" s="24">
        <v>40361</v>
      </c>
      <c r="B1056" s="25">
        <v>0.11685749124220075</v>
      </c>
    </row>
    <row r="1057" spans="1:2" x14ac:dyDescent="0.25">
      <c r="A1057" s="24">
        <v>40365</v>
      </c>
      <c r="B1057" s="25">
        <v>0.11277696471687168</v>
      </c>
    </row>
    <row r="1058" spans="1:2" x14ac:dyDescent="0.25">
      <c r="A1058" s="24">
        <v>40366</v>
      </c>
      <c r="B1058" s="25">
        <v>0.10878085488948917</v>
      </c>
    </row>
    <row r="1059" spans="1:2" x14ac:dyDescent="0.25">
      <c r="A1059" s="24">
        <v>40367</v>
      </c>
      <c r="B1059" s="25">
        <v>0.109773742844452</v>
      </c>
    </row>
    <row r="1060" spans="1:2" x14ac:dyDescent="0.25">
      <c r="A1060" s="24">
        <v>40368</v>
      </c>
      <c r="B1060" s="25">
        <v>0.10731732655527136</v>
      </c>
    </row>
    <row r="1061" spans="1:2" x14ac:dyDescent="0.25">
      <c r="A1061" s="24">
        <v>40371</v>
      </c>
      <c r="B1061" s="25">
        <v>0.10361387412694198</v>
      </c>
    </row>
    <row r="1062" spans="1:2" x14ac:dyDescent="0.25">
      <c r="A1062" s="24">
        <v>40372</v>
      </c>
      <c r="B1062" s="25">
        <v>9.9851490328987727E-2</v>
      </c>
    </row>
    <row r="1063" spans="1:2" x14ac:dyDescent="0.25">
      <c r="A1063" s="24">
        <v>40373</v>
      </c>
      <c r="B1063" s="25">
        <v>0.10315418922949691</v>
      </c>
    </row>
    <row r="1064" spans="1:2" x14ac:dyDescent="0.25">
      <c r="A1064" s="24">
        <v>40374</v>
      </c>
      <c r="B1064" s="25">
        <v>9.9404010620897987E-2</v>
      </c>
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6" s="24">
        <v>40378</v>
      </c>
      <c r="B1066" s="25">
        <v>0.10829387773123378</v>
      </c>
    </row>
    <row r="1067" spans="1:2" x14ac:dyDescent="0.25">
      <c r="A1067" s="24">
        <v>40379</v>
      </c>
      <c r="B1067" s="25">
        <v>0.10439459154016657</v>
      </c>
    </row>
    <row r="1068" spans="1:2" x14ac:dyDescent="0.25">
      <c r="A1068" s="24">
        <v>40380</v>
      </c>
      <c r="B1068" s="25">
        <v>0.10105688688763828</v>
      </c>
    </row>
    <row r="1069" spans="1:2" x14ac:dyDescent="0.25">
      <c r="A1069" s="24">
        <v>40381</v>
      </c>
      <c r="B1069" s="25">
        <v>0.10431383440502158</v>
      </c>
    </row>
    <row r="1070" spans="1:2" x14ac:dyDescent="0.25">
      <c r="A1070" s="24">
        <v>40382</v>
      </c>
      <c r="B1070" s="25">
        <v>0.10554674563405622</v>
      </c>
    </row>
    <row r="1071" spans="1:2" x14ac:dyDescent="0.25">
      <c r="A1071" s="24">
        <v>40385</v>
      </c>
      <c r="B1071" s="25">
        <v>0.10277137351364357</v>
      </c>
    </row>
    <row r="1072" spans="1:2" x14ac:dyDescent="0.25">
      <c r="A1072" s="24">
        <v>40386</v>
      </c>
      <c r="B1072" s="25">
        <v>0.10151509512938707</v>
      </c>
    </row>
    <row r="1073" spans="1:2" x14ac:dyDescent="0.25">
      <c r="A1073" s="24">
        <v>40387</v>
      </c>
      <c r="B1073" s="25">
        <v>9.8185691846629716E-2</v>
      </c>
    </row>
    <row r="1074" spans="1:2" x14ac:dyDescent="0.25">
      <c r="A1074" s="24">
        <v>40388</v>
      </c>
      <c r="B1074" s="25">
        <v>9.6948497075367387E-2</v>
      </c>
    </row>
    <row r="1075" spans="1:2" x14ac:dyDescent="0.25">
      <c r="A1075" s="24">
        <v>40389</v>
      </c>
      <c r="B1075" s="25">
        <v>9.4816820646770633E-2</v>
      </c>
    </row>
    <row r="1076" spans="1:2" x14ac:dyDescent="0.25">
      <c r="A1076" s="24">
        <v>40392</v>
      </c>
      <c r="B1076" s="25">
        <v>9.1396344980821512E-2</v>
      </c>
    </row>
    <row r="1077" spans="1:2" x14ac:dyDescent="0.25">
      <c r="A1077" s="24">
        <v>40393</v>
      </c>
      <c r="B1077" s="25">
        <v>9.2115246524546807E-2</v>
      </c>
    </row>
    <row r="1078" spans="1:2" x14ac:dyDescent="0.25">
      <c r="A1078" s="24">
        <v>40394</v>
      </c>
      <c r="B1078" s="25">
        <v>8.9009592289673811E-2</v>
      </c>
    </row>
    <row r="1079" spans="1:2" x14ac:dyDescent="0.25">
      <c r="A1079" s="24">
        <v>40395</v>
      </c>
      <c r="B1079" s="25">
        <v>9.2184578905307915E-2</v>
      </c>
    </row>
    <row r="1080" spans="1:2" x14ac:dyDescent="0.25">
      <c r="A1080" s="24">
        <v>40396</v>
      </c>
      <c r="B1080" s="25">
        <v>8.8954571698557611E-2</v>
      </c>
    </row>
    <row r="1081" spans="1:2" x14ac:dyDescent="0.25">
      <c r="A1081" s="24">
        <v>40399</v>
      </c>
      <c r="B1081" s="25">
        <v>8.7119187681605953E-2</v>
      </c>
    </row>
    <row r="1082" spans="1:2" x14ac:dyDescent="0.25">
      <c r="A1082" s="24">
        <v>40400</v>
      </c>
      <c r="B1082" s="25">
        <v>8.4121688259945759E-2</v>
      </c>
    </row>
    <row r="1083" spans="1:2" x14ac:dyDescent="0.25">
      <c r="A1083" s="24">
        <v>40401</v>
      </c>
      <c r="B1083" s="25">
        <v>8.4022636394158176E-2</v>
      </c>
    </row>
    <row r="1084" spans="1:2" x14ac:dyDescent="0.25">
      <c r="A1084" s="24">
        <v>40402</v>
      </c>
      <c r="B1084" s="25">
        <v>9.6899528506120533E-2</v>
      </c>
    </row>
    <row r="1085" spans="1:2" x14ac:dyDescent="0.25">
      <c r="A1085" s="24">
        <v>40403</v>
      </c>
      <c r="B1085" s="25">
        <v>9.383861914030503E-2</v>
      </c>
    </row>
    <row r="1086" spans="1:2" x14ac:dyDescent="0.25">
      <c r="A1086" s="24">
        <v>40406</v>
      </c>
      <c r="B1086" s="25">
        <v>9.1647002818780465E-2</v>
      </c>
    </row>
    <row r="1087" spans="1:2" x14ac:dyDescent="0.25">
      <c r="A1087" s="24">
        <v>40407</v>
      </c>
      <c r="B1087" s="25">
        <v>8.8465951132506104E-2</v>
      </c>
    </row>
    <row r="1088" spans="1:2" x14ac:dyDescent="0.25">
      <c r="A1088" s="24">
        <v>40408</v>
      </c>
      <c r="B1088" s="25">
        <v>8.9609676529046944E-2</v>
      </c>
    </row>
    <row r="1089" spans="1:2" x14ac:dyDescent="0.25">
      <c r="A1089" s="24">
        <v>40409</v>
      </c>
      <c r="B1089" s="25">
        <v>8.6353544275816194E-2</v>
      </c>
    </row>
    <row r="1090" spans="1:2" x14ac:dyDescent="0.25">
      <c r="A1090" s="24">
        <v>40410</v>
      </c>
      <c r="B1090" s="25">
        <v>8.8850488105044687E-2</v>
      </c>
    </row>
    <row r="1091" spans="1:2" x14ac:dyDescent="0.25">
      <c r="A1091" s="24">
        <v>40413</v>
      </c>
      <c r="B1091" s="25">
        <v>8.6985589746799569E-2</v>
      </c>
    </row>
    <row r="1092" spans="1:2" x14ac:dyDescent="0.25">
      <c r="A1092" s="24">
        <v>40414</v>
      </c>
      <c r="B1092" s="25">
        <v>8.3824091883438381E-2</v>
      </c>
    </row>
    <row r="1093" spans="1:2" x14ac:dyDescent="0.25">
      <c r="A1093" s="24">
        <v>40415</v>
      </c>
      <c r="B1093" s="25">
        <v>8.933535365107316E-2</v>
      </c>
    </row>
    <row r="1094" spans="1:2" x14ac:dyDescent="0.25">
      <c r="A1094" s="24">
        <v>40416</v>
      </c>
      <c r="B1094" s="25">
        <v>8.6147186573761095E-2</v>
      </c>
    </row>
    <row r="1095" spans="1:2" x14ac:dyDescent="0.25">
      <c r="A1095" s="24">
        <v>40417</v>
      </c>
      <c r="B1095" s="25">
        <v>8.4740186595721731E-2</v>
      </c>
    </row>
    <row r="1096" spans="1:2" x14ac:dyDescent="0.25">
      <c r="A1096" s="24">
        <v>40420</v>
      </c>
      <c r="B1096" s="25">
        <v>8.7648536462861623E-2</v>
      </c>
    </row>
    <row r="1097" spans="1:2" x14ac:dyDescent="0.25">
      <c r="A1097" s="24">
        <v>40421</v>
      </c>
      <c r="B1097" s="25">
        <v>8.8828308092257682E-2</v>
      </c>
    </row>
    <row r="1098" spans="1:2" x14ac:dyDescent="0.25">
      <c r="A1098" s="24">
        <v>40422</v>
      </c>
      <c r="B1098" s="25">
        <v>8.7613760588669196E-2</v>
      </c>
    </row>
    <row r="1099" spans="1:2" x14ac:dyDescent="0.25">
      <c r="A1099" s="24">
        <v>40423</v>
      </c>
      <c r="B1099" s="25">
        <v>0.10195729402668255</v>
      </c>
    </row>
    <row r="1100" spans="1:2" x14ac:dyDescent="0.25">
      <c r="A1100" s="24">
        <v>40424</v>
      </c>
      <c r="B1100" s="25">
        <v>0.1023849215791352</v>
      </c>
    </row>
    <row r="1101" spans="1:2" x14ac:dyDescent="0.25">
      <c r="A1101" s="24">
        <v>40428</v>
      </c>
      <c r="B1101" s="25">
        <v>0.10317914540659461</v>
      </c>
    </row>
    <row r="1102" spans="1:2" x14ac:dyDescent="0.25">
      <c r="A1102" s="24">
        <v>40429</v>
      </c>
      <c r="B1102" s="25">
        <v>0.10445712518335588</v>
      </c>
    </row>
    <row r="1103" spans="1:2" x14ac:dyDescent="0.25">
      <c r="A1103" s="24">
        <v>40430</v>
      </c>
      <c r="B1103" s="25">
        <v>0.10245484703696758</v>
      </c>
    </row>
    <row r="1104" spans="1:2" x14ac:dyDescent="0.25">
      <c r="A1104" s="24">
        <v>40431</v>
      </c>
      <c r="B1104" s="25">
        <v>0.10142945968100245</v>
      </c>
    </row>
    <row r="1105" spans="1:2" x14ac:dyDescent="0.25">
      <c r="A1105" s="24">
        <v>40434</v>
      </c>
      <c r="B1105" s="25">
        <v>9.7773637952847353E-2</v>
      </c>
    </row>
    <row r="1106" spans="1:2" x14ac:dyDescent="0.25">
      <c r="A1106" s="24">
        <v>40435</v>
      </c>
      <c r="B1106" s="25">
        <v>9.8729962336184876E-2</v>
      </c>
    </row>
    <row r="1107" spans="1:2" x14ac:dyDescent="0.25">
      <c r="A1107" s="24">
        <v>40436</v>
      </c>
      <c r="B1107" s="25">
        <v>9.5216917727669284E-2</v>
      </c>
    </row>
    <row r="1108" spans="1:2" x14ac:dyDescent="0.25">
      <c r="A1108" s="24">
        <v>40437</v>
      </c>
      <c r="B1108" s="25">
        <v>9.229328007378039E-2</v>
      </c>
    </row>
    <row r="1109" spans="1:2" x14ac:dyDescent="0.25">
      <c r="A1109" s="24">
        <v>40438</v>
      </c>
      <c r="B1109" s="25">
        <v>8.894533177589771E-2</v>
      </c>
    </row>
    <row r="1110" spans="1:2" x14ac:dyDescent="0.25">
      <c r="A1110" s="24">
        <v>40441</v>
      </c>
      <c r="B1110" s="25">
        <v>8.5739079639350249E-2</v>
      </c>
    </row>
    <row r="1111" spans="1:2" x14ac:dyDescent="0.25">
      <c r="A1111" s="24">
        <v>40442</v>
      </c>
      <c r="B1111" s="25">
        <v>8.5794755325235381E-2</v>
      </c>
    </row>
    <row r="1112" spans="1:2" x14ac:dyDescent="0.25">
      <c r="A1112" s="24">
        <v>40443</v>
      </c>
      <c r="B1112" s="25">
        <v>8.2976074487107226E-2</v>
      </c>
    </row>
    <row r="1113" spans="1:2" x14ac:dyDescent="0.25">
      <c r="A1113" s="24">
        <v>40444</v>
      </c>
      <c r="B1113" s="25">
        <v>8.1709812786763536E-2</v>
      </c>
    </row>
    <row r="1114" spans="1:2" x14ac:dyDescent="0.25">
      <c r="A1114" s="24">
        <v>40445</v>
      </c>
      <c r="B1114" s="25">
        <v>7.9997455851168478E-2</v>
      </c>
    </row>
    <row r="1115" spans="1:2" x14ac:dyDescent="0.25">
      <c r="A1115" s="24">
        <v>40448</v>
      </c>
      <c r="B1115" s="25">
        <v>8.8252550898952509E-2</v>
      </c>
    </row>
    <row r="1116" spans="1:2" x14ac:dyDescent="0.25">
      <c r="A1116" s="24">
        <v>40449</v>
      </c>
      <c r="B1116" s="25">
        <v>8.6009754102811767E-2</v>
      </c>
    </row>
    <row r="1117" spans="1:2" x14ac:dyDescent="0.25">
      <c r="A1117" s="24">
        <v>40450</v>
      </c>
      <c r="B1117" s="25">
        <v>8.3065416271454265E-2</v>
      </c>
    </row>
    <row r="1118" spans="1:2" x14ac:dyDescent="0.25">
      <c r="A1118" s="24">
        <v>40451</v>
      </c>
      <c r="B1118" s="25">
        <v>8.0547036316936715E-2</v>
      </c>
    </row>
    <row r="1119" spans="1:2" x14ac:dyDescent="0.25">
      <c r="A1119" s="24">
        <v>40452</v>
      </c>
      <c r="B1119" s="25">
        <v>7.7829403643125669E-2</v>
      </c>
    </row>
    <row r="1120" spans="1:2" x14ac:dyDescent="0.25">
      <c r="A1120" s="24">
        <v>40455</v>
      </c>
      <c r="B1120" s="25">
        <v>7.5106571563128971E-2</v>
      </c>
    </row>
    <row r="1121" spans="1:2" x14ac:dyDescent="0.25">
      <c r="A1121" s="24">
        <v>40456</v>
      </c>
      <c r="B1121" s="25">
        <v>7.9809244984591771E-2</v>
      </c>
    </row>
    <row r="1122" spans="1:2" x14ac:dyDescent="0.25">
      <c r="A1122" s="24">
        <v>40457</v>
      </c>
      <c r="B1122" s="25">
        <v>8.6800763069711823E-2</v>
      </c>
    </row>
    <row r="1123" spans="1:2" x14ac:dyDescent="0.25">
      <c r="A1123" s="24">
        <v>40458</v>
      </c>
      <c r="B1123" s="25">
        <v>8.4420395410035626E-2</v>
      </c>
    </row>
    <row r="1124" spans="1:2" x14ac:dyDescent="0.25">
      <c r="A1124" s="24">
        <v>40459</v>
      </c>
      <c r="B1124" s="25">
        <v>8.1376109226363916E-2</v>
      </c>
    </row>
    <row r="1125" spans="1:2" x14ac:dyDescent="0.25">
      <c r="A1125" s="24">
        <v>40462</v>
      </c>
      <c r="B1125" s="25">
        <v>7.8532703978829027E-2</v>
      </c>
    </row>
    <row r="1126" spans="1:2" x14ac:dyDescent="0.25">
      <c r="A1126" s="24">
        <v>40463</v>
      </c>
      <c r="B1126" s="25">
        <v>7.5692745438238521E-2</v>
      </c>
    </row>
    <row r="1127" spans="1:2" x14ac:dyDescent="0.25">
      <c r="A1127" s="24">
        <v>40464</v>
      </c>
      <c r="B1127" s="25">
        <v>7.6893214809747923E-2</v>
      </c>
    </row>
    <row r="1128" spans="1:2" x14ac:dyDescent="0.25">
      <c r="A1128" s="24">
        <v>40465</v>
      </c>
      <c r="B1128" s="25">
        <v>7.6339712561061465E-2</v>
      </c>
    </row>
    <row r="1129" spans="1:2" x14ac:dyDescent="0.25">
      <c r="A1129" s="24">
        <v>40466</v>
      </c>
      <c r="B1129" s="25">
        <v>7.4927792944361429E-2</v>
      </c>
    </row>
    <row r="1130" spans="1:2" x14ac:dyDescent="0.25">
      <c r="A1130" s="24">
        <v>40469</v>
      </c>
      <c r="B1130" s="25">
        <v>7.2295859706199103E-2</v>
      </c>
    </row>
    <row r="1131" spans="1:2" x14ac:dyDescent="0.25">
      <c r="A1131" s="24">
        <v>40470</v>
      </c>
      <c r="B1131" s="25">
        <v>7.0359739446115205E-2</v>
      </c>
    </row>
    <row r="1132" spans="1:2" x14ac:dyDescent="0.25">
      <c r="A1132" s="24">
        <v>40471</v>
      </c>
      <c r="B1132" s="25">
        <v>7.7473882764013541E-2</v>
      </c>
    </row>
    <row r="1133" spans="1:2" x14ac:dyDescent="0.25">
      <c r="A1133" s="24">
        <v>40472</v>
      </c>
      <c r="B1133" s="25">
        <v>7.8958032806615536E-2</v>
      </c>
    </row>
    <row r="1134" spans="1:2" x14ac:dyDescent="0.25">
      <c r="A1134" s="24">
        <v>40473</v>
      </c>
      <c r="B1134" s="25">
        <v>7.6125688680091383E-2</v>
      </c>
    </row>
    <row r="1135" spans="1:2" x14ac:dyDescent="0.25">
      <c r="A1135" s="24">
        <v>40476</v>
      </c>
      <c r="B1135" s="25">
        <v>7.3358224120779136E-2</v>
      </c>
    </row>
    <row r="1136" spans="1:2" x14ac:dyDescent="0.25">
      <c r="A1136" s="24">
        <v>40477</v>
      </c>
      <c r="B1136" s="25">
        <v>7.1116885940309155E-2</v>
      </c>
    </row>
    <row r="1137" spans="1:2" x14ac:dyDescent="0.25">
      <c r="A1137" s="24">
        <v>40478</v>
      </c>
      <c r="B1137" s="25">
        <v>6.8766520595387598E-2</v>
      </c>
    </row>
    <row r="1138" spans="1:2" x14ac:dyDescent="0.25">
      <c r="A1138" s="24">
        <v>40479</v>
      </c>
      <c r="B1138" s="25">
        <v>6.6390963141002554E-2</v>
      </c>
    </row>
    <row r="1139" spans="1:2" x14ac:dyDescent="0.25">
      <c r="A1139" s="24">
        <v>40480</v>
      </c>
      <c r="B1139" s="25">
        <v>6.4015764139092643E-2</v>
      </c>
    </row>
    <row r="1140" spans="1:2" x14ac:dyDescent="0.25">
      <c r="A1140" s="24">
        <v>40483</v>
      </c>
      <c r="B1140" s="25">
        <v>6.1814596126552088E-2</v>
      </c>
    </row>
    <row r="1141" spans="1:2" x14ac:dyDescent="0.25">
      <c r="A1141" s="24">
        <v>40484</v>
      </c>
      <c r="B1141" s="25">
        <v>5.9568722381561599E-2</v>
      </c>
    </row>
    <row r="1142" spans="1:2" x14ac:dyDescent="0.25">
      <c r="A1142" s="24">
        <v>40485</v>
      </c>
      <c r="B1142" s="25">
        <v>6.1620990604348655E-2</v>
      </c>
    </row>
    <row r="1143" spans="1:2" x14ac:dyDescent="0.25">
      <c r="A1143" s="24">
        <v>40486</v>
      </c>
      <c r="B1143" s="25">
        <v>5.9728422770248195E-2</v>
      </c>
    </row>
    <row r="1144" spans="1:2" x14ac:dyDescent="0.25">
      <c r="A1144" s="24">
        <v>40487</v>
      </c>
      <c r="B1144" s="25">
        <v>7.4005776411552038E-2</v>
      </c>
    </row>
    <row r="1145" spans="1:2" x14ac:dyDescent="0.25">
      <c r="A1145" s="24">
        <v>40490</v>
      </c>
      <c r="B1145" s="25">
        <v>7.3643000685119683E-2</v>
      </c>
    </row>
    <row r="1146" spans="1:2" x14ac:dyDescent="0.25">
      <c r="A1146" s="24">
        <v>40491</v>
      </c>
      <c r="B1146" s="25">
        <v>7.1420987769366173E-2</v>
      </c>
    </row>
    <row r="1147" spans="1:2" x14ac:dyDescent="0.25">
      <c r="A1147" s="24">
        <v>40492</v>
      </c>
      <c r="B1147" s="25">
        <v>7.1583068101548117E-2</v>
      </c>
    </row>
    <row r="1148" spans="1:2" x14ac:dyDescent="0.25">
      <c r="A1148" s="24">
        <v>40493</v>
      </c>
      <c r="B1148" s="25">
        <v>7.1022125591047092E-2</v>
      </c>
    </row>
    <row r="1149" spans="1:2" x14ac:dyDescent="0.25">
      <c r="A1149" s="24">
        <v>40494</v>
      </c>
      <c r="B1149" s="25">
        <v>6.9974480900818259E-2</v>
      </c>
    </row>
    <row r="1150" spans="1:2" x14ac:dyDescent="0.25">
      <c r="A1150" s="24">
        <v>40497</v>
      </c>
      <c r="B1150" s="25">
        <v>7.2989154724409436E-2</v>
      </c>
    </row>
    <row r="1151" spans="1:2" x14ac:dyDescent="0.25">
      <c r="A1151" s="24">
        <v>40498</v>
      </c>
      <c r="B1151" s="25">
        <v>7.0444762788999762E-2</v>
      </c>
    </row>
    <row r="1152" spans="1:2" x14ac:dyDescent="0.25">
      <c r="A1152" s="24">
        <v>40499</v>
      </c>
      <c r="B1152" s="25">
        <v>7.6205280264743047E-2</v>
      </c>
    </row>
    <row r="1153" spans="1:2" x14ac:dyDescent="0.25">
      <c r="A1153" s="24">
        <v>40500</v>
      </c>
      <c r="B1153" s="25">
        <v>7.344085264965225E-2</v>
      </c>
    </row>
    <row r="1154" spans="1:2" x14ac:dyDescent="0.25">
      <c r="A1154" s="24">
        <v>40501</v>
      </c>
      <c r="B1154" s="25">
        <v>7.2875356460264107E-2</v>
      </c>
    </row>
    <row r="1155" spans="1:2" x14ac:dyDescent="0.25">
      <c r="A1155" s="24">
        <v>40504</v>
      </c>
      <c r="B1155" s="25">
        <v>7.0563553835495979E-2</v>
      </c>
    </row>
    <row r="1156" spans="1:2" x14ac:dyDescent="0.25">
      <c r="A1156" s="24">
        <v>40505</v>
      </c>
      <c r="B1156" s="25">
        <v>6.985377911319629E-2</v>
      </c>
    </row>
    <row r="1157" spans="1:2" x14ac:dyDescent="0.25">
      <c r="A1157" s="24">
        <v>40506</v>
      </c>
      <c r="B1157" s="25">
        <v>7.5745023979887777E-2</v>
      </c>
    </row>
    <row r="1158" spans="1:2" x14ac:dyDescent="0.25">
      <c r="A1158" s="24">
        <v>40508</v>
      </c>
      <c r="B1158" s="25">
        <v>8.2290406083416576E-2</v>
      </c>
    </row>
    <row r="1159" spans="1:2" x14ac:dyDescent="0.25">
      <c r="A1159" s="24">
        <v>40511</v>
      </c>
      <c r="B1159" s="25">
        <v>8.0799901925991957E-2</v>
      </c>
    </row>
    <row r="1160" spans="1:2" x14ac:dyDescent="0.25">
      <c r="A1160" s="24">
        <v>40512</v>
      </c>
      <c r="B1160" s="25">
        <v>7.78627768393301E-2</v>
      </c>
    </row>
    <row r="1161" spans="1:2" x14ac:dyDescent="0.25">
      <c r="A1161" s="24">
        <v>40513</v>
      </c>
      <c r="B1161" s="25">
        <v>7.7553537901731084E-2</v>
      </c>
    </row>
    <row r="1162" spans="1:2" x14ac:dyDescent="0.25">
      <c r="A1162" s="24">
        <v>40514</v>
      </c>
      <c r="B1162" s="25">
        <v>8.4480028451107136E-2</v>
      </c>
    </row>
    <row r="1163" spans="1:2" x14ac:dyDescent="0.25">
      <c r="A1163" s="24">
        <v>40515</v>
      </c>
      <c r="B1163" s="25">
        <v>8.7324307747933108E-2</v>
      </c>
    </row>
    <row r="1164" spans="1:2" x14ac:dyDescent="0.25">
      <c r="A1164" s="24">
        <v>40518</v>
      </c>
      <c r="B1164" s="25">
        <v>8.5828575734532911E-2</v>
      </c>
    </row>
    <row r="1165" spans="1:2" x14ac:dyDescent="0.25">
      <c r="A1165" s="24">
        <v>40519</v>
      </c>
      <c r="B1165" s="25">
        <v>8.3165754926029428E-2</v>
      </c>
    </row>
    <row r="1166" spans="1:2" x14ac:dyDescent="0.25">
      <c r="A1166" s="24">
        <v>40520</v>
      </c>
      <c r="B1166" s="25">
        <v>8.0222042666902596E-2</v>
      </c>
    </row>
    <row r="1167" spans="1:2" x14ac:dyDescent="0.25">
      <c r="A1167" s="24">
        <v>40521</v>
      </c>
      <c r="B1167" s="25">
        <v>7.946366303983457E-2</v>
      </c>
    </row>
    <row r="1168" spans="1:2" x14ac:dyDescent="0.25">
      <c r="A1168" s="24">
        <v>40522</v>
      </c>
      <c r="B1168" s="25">
        <v>7.9591288535492133E-2</v>
      </c>
    </row>
    <row r="1169" spans="1:2" x14ac:dyDescent="0.25">
      <c r="A1169" s="24">
        <v>40525</v>
      </c>
      <c r="B1169" s="25">
        <v>7.943929608367957E-2</v>
      </c>
    </row>
    <row r="1170" spans="1:2" x14ac:dyDescent="0.25">
      <c r="A1170" s="24">
        <v>40526</v>
      </c>
      <c r="B1170" s="25">
        <v>7.7625468760546365E-2</v>
      </c>
    </row>
    <row r="1171" spans="1:2" x14ac:dyDescent="0.25">
      <c r="A1171" s="24">
        <v>40527</v>
      </c>
      <c r="B1171" s="25">
        <v>7.4803125658713082E-2</v>
      </c>
    </row>
    <row r="1172" spans="1:2" x14ac:dyDescent="0.25">
      <c r="A1172" s="24">
        <v>40528</v>
      </c>
      <c r="B1172" s="25">
        <v>7.2228373939073526E-2</v>
      </c>
    </row>
    <row r="1173" spans="1:2" x14ac:dyDescent="0.25">
      <c r="A1173" s="24">
        <v>40529</v>
      </c>
      <c r="B1173" s="25">
        <v>7.214095549415056E-2</v>
      </c>
    </row>
    <row r="1174" spans="1:2" x14ac:dyDescent="0.25">
      <c r="A1174" s="24">
        <v>40532</v>
      </c>
      <c r="B1174" s="25">
        <v>6.9543036026892602E-2</v>
      </c>
    </row>
    <row r="1175" spans="1:2" x14ac:dyDescent="0.25">
      <c r="A1175" s="24">
        <v>40533</v>
      </c>
      <c r="B1175" s="25">
        <v>6.7061746630168909E-2</v>
      </c>
    </row>
    <row r="1176" spans="1:2" x14ac:dyDescent="0.25">
      <c r="A1176" s="24">
        <v>40534</v>
      </c>
      <c r="B1176" s="25">
        <v>6.9933978393220395E-2</v>
      </c>
    </row>
    <row r="1177" spans="1:2" x14ac:dyDescent="0.25">
      <c r="A1177" s="24">
        <v>40535</v>
      </c>
      <c r="B1177" s="25">
        <v>6.8179551235510338E-2</v>
      </c>
    </row>
    <row r="1178" spans="1:2" x14ac:dyDescent="0.25">
      <c r="A1178" s="24">
        <v>40539</v>
      </c>
      <c r="B1178" s="25">
        <v>6.5881748670530482E-2</v>
      </c>
    </row>
    <row r="1179" spans="1:2" x14ac:dyDescent="0.25">
      <c r="A1179" s="24">
        <v>40540</v>
      </c>
      <c r="B1179" s="25">
        <v>6.3768561587845024E-2</v>
      </c>
    </row>
    <row r="1180" spans="1:2" x14ac:dyDescent="0.25">
      <c r="A1180" s="24">
        <v>40541</v>
      </c>
      <c r="B1180" s="25">
        <v>6.1854306148549559E-2</v>
      </c>
    </row>
    <row r="1181" spans="1:2" x14ac:dyDescent="0.25">
      <c r="A1181" s="24">
        <v>40542</v>
      </c>
      <c r="B1181" s="25">
        <v>5.9749507709800719E-2</v>
      </c>
    </row>
    <row r="1182" spans="1:2" x14ac:dyDescent="0.25">
      <c r="A1182" s="24">
        <v>40543</v>
      </c>
      <c r="B1182" s="25">
        <v>5.7598076546827463E-2</v>
      </c>
    </row>
    <row r="1183" spans="1:2" x14ac:dyDescent="0.25">
      <c r="A1183" s="24">
        <v>40546</v>
      </c>
      <c r="B1183" s="25">
        <v>5.5988539540172563E-2</v>
      </c>
    </row>
    <row r="1184" spans="1:2" x14ac:dyDescent="0.25">
      <c r="A1184" s="24">
        <v>40547</v>
      </c>
      <c r="B1184" s="25">
        <v>6.190108544473439E-2</v>
      </c>
    </row>
    <row r="1185" spans="1:2" x14ac:dyDescent="0.25">
      <c r="A1185" s="24">
        <v>40548</v>
      </c>
      <c r="B1185" s="25">
        <v>6.0621220342606787E-2</v>
      </c>
    </row>
    <row r="1186" spans="1:2" x14ac:dyDescent="0.25">
      <c r="A1186" s="24">
        <v>40549</v>
      </c>
      <c r="B1186" s="25">
        <v>6.0098256767829171E-2</v>
      </c>
    </row>
    <row r="1187" spans="1:2" x14ac:dyDescent="0.25">
      <c r="A1187" s="24">
        <v>40550</v>
      </c>
      <c r="B1187" s="25">
        <v>5.7929353110523545E-2</v>
      </c>
    </row>
    <row r="1188" spans="1:2" x14ac:dyDescent="0.25">
      <c r="A1188" s="24">
        <v>40553</v>
      </c>
      <c r="B1188" s="25">
        <v>5.6344033530281043E-2</v>
      </c>
    </row>
    <row r="1189" spans="1:2" x14ac:dyDescent="0.25">
      <c r="A1189" s="24">
        <v>40554</v>
      </c>
      <c r="B1189" s="25">
        <v>5.4504478594001059E-2</v>
      </c>
    </row>
    <row r="1190" spans="1:2" x14ac:dyDescent="0.25">
      <c r="A1190" s="24">
        <v>40555</v>
      </c>
      <c r="B1190" s="25">
        <v>5.3343538824712079E-2</v>
      </c>
    </row>
    <row r="1191" spans="1:2" x14ac:dyDescent="0.25">
      <c r="A1191" s="24">
        <v>40556</v>
      </c>
      <c r="B1191" s="25">
        <v>5.7779257074879735E-2</v>
      </c>
    </row>
    <row r="1192" spans="1:2" x14ac:dyDescent="0.25">
      <c r="A1192" s="24">
        <v>40557</v>
      </c>
      <c r="B1192" s="25">
        <v>5.6159011030771221E-2</v>
      </c>
    </row>
    <row r="1193" spans="1:2" x14ac:dyDescent="0.25">
      <c r="A1193" s="24">
        <v>40561</v>
      </c>
      <c r="B1193" s="25">
        <v>5.8181066002626507E-2</v>
      </c>
    </row>
    <row r="1194" spans="1:2" x14ac:dyDescent="0.25">
      <c r="A1194" s="24">
        <v>40562</v>
      </c>
      <c r="B1194" s="25">
        <v>5.6071871095319879E-2</v>
      </c>
    </row>
    <row r="1195" spans="1:2" x14ac:dyDescent="0.25">
      <c r="A1195" s="24">
        <v>40563</v>
      </c>
      <c r="B1195" s="25">
        <v>8.4020317853392382E-2</v>
      </c>
    </row>
    <row r="1196" spans="1:2" x14ac:dyDescent="0.25">
      <c r="A1196" s="24">
        <v>40564</v>
      </c>
      <c r="B1196" s="25">
        <v>8.0966837249695153E-2</v>
      </c>
    </row>
    <row r="1197" spans="1:2" x14ac:dyDescent="0.25">
      <c r="A1197" s="24">
        <v>40567</v>
      </c>
      <c r="B1197" s="25">
        <v>7.8024560083018904E-2</v>
      </c>
    </row>
    <row r="1198" spans="1:2" x14ac:dyDescent="0.25">
      <c r="A1198" s="24">
        <v>40568</v>
      </c>
      <c r="B1198" s="25">
        <v>7.9016234911747807E-2</v>
      </c>
    </row>
    <row r="1199" spans="1:2" x14ac:dyDescent="0.25">
      <c r="A1199" s="24">
        <v>40569</v>
      </c>
      <c r="B1199" s="25">
        <v>7.6191230805487564E-2</v>
      </c>
    </row>
    <row r="1200" spans="1:2" x14ac:dyDescent="0.25">
      <c r="A1200" s="24">
        <v>40570</v>
      </c>
      <c r="B1200" s="25">
        <v>7.567203218812478E-2</v>
      </c>
    </row>
    <row r="1201" spans="1:2" x14ac:dyDescent="0.25">
      <c r="A1201" s="24">
        <v>40571</v>
      </c>
      <c r="B1201" s="25">
        <v>7.352762259236989E-2</v>
      </c>
    </row>
    <row r="1202" spans="1:2" x14ac:dyDescent="0.25">
      <c r="A1202" s="24">
        <v>40574</v>
      </c>
      <c r="B1202" s="25">
        <v>8.1408723911702952E-2</v>
      </c>
    </row>
    <row r="1203" spans="1:2" x14ac:dyDescent="0.25">
      <c r="A1203" s="24">
        <v>40575</v>
      </c>
      <c r="B1203" s="25">
        <v>8.1140039850249313E-2</v>
      </c>
    </row>
    <row r="1204" spans="1:2" x14ac:dyDescent="0.25">
      <c r="A1204" s="24">
        <v>40576</v>
      </c>
      <c r="B1204" s="25">
        <v>8.8111376983861067E-2</v>
      </c>
    </row>
    <row r="1205" spans="1:2" x14ac:dyDescent="0.25">
      <c r="A1205" s="24">
        <v>40577</v>
      </c>
      <c r="B1205" s="25">
        <v>8.4960139409721802E-2</v>
      </c>
    </row>
    <row r="1206" spans="1:2" x14ac:dyDescent="0.25">
      <c r="A1206" s="24">
        <v>40578</v>
      </c>
      <c r="B1206" s="25">
        <v>8.1885881571712879E-2</v>
      </c>
    </row>
    <row r="1207" spans="1:2" x14ac:dyDescent="0.25">
      <c r="A1207" s="24">
        <v>40581</v>
      </c>
      <c r="B1207" s="25">
        <v>7.9256225082437917E-2</v>
      </c>
    </row>
    <row r="1208" spans="1:2" x14ac:dyDescent="0.25">
      <c r="A1208" s="24">
        <v>40582</v>
      </c>
      <c r="B1208" s="25">
        <v>7.8754282199535106E-2</v>
      </c>
    </row>
    <row r="1209" spans="1:2" x14ac:dyDescent="0.25">
      <c r="A1209" s="24">
        <v>40583</v>
      </c>
      <c r="B1209" s="25">
        <v>7.6302169243926632E-2</v>
      </c>
    </row>
    <row r="1210" spans="1:2" x14ac:dyDescent="0.25">
      <c r="A1210" s="24">
        <v>40584</v>
      </c>
      <c r="B1210" s="25">
        <v>7.4267817999781854E-2</v>
      </c>
    </row>
    <row r="1211" spans="1:2" x14ac:dyDescent="0.25">
      <c r="A1211" s="24">
        <v>40585</v>
      </c>
      <c r="B1211" s="25">
        <v>7.1567494760167952E-2</v>
      </c>
    </row>
    <row r="1212" spans="1:2" x14ac:dyDescent="0.25">
      <c r="A1212" s="24">
        <v>40588</v>
      </c>
      <c r="B1212" s="25">
        <v>7.1525222928408294E-2</v>
      </c>
    </row>
    <row r="1213" spans="1:2" x14ac:dyDescent="0.25">
      <c r="A1213" s="24">
        <v>40589</v>
      </c>
      <c r="B1213" s="25">
        <v>6.9563323883451073E-2</v>
      </c>
    </row>
    <row r="1214" spans="1:2" x14ac:dyDescent="0.25">
      <c r="A1214" s="24">
        <v>40590</v>
      </c>
      <c r="B1214" s="25">
        <v>6.7322228655887384E-2</v>
      </c>
    </row>
    <row r="1215" spans="1:2" x14ac:dyDescent="0.25">
      <c r="A1215" s="24">
        <v>40591</v>
      </c>
      <c r="B1215" s="25">
        <v>6.8802092420728447E-2</v>
      </c>
    </row>
    <row r="1216" spans="1:2" x14ac:dyDescent="0.25">
      <c r="A1216" s="24">
        <v>40592</v>
      </c>
      <c r="B1216" s="25">
        <v>7.003799686696853E-2</v>
      </c>
    </row>
    <row r="1217" spans="1:2" x14ac:dyDescent="0.25">
      <c r="A1217" s="24">
        <v>40596</v>
      </c>
      <c r="B1217" s="25">
        <v>6.7667109137396736E-2</v>
      </c>
    </row>
    <row r="1218" spans="1:2" x14ac:dyDescent="0.25">
      <c r="A1218" s="24">
        <v>40597</v>
      </c>
      <c r="B1218" s="25">
        <v>7.9527898942647196E-2</v>
      </c>
    </row>
    <row r="1219" spans="1:2" x14ac:dyDescent="0.25">
      <c r="A1219" s="24">
        <v>40598</v>
      </c>
      <c r="B1219" s="25">
        <v>8.0451076461127979E-2</v>
      </c>
    </row>
    <row r="1220" spans="1:2" x14ac:dyDescent="0.25">
      <c r="A1220" s="24">
        <v>40599</v>
      </c>
      <c r="B1220" s="25">
        <v>7.8504069482798491E-2</v>
      </c>
    </row>
    <row r="1221" spans="1:2" x14ac:dyDescent="0.25">
      <c r="A1221" s="24">
        <v>40602</v>
      </c>
      <c r="B1221" s="25">
        <v>8.4936244171547229E-2</v>
      </c>
    </row>
    <row r="1222" spans="1:2" x14ac:dyDescent="0.25">
      <c r="A1222" s="24">
        <v>40603</v>
      </c>
      <c r="B1222" s="25">
        <v>8.1928397548503812E-2</v>
      </c>
    </row>
    <row r="1223" spans="1:2" x14ac:dyDescent="0.25">
      <c r="A1223" s="24">
        <v>40604</v>
      </c>
      <c r="B1223" s="25">
        <v>8.5084675722856926E-2</v>
      </c>
    </row>
    <row r="1224" spans="1:2" x14ac:dyDescent="0.25">
      <c r="A1224" s="24">
        <v>40605</v>
      </c>
      <c r="B1224" s="25">
        <v>8.2242384380016284E-2</v>
      </c>
    </row>
    <row r="1225" spans="1:2" x14ac:dyDescent="0.25">
      <c r="A1225" s="24">
        <v>40606</v>
      </c>
      <c r="B1225" s="25">
        <v>8.7159221341788329E-2</v>
      </c>
    </row>
    <row r="1226" spans="1:2" x14ac:dyDescent="0.25">
      <c r="A1226" s="24">
        <v>40609</v>
      </c>
      <c r="B1226" s="25">
        <v>8.4511623973885633E-2</v>
      </c>
    </row>
    <row r="1227" spans="1:2" x14ac:dyDescent="0.25">
      <c r="A1227" s="24">
        <v>40610</v>
      </c>
      <c r="B1227" s="25">
        <v>8.604375835999957E-2</v>
      </c>
    </row>
    <row r="1228" spans="1:2" x14ac:dyDescent="0.25">
      <c r="A1228" s="24">
        <v>40611</v>
      </c>
      <c r="B1228" s="25">
        <v>8.498125735753026E-2</v>
      </c>
    </row>
    <row r="1229" spans="1:2" x14ac:dyDescent="0.25">
      <c r="A1229" s="24">
        <v>40612</v>
      </c>
      <c r="B1229" s="25">
        <v>8.1904840617793795E-2</v>
      </c>
    </row>
    <row r="1230" spans="1:2" x14ac:dyDescent="0.25">
      <c r="A1230" s="24">
        <v>40613</v>
      </c>
      <c r="B1230" s="25">
        <v>9.0559326193534934E-2</v>
      </c>
    </row>
    <row r="1231" spans="1:2" x14ac:dyDescent="0.25">
      <c r="A1231" s="24">
        <v>40616</v>
      </c>
      <c r="B1231" s="25">
        <v>8.8001187511646942E-2</v>
      </c>
    </row>
    <row r="1232" spans="1:2" x14ac:dyDescent="0.25">
      <c r="A1232" s="24">
        <v>40617</v>
      </c>
      <c r="B1232" s="25">
        <v>8.5693973124215908E-2</v>
      </c>
    </row>
    <row r="1233" spans="1:2" x14ac:dyDescent="0.25">
      <c r="A1233" s="24">
        <v>40618</v>
      </c>
      <c r="B1233" s="25">
        <v>8.3233722231180876E-2</v>
      </c>
    </row>
    <row r="1234" spans="1:2" x14ac:dyDescent="0.25">
      <c r="A1234" s="24">
        <v>40619</v>
      </c>
      <c r="B1234" s="25">
        <v>8.2748974349815388E-2</v>
      </c>
    </row>
    <row r="1235" spans="1:2" x14ac:dyDescent="0.25">
      <c r="A1235" s="24">
        <v>40620</v>
      </c>
      <c r="B1235" s="25">
        <v>8.0662739509270179E-2</v>
      </c>
    </row>
    <row r="1236" spans="1:2" x14ac:dyDescent="0.25">
      <c r="A1236" s="24">
        <v>40623</v>
      </c>
      <c r="B1236" s="25">
        <v>7.9809320118279042E-2</v>
      </c>
    </row>
    <row r="1237" spans="1:2" x14ac:dyDescent="0.25">
      <c r="A1237" s="24">
        <v>40624</v>
      </c>
      <c r="B1237" s="25">
        <v>8.2015976664414972E-2</v>
      </c>
    </row>
    <row r="1238" spans="1:2" x14ac:dyDescent="0.25">
      <c r="A1238" s="24">
        <v>40625</v>
      </c>
      <c r="B1238" s="25">
        <v>7.9417121713366567E-2</v>
      </c>
    </row>
    <row r="1239" spans="1:2" x14ac:dyDescent="0.25">
      <c r="A1239" s="24">
        <v>40626</v>
      </c>
      <c r="B1239" s="25">
        <v>7.6611140475002268E-2</v>
      </c>
    </row>
    <row r="1240" spans="1:2" x14ac:dyDescent="0.25">
      <c r="A1240" s="24">
        <v>40627</v>
      </c>
      <c r="B1240" s="25">
        <v>7.5262233396440087E-2</v>
      </c>
    </row>
    <row r="1241" spans="1:2" x14ac:dyDescent="0.25">
      <c r="A1241" s="24">
        <v>40630</v>
      </c>
      <c r="B1241" s="25">
        <v>7.252639172741468E-2</v>
      </c>
    </row>
    <row r="1242" spans="1:2" x14ac:dyDescent="0.25">
      <c r="A1242" s="24">
        <v>40631</v>
      </c>
      <c r="B1242" s="25">
        <v>6.9959583634362624E-2</v>
      </c>
    </row>
    <row r="1243" spans="1:2" x14ac:dyDescent="0.25">
      <c r="A1243" s="24">
        <v>40632</v>
      </c>
      <c r="B1243" s="25">
        <v>6.9339406983178073E-2</v>
      </c>
    </row>
    <row r="1244" spans="1:2" x14ac:dyDescent="0.25">
      <c r="A1244" s="24">
        <v>40633</v>
      </c>
      <c r="B1244" s="25">
        <v>6.7453916393128338E-2</v>
      </c>
    </row>
    <row r="1245" spans="1:2" x14ac:dyDescent="0.25">
      <c r="A1245" s="24">
        <v>40634</v>
      </c>
      <c r="B1245" s="25">
        <v>6.5164199950903584E-2</v>
      </c>
    </row>
    <row r="1246" spans="1:2" x14ac:dyDescent="0.25">
      <c r="A1246" s="24">
        <v>40637</v>
      </c>
      <c r="B1246" s="25">
        <v>6.288071940239108E-2</v>
      </c>
    </row>
    <row r="1247" spans="1:2" x14ac:dyDescent="0.25">
      <c r="A1247" s="24">
        <v>40638</v>
      </c>
      <c r="B1247" s="25">
        <v>6.0635629083720929E-2</v>
      </c>
    </row>
    <row r="1248" spans="1:2" x14ac:dyDescent="0.25">
      <c r="A1248" s="24">
        <v>40639</v>
      </c>
      <c r="B1248" s="25">
        <v>5.8459343173265205E-2</v>
      </c>
    </row>
    <row r="1249" spans="1:2" x14ac:dyDescent="0.25">
      <c r="A1249" s="24">
        <v>40640</v>
      </c>
      <c r="B1249" s="25">
        <v>5.8534633910041968E-2</v>
      </c>
    </row>
    <row r="1250" spans="1:2" x14ac:dyDescent="0.25">
      <c r="A1250" s="24">
        <v>40641</v>
      </c>
      <c r="B1250" s="25">
        <v>5.6936065111084518E-2</v>
      </c>
    </row>
    <row r="1251" spans="1:2" x14ac:dyDescent="0.25">
      <c r="A1251" s="24">
        <v>40644</v>
      </c>
      <c r="B1251" s="25">
        <v>5.7316042821047866E-2</v>
      </c>
    </row>
    <row r="1252" spans="1:2" x14ac:dyDescent="0.25">
      <c r="A1252" s="24">
        <v>40645</v>
      </c>
      <c r="B1252" s="25">
        <v>5.5263237405031175E-2</v>
      </c>
    </row>
    <row r="1253" spans="1:2" x14ac:dyDescent="0.25">
      <c r="A1253" s="24">
        <v>40646</v>
      </c>
      <c r="B1253" s="25">
        <v>5.7962966442359827E-2</v>
      </c>
    </row>
    <row r="1254" spans="1:2" x14ac:dyDescent="0.25">
      <c r="A1254" s="24">
        <v>40647</v>
      </c>
      <c r="B1254" s="25">
        <v>5.6208132567256139E-2</v>
      </c>
    </row>
    <row r="1255" spans="1:2" x14ac:dyDescent="0.25">
      <c r="A1255" s="24">
        <v>40648</v>
      </c>
      <c r="B1255" s="25">
        <v>5.436935469353394E-2</v>
      </c>
    </row>
    <row r="1256" spans="1:2" x14ac:dyDescent="0.25">
      <c r="A1256" s="24">
        <v>40651</v>
      </c>
      <c r="B1256" s="25">
        <v>5.412342122816264E-2</v>
      </c>
    </row>
    <row r="1257" spans="1:2" x14ac:dyDescent="0.25">
      <c r="A1257" s="24">
        <v>40652</v>
      </c>
      <c r="B1257" s="25">
        <v>5.9732122903712576E-2</v>
      </c>
    </row>
    <row r="1258" spans="1:2" x14ac:dyDescent="0.25">
      <c r="A1258" s="24">
        <v>40653</v>
      </c>
      <c r="B1258" s="25">
        <v>5.7764725611802896E-2</v>
      </c>
    </row>
    <row r="1259" spans="1:2" x14ac:dyDescent="0.25">
      <c r="A1259" s="24">
        <v>40654</v>
      </c>
      <c r="B1259" s="25">
        <v>5.8185940937468671E-2</v>
      </c>
    </row>
    <row r="1260" spans="1:2" x14ac:dyDescent="0.25">
      <c r="A1260" s="24">
        <v>40658</v>
      </c>
      <c r="B1260" s="25">
        <v>5.7061120794609094E-2</v>
      </c>
    </row>
    <row r="1261" spans="1:2" x14ac:dyDescent="0.25">
      <c r="A1261" s="24">
        <v>40659</v>
      </c>
      <c r="B1261" s="25">
        <v>5.5253725176408038E-2</v>
      </c>
    </row>
    <row r="1262" spans="1:2" x14ac:dyDescent="0.25">
      <c r="A1262" s="24">
        <v>40660</v>
      </c>
      <c r="B1262" s="25">
        <v>5.790423258677261E-2</v>
      </c>
    </row>
    <row r="1263" spans="1:2" x14ac:dyDescent="0.25">
      <c r="A1263" s="24">
        <v>40661</v>
      </c>
      <c r="B1263" s="25">
        <v>5.6686232922935807E-2</v>
      </c>
    </row>
    <row r="1264" spans="1:2" x14ac:dyDescent="0.25">
      <c r="A1264" s="24">
        <v>40662</v>
      </c>
      <c r="B1264" s="25">
        <v>5.496899602331478E-2</v>
      </c>
    </row>
    <row r="1265" spans="1:2" x14ac:dyDescent="0.25">
      <c r="A1265" s="24">
        <v>40665</v>
      </c>
      <c r="B1265" s="25">
        <v>5.3506969509736026E-2</v>
      </c>
    </row>
    <row r="1266" spans="1:2" x14ac:dyDescent="0.25">
      <c r="A1266" s="24">
        <v>40666</v>
      </c>
      <c r="B1266" s="25">
        <v>5.2844872140029746E-2</v>
      </c>
    </row>
    <row r="1267" spans="1:2" x14ac:dyDescent="0.25">
      <c r="A1267" s="24">
        <v>40667</v>
      </c>
      <c r="B1267" s="25">
        <v>5.6917357068694045E-2</v>
      </c>
    </row>
    <row r="1268" spans="1:2" x14ac:dyDescent="0.25">
      <c r="A1268" s="24">
        <v>40668</v>
      </c>
      <c r="B1268" s="25">
        <v>5.8358811136169697E-2</v>
      </c>
    </row>
    <row r="1269" spans="1:2" x14ac:dyDescent="0.25">
      <c r="A1269" s="24">
        <v>40669</v>
      </c>
      <c r="B1269" s="25">
        <v>5.785577475630823E-2</v>
      </c>
    </row>
    <row r="1270" spans="1:2" x14ac:dyDescent="0.25">
      <c r="A1270" s="24">
        <v>40672</v>
      </c>
      <c r="B1270" s="25">
        <v>5.6493637347366864E-2</v>
      </c>
    </row>
    <row r="1271" spans="1:2" x14ac:dyDescent="0.25">
      <c r="A1271" s="24">
        <v>40673</v>
      </c>
      <c r="B1271" s="25">
        <v>5.4912777487519188E-2</v>
      </c>
    </row>
    <row r="1272" spans="1:2" x14ac:dyDescent="0.25">
      <c r="A1272" s="24">
        <v>40674</v>
      </c>
      <c r="B1272" s="25">
        <v>5.4488024719298929E-2</v>
      </c>
    </row>
    <row r="1273" spans="1:2" x14ac:dyDescent="0.25">
      <c r="A1273" s="24">
        <v>40675</v>
      </c>
      <c r="B1273" s="25">
        <v>5.2767690845543287E-2</v>
      </c>
    </row>
    <row r="1274" spans="1:2" x14ac:dyDescent="0.25">
      <c r="A1274" s="24">
        <v>40676</v>
      </c>
      <c r="B1274" s="25">
        <v>5.1603698009611239E-2</v>
      </c>
    </row>
    <row r="1275" spans="1:2" x14ac:dyDescent="0.25">
      <c r="A1275" s="24">
        <v>40679</v>
      </c>
      <c r="B1275" s="25">
        <v>5.1151401064499731E-2</v>
      </c>
    </row>
    <row r="1276" spans="1:2" x14ac:dyDescent="0.25">
      <c r="A1276" s="24">
        <v>40680</v>
      </c>
      <c r="B1276" s="25">
        <v>4.9550686495223761E-2</v>
      </c>
    </row>
    <row r="1277" spans="1:2" x14ac:dyDescent="0.25">
      <c r="A1277" s="24">
        <v>40681</v>
      </c>
      <c r="B1277" s="25">
        <v>4.7899938391097005E-2</v>
      </c>
    </row>
    <row r="1278" spans="1:2" x14ac:dyDescent="0.25">
      <c r="A1278" s="24">
        <v>40682</v>
      </c>
      <c r="B1278" s="25">
        <v>4.7419529233465228E-2</v>
      </c>
    </row>
    <row r="1279" spans="1:2" x14ac:dyDescent="0.25">
      <c r="A1279" s="24">
        <v>40683</v>
      </c>
      <c r="B1279" s="25">
        <v>4.612005864431272E-2</v>
      </c>
    </row>
    <row r="1280" spans="1:2" x14ac:dyDescent="0.25">
      <c r="A1280" s="24">
        <v>40686</v>
      </c>
      <c r="B1280" s="25">
        <v>4.7724704890380283E-2</v>
      </c>
    </row>
    <row r="1281" spans="1:2" x14ac:dyDescent="0.25">
      <c r="A1281" s="24">
        <v>40687</v>
      </c>
      <c r="B1281" s="25">
        <v>5.0437452547280118E-2</v>
      </c>
    </row>
    <row r="1282" spans="1:2" x14ac:dyDescent="0.25">
      <c r="A1282" s="24">
        <v>40688</v>
      </c>
      <c r="B1282" s="25">
        <v>4.8945866978743729E-2</v>
      </c>
    </row>
    <row r="1283" spans="1:2" x14ac:dyDescent="0.25">
      <c r="A1283" s="24">
        <v>40689</v>
      </c>
      <c r="B1283" s="25">
        <v>4.890735441606122E-2</v>
      </c>
    </row>
    <row r="1284" spans="1:2" x14ac:dyDescent="0.25">
      <c r="A1284" s="24">
        <v>40690</v>
      </c>
      <c r="B1284" s="25">
        <v>4.9383238832342566E-2</v>
      </c>
    </row>
    <row r="1285" spans="1:2" x14ac:dyDescent="0.25">
      <c r="A1285" s="24">
        <v>40694</v>
      </c>
      <c r="B1285" s="25">
        <v>4.8647412659506929E-2</v>
      </c>
    </row>
    <row r="1286" spans="1:2" x14ac:dyDescent="0.25">
      <c r="A1286" s="24">
        <v>40695</v>
      </c>
      <c r="B1286" s="25">
        <v>4.9721959635508822E-2</v>
      </c>
    </row>
    <row r="1287" spans="1:2" x14ac:dyDescent="0.25">
      <c r="A1287" s="24">
        <v>40696</v>
      </c>
      <c r="B1287" s="25">
        <v>5.6729702397325277E-2</v>
      </c>
    </row>
    <row r="1288" spans="1:2" x14ac:dyDescent="0.25">
      <c r="A1288" s="24">
        <v>40697</v>
      </c>
      <c r="B1288" s="25">
        <v>5.4758235398384175E-2</v>
      </c>
    </row>
    <row r="1289" spans="1:2" x14ac:dyDescent="0.25">
      <c r="A1289" s="24">
        <v>40700</v>
      </c>
      <c r="B1289" s="25">
        <v>5.6233618573111266E-2</v>
      </c>
    </row>
    <row r="1290" spans="1:2" x14ac:dyDescent="0.25">
      <c r="A1290" s="24">
        <v>40701</v>
      </c>
      <c r="B1290" s="25">
        <v>5.6514516365094442E-2</v>
      </c>
    </row>
    <row r="1291" spans="1:2" x14ac:dyDescent="0.25">
      <c r="A1291" s="24">
        <v>40702</v>
      </c>
      <c r="B1291" s="25">
        <v>5.4518338536595046E-2</v>
      </c>
    </row>
    <row r="1292" spans="1:2" x14ac:dyDescent="0.25">
      <c r="A1292" s="24">
        <v>40703</v>
      </c>
      <c r="B1292" s="25">
        <v>5.3922798291055743E-2</v>
      </c>
    </row>
    <row r="1293" spans="1:2" x14ac:dyDescent="0.25">
      <c r="A1293" s="24">
        <v>40704</v>
      </c>
      <c r="B1293" s="25">
        <v>5.345987383551544E-2</v>
      </c>
    </row>
    <row r="1294" spans="1:2" x14ac:dyDescent="0.25">
      <c r="A1294" s="24">
        <v>40707</v>
      </c>
      <c r="B1294" s="25">
        <v>5.4493913318563666E-2</v>
      </c>
    </row>
    <row r="1295" spans="1:2" x14ac:dyDescent="0.25">
      <c r="A1295" s="24">
        <v>40708</v>
      </c>
      <c r="B1295" s="25">
        <v>5.2756897219598545E-2</v>
      </c>
    </row>
    <row r="1296" spans="1:2" x14ac:dyDescent="0.25">
      <c r="A1296" s="24">
        <v>40709</v>
      </c>
      <c r="B1296" s="25">
        <v>5.2761398536498541E-2</v>
      </c>
    </row>
    <row r="1297" spans="1:2" x14ac:dyDescent="0.25">
      <c r="A1297" s="24">
        <v>40710</v>
      </c>
      <c r="B1297" s="25">
        <v>5.6990788406907515E-2</v>
      </c>
    </row>
    <row r="1298" spans="1:2" x14ac:dyDescent="0.25">
      <c r="A1298" s="24">
        <v>40711</v>
      </c>
      <c r="B1298" s="25">
        <v>5.5360573713301352E-2</v>
      </c>
    </row>
    <row r="1299" spans="1:2" x14ac:dyDescent="0.25">
      <c r="A1299" s="24">
        <v>40714</v>
      </c>
      <c r="B1299" s="25">
        <v>5.3404911125031269E-2</v>
      </c>
    </row>
    <row r="1300" spans="1:2" x14ac:dyDescent="0.25">
      <c r="A1300" s="24">
        <v>40715</v>
      </c>
      <c r="B1300" s="25">
        <v>5.1600719356337497E-2</v>
      </c>
    </row>
    <row r="1301" spans="1:2" x14ac:dyDescent="0.25">
      <c r="A1301" s="24">
        <v>40716</v>
      </c>
      <c r="B1301" s="25">
        <v>5.9634291888349109E-2</v>
      </c>
    </row>
    <row r="1302" spans="1:2" x14ac:dyDescent="0.25">
      <c r="A1302" s="24">
        <v>40717</v>
      </c>
      <c r="B1302" s="25">
        <v>5.8493477659630512E-2</v>
      </c>
    </row>
    <row r="1303" spans="1:2" x14ac:dyDescent="0.25">
      <c r="A1303" s="24">
        <v>40718</v>
      </c>
      <c r="B1303" s="25">
        <v>5.6407129228033759E-2</v>
      </c>
    </row>
    <row r="1304" spans="1:2" x14ac:dyDescent="0.25">
      <c r="A1304" s="24">
        <v>40721</v>
      </c>
      <c r="B1304" s="25">
        <v>6.1395314033713441E-2</v>
      </c>
    </row>
    <row r="1305" spans="1:2" x14ac:dyDescent="0.25">
      <c r="A1305" s="24">
        <v>40722</v>
      </c>
      <c r="B1305" s="25">
        <v>6.1525748364751026E-2</v>
      </c>
    </row>
    <row r="1306" spans="1:2" x14ac:dyDescent="0.25">
      <c r="A1306" s="24">
        <v>40723</v>
      </c>
      <c r="B1306" s="25">
        <v>6.3921249139862177E-2</v>
      </c>
    </row>
    <row r="1307" spans="1:2" x14ac:dyDescent="0.25">
      <c r="A1307" s="24">
        <v>40724</v>
      </c>
      <c r="B1307" s="25">
        <v>6.1679844818346236E-2</v>
      </c>
    </row>
    <row r="1308" spans="1:2" x14ac:dyDescent="0.25">
      <c r="A1308" s="24">
        <v>40725</v>
      </c>
      <c r="B1308" s="25">
        <v>6.1522823040290241E-2</v>
      </c>
    </row>
    <row r="1309" spans="1:2" x14ac:dyDescent="0.25">
      <c r="A1309" s="24">
        <v>40729</v>
      </c>
      <c r="B1309" s="25">
        <v>6.75348755839566E-2</v>
      </c>
    </row>
    <row r="1310" spans="1:2" x14ac:dyDescent="0.25">
      <c r="A1310" s="24">
        <v>40730</v>
      </c>
      <c r="B1310" s="25">
        <v>6.6273178242655717E-2</v>
      </c>
    </row>
    <row r="1311" spans="1:2" x14ac:dyDescent="0.25">
      <c r="A1311" s="24">
        <v>40731</v>
      </c>
      <c r="B1311" s="25">
        <v>6.390240039176337E-2</v>
      </c>
    </row>
    <row r="1312" spans="1:2" x14ac:dyDescent="0.25">
      <c r="A1312" s="24">
        <v>40732</v>
      </c>
      <c r="B1312" s="25">
        <v>6.5546162731288687E-2</v>
      </c>
    </row>
    <row r="1313" spans="1:2" x14ac:dyDescent="0.25">
      <c r="A1313" s="24">
        <v>40735</v>
      </c>
      <c r="B1313" s="25">
        <v>6.4421352497687406E-2</v>
      </c>
    </row>
    <row r="1314" spans="1:2" x14ac:dyDescent="0.25">
      <c r="A1314" s="24">
        <v>40736</v>
      </c>
      <c r="B1314" s="25">
        <v>6.8293518476655948E-2</v>
      </c>
    </row>
    <row r="1315" spans="1:2" x14ac:dyDescent="0.25">
      <c r="A1315" s="24">
        <v>40737</v>
      </c>
      <c r="B1315" s="25">
        <v>6.6025404589734452E-2</v>
      </c>
    </row>
    <row r="1316" spans="1:2" x14ac:dyDescent="0.25">
      <c r="A1316" s="24">
        <v>40738</v>
      </c>
      <c r="B1316" s="25">
        <v>6.3638712085418575E-2</v>
      </c>
    </row>
    <row r="1317" spans="1:2" x14ac:dyDescent="0.25">
      <c r="A1317" s="24">
        <v>40739</v>
      </c>
      <c r="B1317" s="25">
        <v>6.2338947358813651E-2</v>
      </c>
    </row>
    <row r="1318" spans="1:2" x14ac:dyDescent="0.25">
      <c r="A1318" s="24">
        <v>40742</v>
      </c>
      <c r="B1318" s="25">
        <v>6.0293710407798864E-2</v>
      </c>
    </row>
    <row r="1319" spans="1:2" x14ac:dyDescent="0.25">
      <c r="A1319" s="24">
        <v>40743</v>
      </c>
      <c r="B1319" s="25">
        <v>5.991734428933649E-2</v>
      </c>
    </row>
    <row r="1320" spans="1:2" x14ac:dyDescent="0.25">
      <c r="A1320" s="24">
        <v>40744</v>
      </c>
      <c r="B1320" s="25">
        <v>6.1159669328573918E-2</v>
      </c>
    </row>
    <row r="1321" spans="1:2" x14ac:dyDescent="0.25">
      <c r="A1321" s="24">
        <v>40745</v>
      </c>
      <c r="B1321" s="25">
        <v>5.8970705268814178E-2</v>
      </c>
    </row>
    <row r="1322" spans="1:2" x14ac:dyDescent="0.25">
      <c r="A1322" s="24">
        <v>40746</v>
      </c>
      <c r="B1322" s="25">
        <v>6.6138663763920275E-2</v>
      </c>
    </row>
    <row r="1323" spans="1:2" x14ac:dyDescent="0.25">
      <c r="A1323" s="24">
        <v>40749</v>
      </c>
      <c r="B1323" s="25">
        <v>6.4308404344762593E-2</v>
      </c>
    </row>
    <row r="1324" spans="1:2" x14ac:dyDescent="0.25">
      <c r="A1324" s="24">
        <v>40750</v>
      </c>
      <c r="B1324" s="25">
        <v>6.318674667048603E-2</v>
      </c>
    </row>
    <row r="1325" spans="1:2" x14ac:dyDescent="0.25">
      <c r="A1325" s="24">
        <v>40751</v>
      </c>
      <c r="B1325" s="25">
        <v>6.2617765326569083E-2</v>
      </c>
    </row>
    <row r="1326" spans="1:2" x14ac:dyDescent="0.25">
      <c r="A1326" s="24">
        <v>40752</v>
      </c>
      <c r="B1326" s="25">
        <v>7.0111151460317767E-2</v>
      </c>
    </row>
    <row r="1327" spans="1:2" x14ac:dyDescent="0.25">
      <c r="A1327" s="24">
        <v>40753</v>
      </c>
      <c r="B1327" s="25">
        <v>6.7998182219527567E-2</v>
      </c>
    </row>
    <row r="1328" spans="1:2" x14ac:dyDescent="0.25">
      <c r="A1328" s="24">
        <v>40756</v>
      </c>
      <c r="B1328" s="25">
        <v>6.5542360931096874E-2</v>
      </c>
    </row>
    <row r="1329" spans="1:2" x14ac:dyDescent="0.25">
      <c r="A1329" s="24">
        <v>40757</v>
      </c>
      <c r="B1329" s="25">
        <v>6.4985089336134061E-2</v>
      </c>
    </row>
    <row r="1330" spans="1:2" x14ac:dyDescent="0.25">
      <c r="A1330" s="24">
        <v>40758</v>
      </c>
      <c r="B1330" s="25">
        <v>7.6279582920551564E-2</v>
      </c>
    </row>
    <row r="1331" spans="1:2" x14ac:dyDescent="0.25">
      <c r="A1331" s="24">
        <v>40759</v>
      </c>
      <c r="B1331" s="25">
        <v>7.3506153296165402E-2</v>
      </c>
    </row>
    <row r="1332" spans="1:2" x14ac:dyDescent="0.25">
      <c r="A1332" s="24">
        <v>40760</v>
      </c>
      <c r="B1332" s="25">
        <v>0.10286269487272845</v>
      </c>
    </row>
    <row r="1333" spans="1:2" x14ac:dyDescent="0.25">
      <c r="A1333" s="24">
        <v>40763</v>
      </c>
      <c r="B1333" s="25">
        <v>0.10097613779962407</v>
      </c>
    </row>
    <row r="1334" spans="1:2" x14ac:dyDescent="0.25">
      <c r="A1334" s="24">
        <v>40764</v>
      </c>
      <c r="B1334" s="25">
        <v>0.15677378997843899</v>
      </c>
    </row>
    <row r="1335" spans="1:2" x14ac:dyDescent="0.25">
      <c r="A1335" s="24">
        <v>40765</v>
      </c>
      <c r="B1335" s="25">
        <v>0.17623619782587127</v>
      </c>
    </row>
    <row r="1336" spans="1:2" x14ac:dyDescent="0.25">
      <c r="A1336" s="24">
        <v>40766</v>
      </c>
      <c r="B1336" s="25">
        <v>0.18212729099736946</v>
      </c>
    </row>
    <row r="1337" spans="1:2" x14ac:dyDescent="0.25">
      <c r="A1337" s="24">
        <v>40767</v>
      </c>
      <c r="B1337" s="25">
        <v>0.19306509952427034</v>
      </c>
    </row>
    <row r="1338" spans="1:2" x14ac:dyDescent="0.25">
      <c r="A1338" s="24">
        <v>40770</v>
      </c>
      <c r="B1338" s="25">
        <v>0.18631837476605895</v>
      </c>
    </row>
    <row r="1339" spans="1:2" x14ac:dyDescent="0.25">
      <c r="A1339" s="24">
        <v>40771</v>
      </c>
      <c r="B1339" s="25">
        <v>0.18149254502987922</v>
      </c>
    </row>
    <row r="1340" spans="1:2" x14ac:dyDescent="0.25">
      <c r="A1340" s="24">
        <v>40772</v>
      </c>
      <c r="B1340" s="25">
        <v>0.17604251442637261</v>
      </c>
    </row>
    <row r="1341" spans="1:2" x14ac:dyDescent="0.25">
      <c r="A1341" s="24">
        <v>40773</v>
      </c>
      <c r="B1341" s="25">
        <v>0.16965174035725544</v>
      </c>
    </row>
    <row r="1342" spans="1:2" x14ac:dyDescent="0.25">
      <c r="A1342" s="24">
        <v>40774</v>
      </c>
      <c r="B1342" s="25">
        <v>0.17939287667217899</v>
      </c>
    </row>
    <row r="1343" spans="1:2" x14ac:dyDescent="0.25">
      <c r="A1343" s="24">
        <v>40777</v>
      </c>
      <c r="B1343" s="25">
        <v>0.17292776486535757</v>
      </c>
    </row>
    <row r="1344" spans="1:2" x14ac:dyDescent="0.25">
      <c r="A1344" s="24">
        <v>40778</v>
      </c>
      <c r="B1344" s="25">
        <v>0.16671751498715204</v>
      </c>
    </row>
    <row r="1345" spans="1:2" x14ac:dyDescent="0.25">
      <c r="A1345" s="24">
        <v>40779</v>
      </c>
      <c r="B1345" s="25">
        <v>0.16819874245868985</v>
      </c>
    </row>
    <row r="1346" spans="1:2" x14ac:dyDescent="0.25">
      <c r="A1346" s="24">
        <v>40780</v>
      </c>
      <c r="B1346" s="25">
        <v>0.16301169809806945</v>
      </c>
    </row>
    <row r="1347" spans="1:2" x14ac:dyDescent="0.25">
      <c r="A1347" s="24">
        <v>40781</v>
      </c>
      <c r="B1347" s="25">
        <v>0.16056895486430062</v>
      </c>
    </row>
    <row r="1348" spans="1:2" x14ac:dyDescent="0.25">
      <c r="A1348" s="24">
        <v>40784</v>
      </c>
      <c r="B1348" s="25">
        <v>0.15769513787164913</v>
      </c>
    </row>
    <row r="1349" spans="1:2" x14ac:dyDescent="0.25">
      <c r="A1349" s="24">
        <v>40785</v>
      </c>
      <c r="B1349" s="25">
        <v>0.16421449837595642</v>
      </c>
    </row>
    <row r="1350" spans="1:2" x14ac:dyDescent="0.25">
      <c r="A1350" s="24">
        <v>40786</v>
      </c>
      <c r="B1350" s="25">
        <v>0.15839707898543756</v>
      </c>
    </row>
    <row r="1351" spans="1:2" x14ac:dyDescent="0.25">
      <c r="A1351" s="24">
        <v>40787</v>
      </c>
      <c r="B1351" s="25">
        <v>0.15266769907244354</v>
      </c>
    </row>
    <row r="1352" spans="1:2" x14ac:dyDescent="0.25">
      <c r="A1352" s="24">
        <v>40788</v>
      </c>
      <c r="B1352" s="25">
        <v>0.14841202498550704</v>
      </c>
    </row>
    <row r="1353" spans="1:2" x14ac:dyDescent="0.25">
      <c r="A1353" s="24">
        <v>40792</v>
      </c>
      <c r="B1353" s="25">
        <v>0.14948541408713081</v>
      </c>
    </row>
    <row r="1354" spans="1:2" x14ac:dyDescent="0.25">
      <c r="A1354" s="24">
        <v>40793</v>
      </c>
      <c r="B1354" s="25">
        <v>0.14486309900767816</v>
      </c>
    </row>
    <row r="1355" spans="1:2" x14ac:dyDescent="0.25">
      <c r="A1355" s="24">
        <v>40794</v>
      </c>
      <c r="B1355" s="25">
        <v>0.14847660148279407</v>
      </c>
    </row>
    <row r="1356" spans="1:2" x14ac:dyDescent="0.25">
      <c r="A1356" s="24">
        <v>40795</v>
      </c>
      <c r="B1356" s="25">
        <v>0.14375554445002878</v>
      </c>
    </row>
    <row r="1357" spans="1:2" x14ac:dyDescent="0.25">
      <c r="A1357" s="24">
        <v>40798</v>
      </c>
      <c r="B1357" s="25">
        <v>0.14354675402940945</v>
      </c>
    </row>
    <row r="1358" spans="1:2" x14ac:dyDescent="0.25">
      <c r="A1358" s="24">
        <v>40799</v>
      </c>
      <c r="B1358" s="25">
        <v>0.13837164012187173</v>
      </c>
    </row>
    <row r="1359" spans="1:2" x14ac:dyDescent="0.25">
      <c r="A1359" s="24">
        <v>40800</v>
      </c>
      <c r="B1359" s="25">
        <v>0.13457999150707411</v>
      </c>
    </row>
    <row r="1360" spans="1:2" x14ac:dyDescent="0.25">
      <c r="A1360" s="24">
        <v>40801</v>
      </c>
      <c r="B1360" s="25">
        <v>0.13237492043467988</v>
      </c>
    </row>
    <row r="1361" spans="1:2" x14ac:dyDescent="0.25">
      <c r="A1361" s="24">
        <v>40802</v>
      </c>
      <c r="B1361" s="25">
        <v>0.13010970759673546</v>
      </c>
    </row>
    <row r="1362" spans="1:2" x14ac:dyDescent="0.25">
      <c r="A1362" s="24">
        <v>40805</v>
      </c>
      <c r="B1362" s="25">
        <v>0.12541004717436249</v>
      </c>
    </row>
    <row r="1363" spans="1:2" x14ac:dyDescent="0.25">
      <c r="A1363" s="24">
        <v>40806</v>
      </c>
      <c r="B1363" s="25">
        <v>0.12159277008720808</v>
      </c>
    </row>
    <row r="1364" spans="1:2" x14ac:dyDescent="0.25">
      <c r="A1364" s="24">
        <v>40807</v>
      </c>
      <c r="B1364" s="25">
        <v>0.11783303422762803</v>
      </c>
    </row>
    <row r="1365" spans="1:2" x14ac:dyDescent="0.25">
      <c r="A1365" s="24">
        <v>40808</v>
      </c>
      <c r="B1365" s="25">
        <v>0.12155200240654687</v>
      </c>
    </row>
    <row r="1366" spans="1:2" x14ac:dyDescent="0.25">
      <c r="A1366" s="24">
        <v>40809</v>
      </c>
      <c r="B1366" s="25">
        <v>0.11990191388987638</v>
      </c>
    </row>
    <row r="1367" spans="1:2" x14ac:dyDescent="0.25">
      <c r="A1367" s="24">
        <v>40812</v>
      </c>
      <c r="B1367" s="25">
        <v>0.1175950058773671</v>
      </c>
    </row>
    <row r="1368" spans="1:2" x14ac:dyDescent="0.25">
      <c r="A1368" s="24">
        <v>40813</v>
      </c>
      <c r="B1368" s="25">
        <v>0.11663417747745396</v>
      </c>
    </row>
    <row r="1369" spans="1:2" x14ac:dyDescent="0.25">
      <c r="A1369" s="24">
        <v>40814</v>
      </c>
      <c r="B1369" s="25">
        <v>0.11500583040548835</v>
      </c>
    </row>
    <row r="1370" spans="1:2" x14ac:dyDescent="0.25">
      <c r="A1370" s="24">
        <v>40815</v>
      </c>
      <c r="B1370" s="25">
        <v>0.12175384882085148</v>
      </c>
    </row>
    <row r="1371" spans="1:2" x14ac:dyDescent="0.25">
      <c r="A1371" s="24">
        <v>40816</v>
      </c>
      <c r="B1371" s="25">
        <v>0.11886949014604839</v>
      </c>
    </row>
    <row r="1372" spans="1:2" x14ac:dyDescent="0.25">
      <c r="A1372" s="24">
        <v>40819</v>
      </c>
      <c r="B1372" s="25">
        <v>0.11771798803885711</v>
      </c>
    </row>
    <row r="1373" spans="1:2" x14ac:dyDescent="0.25">
      <c r="A1373" s="24">
        <v>40820</v>
      </c>
      <c r="B1373" s="25">
        <v>0.12764951651152517</v>
      </c>
    </row>
    <row r="1374" spans="1:2" x14ac:dyDescent="0.25">
      <c r="A1374" s="24">
        <v>40821</v>
      </c>
      <c r="B1374" s="25">
        <v>0.13580385006057846</v>
      </c>
    </row>
    <row r="1375" spans="1:2" x14ac:dyDescent="0.25">
      <c r="A1375" s="24">
        <v>40822</v>
      </c>
      <c r="B1375" s="25">
        <v>0.13434165971438666</v>
      </c>
    </row>
    <row r="1376" spans="1:2" x14ac:dyDescent="0.25">
      <c r="A1376" s="24">
        <v>40823</v>
      </c>
      <c r="B1376" s="25">
        <v>0.13145541461966045</v>
      </c>
    </row>
    <row r="1377" spans="1:2" x14ac:dyDescent="0.25">
      <c r="A1377" s="24">
        <v>40826</v>
      </c>
      <c r="B1377" s="25">
        <v>0.12971938682430578</v>
      </c>
    </row>
    <row r="1378" spans="1:2" x14ac:dyDescent="0.25">
      <c r="A1378" s="24">
        <v>40827</v>
      </c>
      <c r="B1378" s="25">
        <v>0.1319674883525023</v>
      </c>
    </row>
    <row r="1379" spans="1:2" x14ac:dyDescent="0.25">
      <c r="A1379" s="24">
        <v>40828</v>
      </c>
      <c r="B1379" s="25">
        <v>0.12721730499904341</v>
      </c>
    </row>
    <row r="1380" spans="1:2" x14ac:dyDescent="0.25">
      <c r="A1380" s="24">
        <v>40829</v>
      </c>
      <c r="B1380" s="25">
        <v>0.12404328172993198</v>
      </c>
    </row>
    <row r="1381" spans="1:2" x14ac:dyDescent="0.25">
      <c r="A1381" s="24">
        <v>40830</v>
      </c>
      <c r="B1381" s="25">
        <v>0.11964609881661969</v>
      </c>
    </row>
    <row r="1382" spans="1:2" x14ac:dyDescent="0.25">
      <c r="A1382" s="24">
        <v>40833</v>
      </c>
      <c r="B1382" s="25">
        <v>0.1176760597888848</v>
      </c>
    </row>
    <row r="1383" spans="1:2" x14ac:dyDescent="0.25">
      <c r="A1383" s="24">
        <v>40834</v>
      </c>
      <c r="B1383" s="25">
        <v>0.11867053283823166</v>
      </c>
    </row>
    <row r="1384" spans="1:2" x14ac:dyDescent="0.25">
      <c r="A1384" s="24">
        <v>40835</v>
      </c>
      <c r="B1384" s="25">
        <v>0.11906406032520984</v>
      </c>
    </row>
    <row r="1385" spans="1:2" x14ac:dyDescent="0.25">
      <c r="A1385" s="24">
        <v>40836</v>
      </c>
      <c r="B1385" s="25">
        <v>0.11751146032759198</v>
      </c>
    </row>
    <row r="1386" spans="1:2" x14ac:dyDescent="0.25">
      <c r="A1386" s="24">
        <v>40837</v>
      </c>
      <c r="B1386" s="25">
        <v>0.11412113999714321</v>
      </c>
    </row>
    <row r="1387" spans="1:2" x14ac:dyDescent="0.25">
      <c r="A1387" s="24">
        <v>40840</v>
      </c>
      <c r="B1387" s="25">
        <v>0.11138764670071524</v>
      </c>
    </row>
    <row r="1388" spans="1:2" x14ac:dyDescent="0.25">
      <c r="A1388" s="24">
        <v>40841</v>
      </c>
      <c r="B1388" s="25">
        <v>0.10974516959156851</v>
      </c>
    </row>
    <row r="1389" spans="1:2" x14ac:dyDescent="0.25">
      <c r="A1389" s="24">
        <v>40842</v>
      </c>
      <c r="B1389" s="25">
        <v>0.11179825215803312</v>
      </c>
    </row>
    <row r="1390" spans="1:2" x14ac:dyDescent="0.25">
      <c r="A1390" s="24">
        <v>40843</v>
      </c>
      <c r="B1390" s="25">
        <v>0.10836928605560657</v>
      </c>
    </row>
    <row r="1391" spans="1:2" x14ac:dyDescent="0.25">
      <c r="A1391" s="24">
        <v>40844</v>
      </c>
      <c r="B1391" s="25">
        <v>0.1289624937870224</v>
      </c>
    </row>
    <row r="1392" spans="1:2" x14ac:dyDescent="0.25">
      <c r="A1392" s="24">
        <v>40847</v>
      </c>
      <c r="B1392" s="25">
        <v>0.12427471507110345</v>
      </c>
    </row>
    <row r="1393" spans="1:2" x14ac:dyDescent="0.25">
      <c r="A1393" s="24">
        <v>40848</v>
      </c>
      <c r="B1393" s="25">
        <v>0.12864072406177196</v>
      </c>
    </row>
    <row r="1394" spans="1:2" x14ac:dyDescent="0.25">
      <c r="A1394" s="24">
        <v>40849</v>
      </c>
      <c r="B1394" s="25">
        <v>0.1384666163194441</v>
      </c>
    </row>
    <row r="1395" spans="1:2" x14ac:dyDescent="0.25">
      <c r="A1395" s="24">
        <v>40850</v>
      </c>
      <c r="B1395" s="25">
        <v>0.13742336300731364</v>
      </c>
    </row>
    <row r="1396" spans="1:2" x14ac:dyDescent="0.25">
      <c r="A1396" s="24">
        <v>40851</v>
      </c>
      <c r="B1396" s="25">
        <v>0.13620346464217695</v>
      </c>
    </row>
    <row r="1397" spans="1:2" x14ac:dyDescent="0.25">
      <c r="A1397" s="24">
        <v>40854</v>
      </c>
      <c r="B1397" s="25">
        <v>0.13157672329698716</v>
      </c>
    </row>
    <row r="1398" spans="1:2" x14ac:dyDescent="0.25">
      <c r="A1398" s="24">
        <v>40855</v>
      </c>
      <c r="B1398" s="25">
        <v>0.12680889652935032</v>
      </c>
    </row>
    <row r="1399" spans="1:2" x14ac:dyDescent="0.25">
      <c r="A1399" s="24">
        <v>40856</v>
      </c>
      <c r="B1399" s="25">
        <v>0.12540163450474601</v>
      </c>
    </row>
    <row r="1400" spans="1:2" x14ac:dyDescent="0.25">
      <c r="A1400" s="24">
        <v>40857</v>
      </c>
      <c r="B1400" s="25">
        <v>0.14116327583629001</v>
      </c>
    </row>
    <row r="1401" spans="1:2" x14ac:dyDescent="0.25">
      <c r="A1401" s="24">
        <v>40858</v>
      </c>
      <c r="B1401" s="25">
        <v>0.13773593120653221</v>
      </c>
    </row>
    <row r="1402" spans="1:2" x14ac:dyDescent="0.25">
      <c r="A1402" s="24">
        <v>40861</v>
      </c>
      <c r="B1402" s="25">
        <v>0.13693224145403493</v>
      </c>
    </row>
    <row r="1403" spans="1:2" x14ac:dyDescent="0.25">
      <c r="A1403" s="24">
        <v>40862</v>
      </c>
      <c r="B1403" s="25">
        <v>0.13289806036889934</v>
      </c>
    </row>
    <row r="1404" spans="1:2" x14ac:dyDescent="0.25">
      <c r="A1404" s="24">
        <v>40863</v>
      </c>
      <c r="B1404" s="25">
        <v>0.12840085679513721</v>
      </c>
    </row>
    <row r="1405" spans="1:2" x14ac:dyDescent="0.25">
      <c r="A1405" s="24">
        <v>40864</v>
      </c>
      <c r="B1405" s="25">
        <v>0.12509784346461802</v>
      </c>
    </row>
    <row r="1406" spans="1:2" x14ac:dyDescent="0.25">
      <c r="A1406" s="24">
        <v>40865</v>
      </c>
      <c r="B1406" s="25">
        <v>0.12308797850273116</v>
      </c>
    </row>
    <row r="1407" spans="1:2" x14ac:dyDescent="0.25">
      <c r="A1407" s="24">
        <v>40868</v>
      </c>
      <c r="B1407" s="25">
        <v>0.11879208974296075</v>
      </c>
    </row>
    <row r="1408" spans="1:2" x14ac:dyDescent="0.25">
      <c r="A1408" s="24">
        <v>40869</v>
      </c>
      <c r="B1408" s="25">
        <v>0.12386850087275751</v>
      </c>
    </row>
    <row r="1409" spans="1:2" x14ac:dyDescent="0.25">
      <c r="A1409" s="24">
        <v>40870</v>
      </c>
      <c r="B1409" s="25">
        <v>0.11945995202609215</v>
      </c>
    </row>
    <row r="1410" spans="1:2" x14ac:dyDescent="0.25">
      <c r="A1410" s="24">
        <v>40872</v>
      </c>
      <c r="B1410" s="25">
        <v>0.12251935075084336</v>
      </c>
    </row>
    <row r="1411" spans="1:2" x14ac:dyDescent="0.25">
      <c r="A1411" s="24">
        <v>40875</v>
      </c>
      <c r="B1411" s="25">
        <v>0.11838706281247893</v>
      </c>
    </row>
    <row r="1412" spans="1:2" x14ac:dyDescent="0.25">
      <c r="A1412" s="24">
        <v>40876</v>
      </c>
      <c r="B1412" s="25">
        <v>0.12841100132286926</v>
      </c>
    </row>
    <row r="1413" spans="1:2" x14ac:dyDescent="0.25">
      <c r="A1413" s="24">
        <v>40877</v>
      </c>
      <c r="B1413" s="25">
        <v>0.12388692949023911</v>
      </c>
    </row>
    <row r="1414" spans="1:2" x14ac:dyDescent="0.25">
      <c r="A1414" s="24">
        <v>40878</v>
      </c>
      <c r="B1414" s="25">
        <v>0.13925607235446485</v>
      </c>
    </row>
    <row r="1415" spans="1:2" x14ac:dyDescent="0.25">
      <c r="A1415" s="24">
        <v>40879</v>
      </c>
      <c r="B1415" s="25">
        <v>0.13419290976739959</v>
      </c>
    </row>
    <row r="1416" spans="1:2" x14ac:dyDescent="0.25">
      <c r="A1416" s="24">
        <v>40882</v>
      </c>
      <c r="B1416" s="25">
        <v>0.13005894818614541</v>
      </c>
    </row>
    <row r="1417" spans="1:2" x14ac:dyDescent="0.25">
      <c r="A1417" s="24">
        <v>40883</v>
      </c>
      <c r="B1417" s="25">
        <v>0.12731529705578118</v>
      </c>
    </row>
    <row r="1418" spans="1:2" x14ac:dyDescent="0.25">
      <c r="A1418" s="24">
        <v>40884</v>
      </c>
      <c r="B1418" s="25">
        <v>0.1228289774111561</v>
      </c>
    </row>
    <row r="1419" spans="1:2" x14ac:dyDescent="0.25">
      <c r="A1419" s="24">
        <v>40885</v>
      </c>
      <c r="B1419" s="25">
        <v>0.11836502313624221</v>
      </c>
    </row>
    <row r="1420" spans="1:2" x14ac:dyDescent="0.25">
      <c r="A1420" s="24">
        <v>40886</v>
      </c>
      <c r="B1420" s="25">
        <v>0.1212580445199538</v>
      </c>
    </row>
    <row r="1421" spans="1:2" x14ac:dyDescent="0.25">
      <c r="A1421" s="24">
        <v>40889</v>
      </c>
      <c r="B1421" s="25">
        <v>0.12349128498301354</v>
      </c>
    </row>
    <row r="1422" spans="1:2" x14ac:dyDescent="0.25">
      <c r="A1422" s="24">
        <v>40890</v>
      </c>
      <c r="B1422" s="25">
        <v>0.12142526568311791</v>
      </c>
    </row>
    <row r="1423" spans="1:2" x14ac:dyDescent="0.25">
      <c r="A1423" s="24">
        <v>40891</v>
      </c>
      <c r="B1423" s="25">
        <v>0.11876570577255417</v>
      </c>
    </row>
    <row r="1424" spans="1:2" x14ac:dyDescent="0.25">
      <c r="A1424" s="24">
        <v>40892</v>
      </c>
      <c r="B1424" s="25">
        <v>0.11647653553451366</v>
      </c>
    </row>
    <row r="1425" spans="1:2" x14ac:dyDescent="0.25">
      <c r="A1425" s="24">
        <v>40893</v>
      </c>
      <c r="B1425" s="25">
        <v>0.11380763867656969</v>
      </c>
    </row>
    <row r="1426" spans="1:2" x14ac:dyDescent="0.25">
      <c r="A1426" s="24">
        <v>40896</v>
      </c>
      <c r="B1426" s="25">
        <v>0.11684660994462147</v>
      </c>
    </row>
    <row r="1427" spans="1:2" x14ac:dyDescent="0.25">
      <c r="A1427" s="24">
        <v>40897</v>
      </c>
      <c r="B1427" s="25">
        <v>0.11465934676355576</v>
      </c>
    </row>
    <row r="1428" spans="1:2" x14ac:dyDescent="0.25">
      <c r="A1428" s="24">
        <v>40898</v>
      </c>
      <c r="B1428" s="25">
        <v>0.12363492791332197</v>
      </c>
    </row>
    <row r="1429" spans="1:2" x14ac:dyDescent="0.25">
      <c r="A1429" s="24">
        <v>40899</v>
      </c>
      <c r="B1429" s="25">
        <v>0.11926638024961217</v>
      </c>
    </row>
    <row r="1430" spans="1:2" x14ac:dyDescent="0.25">
      <c r="A1430" s="24">
        <v>40900</v>
      </c>
      <c r="B1430" s="25">
        <v>0.11597695703802739</v>
      </c>
    </row>
    <row r="1431" spans="1:2" x14ac:dyDescent="0.25">
      <c r="A1431" s="24">
        <v>40904</v>
      </c>
      <c r="B1431" s="25">
        <v>0.1118544775337889</v>
      </c>
    </row>
    <row r="1432" spans="1:2" x14ac:dyDescent="0.25">
      <c r="A1432" s="24">
        <v>40905</v>
      </c>
      <c r="B1432" s="25">
        <v>0.10794512960869077</v>
      </c>
    </row>
    <row r="1433" spans="1:2" x14ac:dyDescent="0.25">
      <c r="A1433" s="24">
        <v>40906</v>
      </c>
      <c r="B1433" s="25">
        <v>0.10770972508769028</v>
      </c>
    </row>
    <row r="1434" spans="1:2" x14ac:dyDescent="0.25">
      <c r="A1434" s="24">
        <v>40907</v>
      </c>
      <c r="B1434" s="25">
        <v>0.10544861200581625</v>
      </c>
    </row>
    <row r="1435" spans="1:2" x14ac:dyDescent="0.25">
      <c r="A1435" s="24">
        <v>40911</v>
      </c>
      <c r="B1435" s="25">
        <v>0.10177624949803597</v>
      </c>
    </row>
    <row r="1436" spans="1:2" x14ac:dyDescent="0.25">
      <c r="A1436" s="24">
        <v>40912</v>
      </c>
      <c r="B1436" s="25">
        <v>0.10129517368299262</v>
      </c>
    </row>
    <row r="1437" spans="1:2" x14ac:dyDescent="0.25">
      <c r="A1437" s="24">
        <v>40913</v>
      </c>
      <c r="B1437" s="25">
        <v>9.7859077208765674E-2</v>
      </c>
    </row>
    <row r="1438" spans="1:2" x14ac:dyDescent="0.25">
      <c r="A1438" s="24">
        <v>40914</v>
      </c>
      <c r="B1438" s="25">
        <v>9.5031933773164837E-2</v>
      </c>
    </row>
    <row r="1439" spans="1:2" x14ac:dyDescent="0.25">
      <c r="A1439" s="24">
        <v>40917</v>
      </c>
      <c r="B1439" s="25">
        <v>9.1621237210540968E-2</v>
      </c>
    </row>
    <row r="1440" spans="1:2" x14ac:dyDescent="0.25">
      <c r="A1440" s="24">
        <v>40918</v>
      </c>
      <c r="B1440" s="25">
        <v>8.8434559343522456E-2</v>
      </c>
    </row>
    <row r="1441" spans="1:2" x14ac:dyDescent="0.25">
      <c r="A1441" s="24">
        <v>40919</v>
      </c>
      <c r="B1441" s="25">
        <v>8.8371334185462017E-2</v>
      </c>
    </row>
    <row r="1442" spans="1:2" x14ac:dyDescent="0.25">
      <c r="A1442" s="24">
        <v>40920</v>
      </c>
      <c r="B1442" s="25">
        <v>8.580096977266416E-2</v>
      </c>
    </row>
    <row r="1443" spans="1:2" x14ac:dyDescent="0.25">
      <c r="A1443" s="24">
        <v>40921</v>
      </c>
      <c r="B1443" s="25">
        <v>8.3410508758361188E-2</v>
      </c>
    </row>
    <row r="1444" spans="1:2" x14ac:dyDescent="0.25">
      <c r="A1444" s="24">
        <v>40925</v>
      </c>
      <c r="B1444" s="25">
        <v>8.1948328368841264E-2</v>
      </c>
    </row>
    <row r="1445" spans="1:2" x14ac:dyDescent="0.25">
      <c r="A1445" s="24">
        <v>40926</v>
      </c>
      <c r="B1445" s="25">
        <v>7.9103685069286167E-2</v>
      </c>
    </row>
    <row r="1446" spans="1:2" x14ac:dyDescent="0.25">
      <c r="A1446" s="24">
        <v>40927</v>
      </c>
      <c r="B1446" s="25">
        <v>8.1365903967278455E-2</v>
      </c>
    </row>
    <row r="1447" spans="1:2" x14ac:dyDescent="0.25">
      <c r="A1447" s="24">
        <v>40928</v>
      </c>
      <c r="B1447" s="25">
        <v>7.9008775170477621E-2</v>
      </c>
    </row>
    <row r="1448" spans="1:2" x14ac:dyDescent="0.25">
      <c r="A1448" s="24">
        <v>40931</v>
      </c>
      <c r="B1448" s="25">
        <v>7.6163147745080859E-2</v>
      </c>
    </row>
    <row r="1449" spans="1:2" x14ac:dyDescent="0.25">
      <c r="A1449" s="24">
        <v>40932</v>
      </c>
      <c r="B1449" s="25">
        <v>7.4379541702233515E-2</v>
      </c>
    </row>
    <row r="1450" spans="1:2" x14ac:dyDescent="0.25">
      <c r="A1450" s="24">
        <v>40933</v>
      </c>
      <c r="B1450" s="25">
        <v>7.2526093000189751E-2</v>
      </c>
    </row>
    <row r="1451" spans="1:2" x14ac:dyDescent="0.25">
      <c r="A1451" s="24">
        <v>40934</v>
      </c>
      <c r="B1451" s="25">
        <v>6.9989413494852493E-2</v>
      </c>
    </row>
    <row r="1452" spans="1:2" x14ac:dyDescent="0.25">
      <c r="A1452" s="24">
        <v>40935</v>
      </c>
      <c r="B1452" s="25">
        <v>6.7449675239494425E-2</v>
      </c>
    </row>
    <row r="1453" spans="1:2" x14ac:dyDescent="0.25">
      <c r="A1453" s="24">
        <v>40938</v>
      </c>
      <c r="B1453" s="25">
        <v>6.5422342098417713E-2</v>
      </c>
    </row>
    <row r="1454" spans="1:2" x14ac:dyDescent="0.25">
      <c r="A1454" s="24">
        <v>40939</v>
      </c>
      <c r="B1454" s="25">
        <v>6.3607929455909831E-2</v>
      </c>
    </row>
    <row r="1455" spans="1:2" x14ac:dyDescent="0.25">
      <c r="A1455" s="24">
        <v>40940</v>
      </c>
      <c r="B1455" s="25">
        <v>6.1369107320198769E-2</v>
      </c>
    </row>
    <row r="1456" spans="1:2" x14ac:dyDescent="0.25">
      <c r="A1456" s="24">
        <v>40941</v>
      </c>
      <c r="B1456" s="25">
        <v>6.8653401561206209E-2</v>
      </c>
    </row>
    <row r="1457" spans="1:2" x14ac:dyDescent="0.25">
      <c r="A1457" s="24">
        <v>40942</v>
      </c>
      <c r="B1457" s="25">
        <v>6.64846150380137E-2</v>
      </c>
    </row>
    <row r="1458" spans="1:2" x14ac:dyDescent="0.25">
      <c r="A1458" s="24">
        <v>40945</v>
      </c>
      <c r="B1458" s="25">
        <v>6.6292861018102847E-2</v>
      </c>
    </row>
    <row r="1459" spans="1:2" x14ac:dyDescent="0.25">
      <c r="A1459" s="24">
        <v>40946</v>
      </c>
      <c r="B1459" s="25">
        <v>6.514814944931295E-2</v>
      </c>
    </row>
    <row r="1460" spans="1:2" x14ac:dyDescent="0.25">
      <c r="A1460" s="24">
        <v>40947</v>
      </c>
      <c r="B1460" s="25">
        <v>6.3122138576212836E-2</v>
      </c>
    </row>
    <row r="1461" spans="1:2" x14ac:dyDescent="0.25">
      <c r="A1461" s="24">
        <v>40948</v>
      </c>
      <c r="B1461" s="25">
        <v>6.1246550697943353E-2</v>
      </c>
    </row>
    <row r="1462" spans="1:2" x14ac:dyDescent="0.25">
      <c r="A1462" s="24">
        <v>40949</v>
      </c>
      <c r="B1462" s="25">
        <v>5.9045886294138615E-2</v>
      </c>
    </row>
    <row r="1463" spans="1:2" x14ac:dyDescent="0.25">
      <c r="A1463" s="24">
        <v>40952</v>
      </c>
      <c r="B1463" s="25">
        <v>5.8761624151172948E-2</v>
      </c>
    </row>
    <row r="1464" spans="1:2" x14ac:dyDescent="0.25">
      <c r="A1464" s="24">
        <v>40953</v>
      </c>
      <c r="B1464" s="25">
        <v>5.6682286268473027E-2</v>
      </c>
    </row>
    <row r="1465" spans="1:2" x14ac:dyDescent="0.25">
      <c r="A1465" s="24">
        <v>40954</v>
      </c>
      <c r="B1465" s="25">
        <v>5.4680819005450243E-2</v>
      </c>
    </row>
    <row r="1466" spans="1:2" x14ac:dyDescent="0.25">
      <c r="A1466" s="24">
        <v>40955</v>
      </c>
      <c r="B1466" s="25">
        <v>5.3227487701474945E-2</v>
      </c>
    </row>
    <row r="1467" spans="1:2" x14ac:dyDescent="0.25">
      <c r="A1467" s="24">
        <v>40956</v>
      </c>
      <c r="B1467" s="25">
        <v>5.5396497358043695E-2</v>
      </c>
    </row>
    <row r="1468" spans="1:2" x14ac:dyDescent="0.25">
      <c r="A1468" s="24">
        <v>40960</v>
      </c>
      <c r="B1468" s="25">
        <v>5.341154531828296E-2</v>
      </c>
    </row>
    <row r="1469" spans="1:2" x14ac:dyDescent="0.25">
      <c r="A1469" s="24">
        <v>40961</v>
      </c>
      <c r="B1469" s="25">
        <v>5.3826098897878046E-2</v>
      </c>
    </row>
    <row r="1470" spans="1:2" x14ac:dyDescent="0.25">
      <c r="A1470" s="24">
        <v>40962</v>
      </c>
      <c r="B1470" s="25">
        <v>5.2856404187607717E-2</v>
      </c>
    </row>
    <row r="1471" spans="1:2" x14ac:dyDescent="0.25">
      <c r="A1471" s="24">
        <v>40963</v>
      </c>
      <c r="B1471" s="25">
        <v>5.1639779414160807E-2</v>
      </c>
    </row>
    <row r="1472" spans="1:2" x14ac:dyDescent="0.25">
      <c r="A1472" s="24">
        <v>40966</v>
      </c>
      <c r="B1472" s="25">
        <v>5.1139730809487187E-2</v>
      </c>
    </row>
    <row r="1473" spans="1:2" x14ac:dyDescent="0.25">
      <c r="A1473" s="24">
        <v>40967</v>
      </c>
      <c r="B1473" s="25">
        <v>4.9300550467708197E-2</v>
      </c>
    </row>
    <row r="1474" spans="1:2" x14ac:dyDescent="0.25">
      <c r="A1474" s="24">
        <v>40968</v>
      </c>
      <c r="B1474" s="25">
        <v>4.7517116887113839E-2</v>
      </c>
    </row>
    <row r="1475" spans="1:2" x14ac:dyDescent="0.25">
      <c r="A1475" s="24">
        <v>40969</v>
      </c>
      <c r="B1475" s="25">
        <v>5.1235966217209661E-2</v>
      </c>
    </row>
    <row r="1476" spans="1:2" x14ac:dyDescent="0.25">
      <c r="A1476" s="24">
        <v>40970</v>
      </c>
      <c r="B1476" s="25">
        <v>5.1202598641080628E-2</v>
      </c>
    </row>
    <row r="1477" spans="1:2" x14ac:dyDescent="0.25">
      <c r="A1477" s="24">
        <v>40973</v>
      </c>
      <c r="B1477" s="25">
        <v>5.5267391386002257E-2</v>
      </c>
    </row>
    <row r="1478" spans="1:2" x14ac:dyDescent="0.25">
      <c r="A1478" s="24">
        <v>40974</v>
      </c>
      <c r="B1478" s="25">
        <v>5.4719699671236813E-2</v>
      </c>
    </row>
    <row r="1479" spans="1:2" x14ac:dyDescent="0.25">
      <c r="A1479" s="24">
        <v>40975</v>
      </c>
      <c r="B1479" s="25">
        <v>6.5343527887816999E-2</v>
      </c>
    </row>
    <row r="1480" spans="1:2" x14ac:dyDescent="0.25">
      <c r="A1480" s="24">
        <v>40976</v>
      </c>
      <c r="B1480" s="25">
        <v>6.5069120474032405E-2</v>
      </c>
    </row>
    <row r="1481" spans="1:2" x14ac:dyDescent="0.25">
      <c r="A1481" s="24">
        <v>40977</v>
      </c>
      <c r="B1481" s="25">
        <v>6.834879445417634E-2</v>
      </c>
    </row>
    <row r="1482" spans="1:2" x14ac:dyDescent="0.25">
      <c r="A1482" s="24">
        <v>40980</v>
      </c>
      <c r="B1482" s="25">
        <v>7.0390913123330581E-2</v>
      </c>
    </row>
    <row r="1483" spans="1:2" x14ac:dyDescent="0.25">
      <c r="A1483" s="24">
        <v>40981</v>
      </c>
      <c r="B1483" s="25">
        <v>6.9215830499660458E-2</v>
      </c>
    </row>
    <row r="1484" spans="1:2" x14ac:dyDescent="0.25">
      <c r="A1484" s="24">
        <v>40982</v>
      </c>
      <c r="B1484" s="25">
        <v>7.5857273085496266E-2</v>
      </c>
    </row>
    <row r="1485" spans="1:2" x14ac:dyDescent="0.25">
      <c r="A1485" s="24">
        <v>40983</v>
      </c>
      <c r="B1485" s="25">
        <v>7.3699115863561093E-2</v>
      </c>
    </row>
    <row r="1486" spans="1:2" x14ac:dyDescent="0.25">
      <c r="A1486" s="24">
        <v>40984</v>
      </c>
      <c r="B1486" s="25">
        <v>7.2908500770098569E-2</v>
      </c>
    </row>
    <row r="1487" spans="1:2" x14ac:dyDescent="0.25">
      <c r="A1487" s="24">
        <v>40987</v>
      </c>
      <c r="B1487" s="25">
        <v>7.0262175470376872E-2</v>
      </c>
    </row>
    <row r="1488" spans="1:2" x14ac:dyDescent="0.25">
      <c r="A1488" s="24">
        <v>40988</v>
      </c>
      <c r="B1488" s="25">
        <v>6.9037136110725261E-2</v>
      </c>
    </row>
    <row r="1489" spans="1:2" x14ac:dyDescent="0.25">
      <c r="A1489" s="24">
        <v>40989</v>
      </c>
      <c r="B1489" s="25">
        <v>6.8700933041175263E-2</v>
      </c>
    </row>
    <row r="1490" spans="1:2" x14ac:dyDescent="0.25">
      <c r="A1490" s="24">
        <v>40990</v>
      </c>
      <c r="B1490" s="25">
        <v>6.620497667288841E-2</v>
      </c>
    </row>
    <row r="1491" spans="1:2" x14ac:dyDescent="0.25">
      <c r="A1491" s="24">
        <v>40991</v>
      </c>
      <c r="B1491" s="25">
        <v>6.4984579648487112E-2</v>
      </c>
    </row>
    <row r="1492" spans="1:2" x14ac:dyDescent="0.25">
      <c r="A1492" s="24">
        <v>40994</v>
      </c>
      <c r="B1492" s="25">
        <v>6.3471457653863417E-2</v>
      </c>
    </row>
    <row r="1493" spans="1:2" x14ac:dyDescent="0.25">
      <c r="A1493" s="24">
        <v>40995</v>
      </c>
      <c r="B1493" s="25">
        <v>6.6254201459486503E-2</v>
      </c>
    </row>
    <row r="1494" spans="1:2" x14ac:dyDescent="0.25">
      <c r="A1494" s="24">
        <v>40996</v>
      </c>
      <c r="B1494" s="25">
        <v>6.3971854149261112E-2</v>
      </c>
    </row>
    <row r="1495" spans="1:2" x14ac:dyDescent="0.25">
      <c r="A1495" s="24">
        <v>40997</v>
      </c>
      <c r="B1495" s="25">
        <v>6.1977994838144333E-2</v>
      </c>
    </row>
    <row r="1496" spans="1:2" x14ac:dyDescent="0.25">
      <c r="A1496" s="24">
        <v>40998</v>
      </c>
      <c r="B1496" s="25">
        <v>5.9815795905944998E-2</v>
      </c>
    </row>
    <row r="1497" spans="1:2" x14ac:dyDescent="0.25">
      <c r="A1497" s="24">
        <v>41001</v>
      </c>
      <c r="B1497" s="25">
        <v>5.7794184715124576E-2</v>
      </c>
    </row>
    <row r="1498" spans="1:2" x14ac:dyDescent="0.25">
      <c r="A1498" s="24">
        <v>41002</v>
      </c>
      <c r="B1498" s="25">
        <v>5.6580176467966016E-2</v>
      </c>
    </row>
    <row r="1499" spans="1:2" x14ac:dyDescent="0.25">
      <c r="A1499" s="24">
        <v>41003</v>
      </c>
      <c r="B1499" s="25">
        <v>5.6221856882470632E-2</v>
      </c>
    </row>
    <row r="1500" spans="1:2" x14ac:dyDescent="0.25">
      <c r="A1500" s="24">
        <v>41004</v>
      </c>
      <c r="B1500" s="25">
        <v>6.1835625519885064E-2</v>
      </c>
    </row>
    <row r="1501" spans="1:2" x14ac:dyDescent="0.25">
      <c r="A1501" s="24">
        <v>41008</v>
      </c>
      <c r="B1501" s="25">
        <v>6.0025612628864529E-2</v>
      </c>
    </row>
    <row r="1502" spans="1:2" x14ac:dyDescent="0.25">
      <c r="A1502" s="24">
        <v>41009</v>
      </c>
      <c r="B1502" s="25">
        <v>6.5075043642564764E-2</v>
      </c>
    </row>
    <row r="1503" spans="1:2" x14ac:dyDescent="0.25">
      <c r="A1503" s="24">
        <v>41010</v>
      </c>
      <c r="B1503" s="25">
        <v>7.2988859553088245E-2</v>
      </c>
    </row>
    <row r="1504" spans="1:2" x14ac:dyDescent="0.25">
      <c r="A1504" s="24">
        <v>41011</v>
      </c>
      <c r="B1504" s="25">
        <v>7.2367296557368774E-2</v>
      </c>
    </row>
    <row r="1505" spans="1:2" x14ac:dyDescent="0.25">
      <c r="A1505" s="24">
        <v>41012</v>
      </c>
      <c r="B1505" s="25">
        <v>7.1855232475898576E-2</v>
      </c>
    </row>
    <row r="1506" spans="1:2" x14ac:dyDescent="0.25">
      <c r="A1506" s="24">
        <v>41015</v>
      </c>
      <c r="B1506" s="25">
        <v>7.5497658022864109E-2</v>
      </c>
    </row>
    <row r="1507" spans="1:2" x14ac:dyDescent="0.25">
      <c r="A1507" s="24">
        <v>41016</v>
      </c>
      <c r="B1507" s="25">
        <v>7.275884200496946E-2</v>
      </c>
    </row>
    <row r="1508" spans="1:2" x14ac:dyDescent="0.25">
      <c r="A1508" s="24">
        <v>41017</v>
      </c>
      <c r="B1508" s="25">
        <v>7.2725931745439634E-2</v>
      </c>
    </row>
    <row r="1509" spans="1:2" x14ac:dyDescent="0.25">
      <c r="A1509" s="24">
        <v>41018</v>
      </c>
      <c r="B1509" s="25">
        <v>7.0674483022803242E-2</v>
      </c>
    </row>
    <row r="1510" spans="1:2" x14ac:dyDescent="0.25">
      <c r="A1510" s="24">
        <v>41019</v>
      </c>
      <c r="B1510" s="25">
        <v>6.8218122622204419E-2</v>
      </c>
    </row>
    <row r="1511" spans="1:2" x14ac:dyDescent="0.25">
      <c r="A1511" s="24">
        <v>41022</v>
      </c>
      <c r="B1511" s="25">
        <v>6.5820897589688079E-2</v>
      </c>
    </row>
    <row r="1512" spans="1:2" x14ac:dyDescent="0.25">
      <c r="A1512" s="24">
        <v>41023</v>
      </c>
      <c r="B1512" s="25">
        <v>6.4931385041339079E-2</v>
      </c>
    </row>
    <row r="1513" spans="1:2" x14ac:dyDescent="0.25">
      <c r="A1513" s="24">
        <v>41024</v>
      </c>
      <c r="B1513" s="25">
        <v>6.4712671536669278E-2</v>
      </c>
    </row>
    <row r="1514" spans="1:2" x14ac:dyDescent="0.25">
      <c r="A1514" s="24">
        <v>41025</v>
      </c>
      <c r="B1514" s="25">
        <v>6.4569546309820036E-2</v>
      </c>
    </row>
    <row r="1515" spans="1:2" x14ac:dyDescent="0.25">
      <c r="A1515" s="24">
        <v>41026</v>
      </c>
      <c r="B1515" s="25">
        <v>6.2296984024654257E-2</v>
      </c>
    </row>
    <row r="1516" spans="1:2" x14ac:dyDescent="0.25">
      <c r="A1516" s="24">
        <v>41029</v>
      </c>
      <c r="B1516" s="25">
        <v>6.1305137276144707E-2</v>
      </c>
    </row>
    <row r="1517" spans="1:2" x14ac:dyDescent="0.25">
      <c r="A1517" s="24">
        <v>41030</v>
      </c>
      <c r="B1517" s="25">
        <v>5.9932896745199103E-2</v>
      </c>
    </row>
    <row r="1518" spans="1:2" x14ac:dyDescent="0.25">
      <c r="A1518" s="24">
        <v>41031</v>
      </c>
      <c r="B1518" s="25">
        <v>5.8091567433945376E-2</v>
      </c>
    </row>
    <row r="1519" spans="1:2" x14ac:dyDescent="0.25">
      <c r="A1519" s="24">
        <v>41032</v>
      </c>
      <c r="B1519" s="25">
        <v>5.6027506456631182E-2</v>
      </c>
    </row>
    <row r="1520" spans="1:2" x14ac:dyDescent="0.25">
      <c r="A1520" s="24">
        <v>41033</v>
      </c>
      <c r="B1520" s="25">
        <v>5.5277238000160184E-2</v>
      </c>
    </row>
    <row r="1521" spans="1:2" x14ac:dyDescent="0.25">
      <c r="A1521" s="24">
        <v>41036</v>
      </c>
      <c r="B1521" s="25">
        <v>6.3245363690003567E-2</v>
      </c>
    </row>
    <row r="1522" spans="1:2" x14ac:dyDescent="0.25">
      <c r="A1522" s="24">
        <v>41037</v>
      </c>
      <c r="B1522" s="25">
        <v>6.0953977359063778E-2</v>
      </c>
    </row>
    <row r="1523" spans="1:2" x14ac:dyDescent="0.25">
      <c r="A1523" s="24">
        <v>41038</v>
      </c>
      <c r="B1523" s="25">
        <v>5.8936976328886531E-2</v>
      </c>
    </row>
    <row r="1524" spans="1:2" x14ac:dyDescent="0.25">
      <c r="A1524" s="24">
        <v>41039</v>
      </c>
      <c r="B1524" s="25">
        <v>5.7130379950617365E-2</v>
      </c>
    </row>
    <row r="1525" spans="1:2" x14ac:dyDescent="0.25">
      <c r="A1525" s="24">
        <v>41040</v>
      </c>
      <c r="B1525" s="25">
        <v>5.5241983374634471E-2</v>
      </c>
    </row>
    <row r="1526" spans="1:2" x14ac:dyDescent="0.25">
      <c r="A1526" s="24">
        <v>41043</v>
      </c>
      <c r="B1526" s="25">
        <v>5.4019663836609041E-2</v>
      </c>
    </row>
    <row r="1527" spans="1:2" x14ac:dyDescent="0.25">
      <c r="A1527" s="24">
        <v>41044</v>
      </c>
      <c r="B1527" s="25">
        <v>5.6653546117739491E-2</v>
      </c>
    </row>
    <row r="1528" spans="1:2" x14ac:dyDescent="0.25">
      <c r="A1528" s="24">
        <v>41045</v>
      </c>
      <c r="B1528" s="25">
        <v>5.4914069539965596E-2</v>
      </c>
    </row>
    <row r="1529" spans="1:2" x14ac:dyDescent="0.25">
      <c r="A1529" s="24">
        <v>41046</v>
      </c>
      <c r="B1529" s="25">
        <v>5.3569388655422136E-2</v>
      </c>
    </row>
    <row r="1530" spans="1:2" x14ac:dyDescent="0.25">
      <c r="A1530" s="24">
        <v>41047</v>
      </c>
      <c r="B1530" s="25">
        <v>5.9037093610071062E-2</v>
      </c>
    </row>
    <row r="1531" spans="1:2" x14ac:dyDescent="0.25">
      <c r="A1531" s="24">
        <v>41050</v>
      </c>
      <c r="B1531" s="25">
        <v>6.3282292163084619E-2</v>
      </c>
    </row>
    <row r="1532" spans="1:2" x14ac:dyDescent="0.25">
      <c r="A1532" s="24">
        <v>41051</v>
      </c>
      <c r="B1532" s="25">
        <v>6.7470287959202263E-2</v>
      </c>
    </row>
    <row r="1533" spans="1:2" x14ac:dyDescent="0.25">
      <c r="A1533" s="24">
        <v>41052</v>
      </c>
      <c r="B1533" s="25">
        <v>6.6875923948991819E-2</v>
      </c>
    </row>
    <row r="1534" spans="1:2" x14ac:dyDescent="0.25">
      <c r="A1534" s="24">
        <v>41053</v>
      </c>
      <c r="B1534" s="25">
        <v>6.4623506155558896E-2</v>
      </c>
    </row>
    <row r="1535" spans="1:2" x14ac:dyDescent="0.25">
      <c r="A1535" s="24">
        <v>41054</v>
      </c>
      <c r="B1535" s="25">
        <v>6.2287821947559413E-2</v>
      </c>
    </row>
    <row r="1536" spans="1:2" x14ac:dyDescent="0.25">
      <c r="A1536" s="24">
        <v>41058</v>
      </c>
      <c r="B1536" s="25">
        <v>6.0163329919636785E-2</v>
      </c>
    </row>
    <row r="1537" spans="1:2" x14ac:dyDescent="0.25">
      <c r="A1537" s="24">
        <v>41059</v>
      </c>
      <c r="B1537" s="25">
        <v>6.0872947534539888E-2</v>
      </c>
    </row>
    <row r="1538" spans="1:2" x14ac:dyDescent="0.25">
      <c r="A1538" s="24">
        <v>41060</v>
      </c>
      <c r="B1538" s="25">
        <v>6.4470040939322126E-2</v>
      </c>
    </row>
    <row r="1539" spans="1:2" x14ac:dyDescent="0.25">
      <c r="A1539" s="24">
        <v>41061</v>
      </c>
      <c r="B1539" s="25">
        <v>6.2289001475770225E-2</v>
      </c>
    </row>
    <row r="1540" spans="1:2" x14ac:dyDescent="0.25">
      <c r="A1540" s="24">
        <v>41064</v>
      </c>
      <c r="B1540" s="25">
        <v>7.3794445974025485E-2</v>
      </c>
    </row>
    <row r="1541" spans="1:2" x14ac:dyDescent="0.25">
      <c r="A1541" s="24">
        <v>41065</v>
      </c>
      <c r="B1541" s="25">
        <v>7.1313617251980155E-2</v>
      </c>
    </row>
    <row r="1542" spans="1:2" x14ac:dyDescent="0.25">
      <c r="A1542" s="24">
        <v>41066</v>
      </c>
      <c r="B1542" s="25">
        <v>7.0912618722758308E-2</v>
      </c>
    </row>
    <row r="1543" spans="1:2" x14ac:dyDescent="0.25">
      <c r="A1543" s="24">
        <v>41067</v>
      </c>
      <c r="B1543" s="25">
        <v>7.2752329035750407E-2</v>
      </c>
    </row>
    <row r="1544" spans="1:2" x14ac:dyDescent="0.25">
      <c r="A1544" s="24">
        <v>41068</v>
      </c>
      <c r="B1544" s="25">
        <v>7.0256133575581067E-2</v>
      </c>
    </row>
    <row r="1545" spans="1:2" x14ac:dyDescent="0.25">
      <c r="A1545" s="24">
        <v>41071</v>
      </c>
      <c r="B1545" s="25">
        <v>6.8297692000622509E-2</v>
      </c>
    </row>
    <row r="1546" spans="1:2" x14ac:dyDescent="0.25">
      <c r="A1546" s="24">
        <v>41072</v>
      </c>
      <c r="B1546" s="25">
        <v>7.0310246715073882E-2</v>
      </c>
    </row>
    <row r="1547" spans="1:2" x14ac:dyDescent="0.25">
      <c r="A1547" s="24">
        <v>41073</v>
      </c>
      <c r="B1547" s="25">
        <v>6.8941528374547631E-2</v>
      </c>
    </row>
    <row r="1548" spans="1:2" x14ac:dyDescent="0.25">
      <c r="A1548" s="24">
        <v>41074</v>
      </c>
      <c r="B1548" s="25">
        <v>6.7724973248436418E-2</v>
      </c>
    </row>
    <row r="1549" spans="1:2" x14ac:dyDescent="0.25">
      <c r="A1549" s="24">
        <v>41075</v>
      </c>
      <c r="B1549" s="25">
        <v>6.5575357707024995E-2</v>
      </c>
    </row>
    <row r="1550" spans="1:2" x14ac:dyDescent="0.25">
      <c r="A1550" s="24">
        <v>41078</v>
      </c>
      <c r="B1550" s="25">
        <v>6.6165041560620641E-2</v>
      </c>
    </row>
    <row r="1551" spans="1:2" x14ac:dyDescent="0.25">
      <c r="A1551" s="24">
        <v>41079</v>
      </c>
      <c r="B1551" s="25">
        <v>6.4062813957728254E-2</v>
      </c>
    </row>
    <row r="1552" spans="1:2" x14ac:dyDescent="0.25">
      <c r="A1552" s="24">
        <v>41080</v>
      </c>
      <c r="B1552" s="25">
        <v>6.6201662603426775E-2</v>
      </c>
    </row>
    <row r="1553" spans="1:2" x14ac:dyDescent="0.25">
      <c r="A1553" s="24">
        <v>41081</v>
      </c>
      <c r="B1553" s="25">
        <v>6.4133038598701383E-2</v>
      </c>
    </row>
    <row r="1554" spans="1:2" x14ac:dyDescent="0.25">
      <c r="A1554" s="24">
        <v>41082</v>
      </c>
      <c r="B1554" s="25">
        <v>8.1040918910546517E-2</v>
      </c>
    </row>
    <row r="1555" spans="1:2" x14ac:dyDescent="0.25">
      <c r="A1555" s="24">
        <v>41085</v>
      </c>
      <c r="B1555" s="25">
        <v>7.8697550386721493E-2</v>
      </c>
    </row>
    <row r="1556" spans="1:2" x14ac:dyDescent="0.25">
      <c r="A1556" s="24">
        <v>41086</v>
      </c>
      <c r="B1556" s="25">
        <v>8.0864590508673465E-2</v>
      </c>
    </row>
    <row r="1557" spans="1:2" x14ac:dyDescent="0.25">
      <c r="A1557" s="24">
        <v>41087</v>
      </c>
      <c r="B1557" s="25">
        <v>7.7931822545203991E-2</v>
      </c>
    </row>
    <row r="1558" spans="1:2" x14ac:dyDescent="0.25">
      <c r="A1558" s="24">
        <v>41088</v>
      </c>
      <c r="B1558" s="25">
        <v>7.7695422184673263E-2</v>
      </c>
    </row>
    <row r="1559" spans="1:2" x14ac:dyDescent="0.25">
      <c r="A1559" s="24">
        <v>41089</v>
      </c>
      <c r="B1559" s="25">
        <v>7.4879820786239157E-2</v>
      </c>
    </row>
    <row r="1560" spans="1:2" x14ac:dyDescent="0.25">
      <c r="A1560" s="24">
        <v>41092</v>
      </c>
      <c r="B1560" s="25">
        <v>8.3563058731911499E-2</v>
      </c>
    </row>
    <row r="1561" spans="1:2" x14ac:dyDescent="0.25">
      <c r="A1561" s="24">
        <v>41093</v>
      </c>
      <c r="B1561" s="25">
        <v>8.0588928316842903E-2</v>
      </c>
    </row>
    <row r="1562" spans="1:2" x14ac:dyDescent="0.25">
      <c r="A1562" s="24">
        <v>41095</v>
      </c>
      <c r="B1562" s="25">
        <v>7.8990322368329383E-2</v>
      </c>
    </row>
    <row r="1563" spans="1:2" x14ac:dyDescent="0.25">
      <c r="A1563" s="24">
        <v>41096</v>
      </c>
      <c r="B1563" s="25">
        <v>7.6158943496488732E-2</v>
      </c>
    </row>
    <row r="1564" spans="1:2" x14ac:dyDescent="0.25">
      <c r="A1564" s="24">
        <v>41099</v>
      </c>
      <c r="B1564" s="25">
        <v>7.7180695870710414E-2</v>
      </c>
    </row>
    <row r="1565" spans="1:2" x14ac:dyDescent="0.25">
      <c r="A1565" s="24">
        <v>41100</v>
      </c>
      <c r="B1565" s="25">
        <v>7.4794028280738972E-2</v>
      </c>
    </row>
    <row r="1566" spans="1:2" x14ac:dyDescent="0.25">
      <c r="A1566" s="24">
        <v>41101</v>
      </c>
      <c r="B1566" s="25">
        <v>7.2522561948399109E-2</v>
      </c>
    </row>
    <row r="1567" spans="1:2" x14ac:dyDescent="0.25">
      <c r="A1567" s="24">
        <v>41102</v>
      </c>
      <c r="B1567" s="25">
        <v>7.0047177917951342E-2</v>
      </c>
    </row>
    <row r="1568" spans="1:2" x14ac:dyDescent="0.25">
      <c r="A1568" s="24">
        <v>41103</v>
      </c>
      <c r="B1568" s="25">
        <v>6.7995844822329829E-2</v>
      </c>
    </row>
    <row r="1569" spans="1:2" x14ac:dyDescent="0.25">
      <c r="A1569" s="24">
        <v>41106</v>
      </c>
      <c r="B1569" s="25">
        <v>6.9327200608793285E-2</v>
      </c>
    </row>
    <row r="1570" spans="1:2" x14ac:dyDescent="0.25">
      <c r="A1570" s="24">
        <v>41107</v>
      </c>
      <c r="B1570" s="25">
        <v>6.8815735917960294E-2</v>
      </c>
    </row>
    <row r="1571" spans="1:2" x14ac:dyDescent="0.25">
      <c r="A1571" s="24">
        <v>41108</v>
      </c>
      <c r="B1571" s="25">
        <v>6.6585243662436497E-2</v>
      </c>
    </row>
    <row r="1572" spans="1:2" x14ac:dyDescent="0.25">
      <c r="A1572" s="24">
        <v>41109</v>
      </c>
      <c r="B1572" s="25">
        <v>6.4588566359395402E-2</v>
      </c>
    </row>
    <row r="1573" spans="1:2" x14ac:dyDescent="0.25">
      <c r="A1573" s="24">
        <v>41110</v>
      </c>
      <c r="B1573" s="25">
        <v>6.2541555028286067E-2</v>
      </c>
    </row>
    <row r="1574" spans="1:2" x14ac:dyDescent="0.25">
      <c r="A1574" s="24">
        <v>41113</v>
      </c>
      <c r="B1574" s="25">
        <v>6.2081974183534561E-2</v>
      </c>
    </row>
    <row r="1575" spans="1:2" x14ac:dyDescent="0.25">
      <c r="A1575" s="24">
        <v>41114</v>
      </c>
      <c r="B1575" s="25">
        <v>6.3669626566036822E-2</v>
      </c>
    </row>
    <row r="1576" spans="1:2" x14ac:dyDescent="0.25">
      <c r="A1576" s="24">
        <v>41115</v>
      </c>
      <c r="B1576" s="25">
        <v>6.3414040419057197E-2</v>
      </c>
    </row>
    <row r="1577" spans="1:2" x14ac:dyDescent="0.25">
      <c r="A1577" s="24">
        <v>41116</v>
      </c>
      <c r="B1577" s="25">
        <v>6.1362084909334126E-2</v>
      </c>
    </row>
    <row r="1578" spans="1:2" x14ac:dyDescent="0.25">
      <c r="A1578" s="24">
        <v>41117</v>
      </c>
      <c r="B1578" s="25">
        <v>5.9241197178188154E-2</v>
      </c>
    </row>
    <row r="1579" spans="1:2" x14ac:dyDescent="0.25">
      <c r="A1579" s="24">
        <v>41120</v>
      </c>
      <c r="B1579" s="25">
        <v>6.8542167214463379E-2</v>
      </c>
    </row>
    <row r="1580" spans="1:2" x14ac:dyDescent="0.25">
      <c r="A1580" s="24">
        <v>41121</v>
      </c>
      <c r="B1580" s="25">
        <v>6.6560710351650343E-2</v>
      </c>
    </row>
    <row r="1581" spans="1:2" x14ac:dyDescent="0.25">
      <c r="A1581" s="24">
        <v>41122</v>
      </c>
      <c r="B1581" s="25">
        <v>6.4591002232164879E-2</v>
      </c>
    </row>
    <row r="1582" spans="1:2" x14ac:dyDescent="0.25">
      <c r="A1582" s="24">
        <v>41123</v>
      </c>
      <c r="B1582" s="25">
        <v>6.2242498697356E-2</v>
      </c>
    </row>
    <row r="1583" spans="1:2" x14ac:dyDescent="0.25">
      <c r="A1583" s="24">
        <v>41124</v>
      </c>
      <c r="B1583" s="25">
        <v>6.3583158587881203E-2</v>
      </c>
    </row>
    <row r="1584" spans="1:2" x14ac:dyDescent="0.25">
      <c r="A1584" s="24">
        <v>41127</v>
      </c>
      <c r="B1584" s="25">
        <v>6.7378703405852947E-2</v>
      </c>
    </row>
    <row r="1585" spans="1:2" x14ac:dyDescent="0.25">
      <c r="A1585" s="24">
        <v>41128</v>
      </c>
      <c r="B1585" s="25">
        <v>6.658644447233289E-2</v>
      </c>
    </row>
    <row r="1586" spans="1:2" x14ac:dyDescent="0.25">
      <c r="A1586" s="24">
        <v>41129</v>
      </c>
      <c r="B1586" s="25">
        <v>6.6532889445518509E-2</v>
      </c>
    </row>
    <row r="1587" spans="1:2" x14ac:dyDescent="0.25">
      <c r="A1587" s="24">
        <v>41130</v>
      </c>
      <c r="B1587" s="25">
        <v>6.4115636048999086E-2</v>
      </c>
    </row>
    <row r="1588" spans="1:2" x14ac:dyDescent="0.25">
      <c r="A1588" s="24">
        <v>41131</v>
      </c>
      <c r="B1588" s="25">
        <v>6.1801314509266105E-2</v>
      </c>
    </row>
    <row r="1589" spans="1:2" x14ac:dyDescent="0.25">
      <c r="A1589" s="24">
        <v>41134</v>
      </c>
      <c r="B1589" s="25">
        <v>5.9880995890511421E-2</v>
      </c>
    </row>
    <row r="1590" spans="1:2" x14ac:dyDescent="0.25">
      <c r="A1590" s="24">
        <v>41135</v>
      </c>
      <c r="B1590" s="25">
        <v>5.8326816686021452E-2</v>
      </c>
    </row>
    <row r="1591" spans="1:2" x14ac:dyDescent="0.25">
      <c r="A1591" s="24">
        <v>41136</v>
      </c>
      <c r="B1591" s="25">
        <v>5.6561161608897813E-2</v>
      </c>
    </row>
    <row r="1592" spans="1:2" x14ac:dyDescent="0.25">
      <c r="A1592" s="24">
        <v>41137</v>
      </c>
      <c r="B1592" s="25">
        <v>5.503669344000614E-2</v>
      </c>
    </row>
    <row r="1593" spans="1:2" x14ac:dyDescent="0.25">
      <c r="A1593" s="24">
        <v>41138</v>
      </c>
      <c r="B1593" s="25">
        <v>5.5808385961639416E-2</v>
      </c>
    </row>
    <row r="1594" spans="1:2" x14ac:dyDescent="0.25">
      <c r="A1594" s="24">
        <v>41141</v>
      </c>
      <c r="B1594" s="25">
        <v>5.5130031668212273E-2</v>
      </c>
    </row>
    <row r="1595" spans="1:2" x14ac:dyDescent="0.25">
      <c r="A1595" s="24">
        <v>41142</v>
      </c>
      <c r="B1595" s="25">
        <v>5.4048483514333293E-2</v>
      </c>
    </row>
    <row r="1596" spans="1:2" x14ac:dyDescent="0.25">
      <c r="A1596" s="24">
        <v>41143</v>
      </c>
      <c r="B1596" s="25">
        <v>5.2123265677451208E-2</v>
      </c>
    </row>
    <row r="1597" spans="1:2" x14ac:dyDescent="0.25">
      <c r="A1597" s="24">
        <v>41144</v>
      </c>
      <c r="B1597" s="25">
        <v>5.0753946492133079E-2</v>
      </c>
    </row>
    <row r="1598" spans="1:2" x14ac:dyDescent="0.25">
      <c r="A1598" s="24">
        <v>41145</v>
      </c>
      <c r="B1598" s="25">
        <v>4.9144200140407546E-2</v>
      </c>
    </row>
    <row r="1599" spans="1:2" x14ac:dyDescent="0.25">
      <c r="A1599" s="24">
        <v>41148</v>
      </c>
      <c r="B1599" s="25">
        <v>4.7748289537474509E-2</v>
      </c>
    </row>
    <row r="1600" spans="1:2" x14ac:dyDescent="0.25">
      <c r="A1600" s="24">
        <v>41149</v>
      </c>
      <c r="B1600" s="25">
        <v>4.6092882485354696E-2</v>
      </c>
    </row>
    <row r="1601" spans="1:2" x14ac:dyDescent="0.25">
      <c r="A1601" s="24">
        <v>41150</v>
      </c>
      <c r="B1601" s="25">
        <v>4.5111511650027768E-2</v>
      </c>
    </row>
    <row r="1602" spans="1:2" x14ac:dyDescent="0.25">
      <c r="A1602" s="24">
        <v>41151</v>
      </c>
      <c r="B1602" s="25">
        <v>4.3711794763248435E-2</v>
      </c>
    </row>
    <row r="1603" spans="1:2" x14ac:dyDescent="0.25">
      <c r="A1603" s="24">
        <v>41152</v>
      </c>
      <c r="B1603" s="25">
        <v>4.5587660082688816E-2</v>
      </c>
    </row>
    <row r="1604" spans="1:2" x14ac:dyDescent="0.25">
      <c r="A1604" s="24">
        <v>41156</v>
      </c>
      <c r="B1604" s="25">
        <v>4.5287340586840912E-2</v>
      </c>
    </row>
    <row r="1605" spans="1:2" x14ac:dyDescent="0.25">
      <c r="A1605" s="24">
        <v>41157</v>
      </c>
      <c r="B1605" s="25">
        <v>4.5797779967589394E-2</v>
      </c>
    </row>
    <row r="1606" spans="1:2" x14ac:dyDescent="0.25">
      <c r="A1606" s="24">
        <v>41158</v>
      </c>
      <c r="B1606" s="25">
        <v>4.5198495584054962E-2</v>
      </c>
    </row>
    <row r="1607" spans="1:2" x14ac:dyDescent="0.25">
      <c r="A1607" s="24">
        <v>41159</v>
      </c>
      <c r="B1607" s="25">
        <v>5.0674149336584692E-2</v>
      </c>
    </row>
    <row r="1608" spans="1:2" x14ac:dyDescent="0.25">
      <c r="A1608" s="24">
        <v>41162</v>
      </c>
      <c r="B1608" s="25">
        <v>4.8911901911064176E-2</v>
      </c>
    </row>
    <row r="1609" spans="1:2" x14ac:dyDescent="0.25">
      <c r="A1609" s="24">
        <v>41163</v>
      </c>
      <c r="B1609" s="25">
        <v>4.8629582484221376E-2</v>
      </c>
    </row>
    <row r="1610" spans="1:2" x14ac:dyDescent="0.25">
      <c r="A1610" s="24">
        <v>41164</v>
      </c>
      <c r="B1610" s="25">
        <v>4.6863230383957351E-2</v>
      </c>
    </row>
    <row r="1611" spans="1:2" x14ac:dyDescent="0.25">
      <c r="A1611" s="24">
        <v>41165</v>
      </c>
      <c r="B1611" s="25">
        <v>4.5184749355252206E-2</v>
      </c>
    </row>
    <row r="1612" spans="1:2" x14ac:dyDescent="0.25">
      <c r="A1612" s="24">
        <v>41166</v>
      </c>
      <c r="B1612" s="25">
        <v>5.0071223978795029E-2</v>
      </c>
    </row>
    <row r="1613" spans="1:2" x14ac:dyDescent="0.25">
      <c r="A1613" s="24">
        <v>41169</v>
      </c>
      <c r="B1613" s="25">
        <v>5.103901121939125E-2</v>
      </c>
    </row>
    <row r="1614" spans="1:2" x14ac:dyDescent="0.25">
      <c r="A1614" s="24">
        <v>41170</v>
      </c>
      <c r="B1614" s="25">
        <v>5.0351697382660141E-2</v>
      </c>
    </row>
    <row r="1615" spans="1:2" x14ac:dyDescent="0.25">
      <c r="A1615" s="24">
        <v>41171</v>
      </c>
      <c r="B1615" s="25">
        <v>4.8532499995978487E-2</v>
      </c>
    </row>
    <row r="1616" spans="1:2" x14ac:dyDescent="0.25">
      <c r="A1616" s="24">
        <v>41172</v>
      </c>
      <c r="B1616" s="25">
        <v>4.6850395934374504E-2</v>
      </c>
    </row>
    <row r="1617" spans="1:2" x14ac:dyDescent="0.25">
      <c r="A1617" s="24">
        <v>41173</v>
      </c>
      <c r="B1617" s="25">
        <v>4.6703990883796634E-2</v>
      </c>
    </row>
    <row r="1618" spans="1:2" x14ac:dyDescent="0.25">
      <c r="A1618" s="24">
        <v>41176</v>
      </c>
      <c r="B1618" s="25">
        <v>4.5287716901348633E-2</v>
      </c>
    </row>
    <row r="1619" spans="1:2" x14ac:dyDescent="0.25">
      <c r="A1619" s="24">
        <v>41177</v>
      </c>
      <c r="B1619" s="25">
        <v>4.3869871155056535E-2</v>
      </c>
    </row>
    <row r="1620" spans="1:2" x14ac:dyDescent="0.25">
      <c r="A1620" s="24">
        <v>41178</v>
      </c>
      <c r="B1620" s="25">
        <v>4.6603236938445154E-2</v>
      </c>
    </row>
    <row r="1621" spans="1:2" x14ac:dyDescent="0.25">
      <c r="A1621" s="24">
        <v>41179</v>
      </c>
      <c r="B1621" s="25">
        <v>4.5646626332572597E-2</v>
      </c>
    </row>
    <row r="1622" spans="1:2" x14ac:dyDescent="0.25">
      <c r="A1622" s="24">
        <v>41180</v>
      </c>
      <c r="B1622" s="25">
        <v>4.4962580020908256E-2</v>
      </c>
    </row>
    <row r="1623" spans="1:2" x14ac:dyDescent="0.25">
      <c r="A1623" s="24">
        <v>41183</v>
      </c>
      <c r="B1623" s="25">
        <v>4.5274471692496605E-2</v>
      </c>
    </row>
    <row r="1624" spans="1:2" x14ac:dyDescent="0.25">
      <c r="A1624" s="24">
        <v>41184</v>
      </c>
      <c r="B1624" s="25">
        <v>4.3637173959756977E-2</v>
      </c>
    </row>
    <row r="1625" spans="1:2" x14ac:dyDescent="0.25">
      <c r="A1625" s="24">
        <v>41185</v>
      </c>
      <c r="B1625" s="25">
        <v>4.2155239486945592E-2</v>
      </c>
    </row>
    <row r="1626" spans="1:2" x14ac:dyDescent="0.25">
      <c r="A1626" s="24">
        <v>41186</v>
      </c>
      <c r="B1626" s="25">
        <v>4.0681750901051403E-2</v>
      </c>
    </row>
    <row r="1627" spans="1:2" x14ac:dyDescent="0.25">
      <c r="A1627" s="24">
        <v>41187</v>
      </c>
      <c r="B1627" s="25">
        <v>3.9467678976253022E-2</v>
      </c>
    </row>
    <row r="1628" spans="1:2" x14ac:dyDescent="0.25">
      <c r="A1628" s="24">
        <v>41190</v>
      </c>
      <c r="B1628" s="25">
        <v>3.8580300735688661E-2</v>
      </c>
    </row>
    <row r="1629" spans="1:2" x14ac:dyDescent="0.25">
      <c r="A1629" s="24">
        <v>41191</v>
      </c>
      <c r="B1629" s="25">
        <v>3.9369552050427484E-2</v>
      </c>
    </row>
    <row r="1630" spans="1:2" x14ac:dyDescent="0.25">
      <c r="A1630" s="24">
        <v>41192</v>
      </c>
      <c r="B1630" s="25">
        <v>4.2394364436422534E-2</v>
      </c>
    </row>
    <row r="1631" spans="1:2" x14ac:dyDescent="0.25">
      <c r="A1631" s="24">
        <v>41193</v>
      </c>
      <c r="B1631" s="25">
        <v>4.1314201866869557E-2</v>
      </c>
    </row>
    <row r="1632" spans="1:2" x14ac:dyDescent="0.25">
      <c r="A1632" s="24">
        <v>41194</v>
      </c>
      <c r="B1632" s="25">
        <v>3.9820493019539063E-2</v>
      </c>
    </row>
    <row r="1633" spans="1:2" x14ac:dyDescent="0.25">
      <c r="A1633" s="24">
        <v>41197</v>
      </c>
      <c r="B1633" s="25">
        <v>3.888448721377482E-2</v>
      </c>
    </row>
    <row r="1634" spans="1:2" x14ac:dyDescent="0.25">
      <c r="A1634" s="24">
        <v>41198</v>
      </c>
      <c r="B1634" s="25">
        <v>3.7875789343750257E-2</v>
      </c>
    </row>
    <row r="1635" spans="1:2" x14ac:dyDescent="0.25">
      <c r="A1635" s="24">
        <v>41199</v>
      </c>
      <c r="B1635" s="25">
        <v>4.0060175522231803E-2</v>
      </c>
    </row>
    <row r="1636" spans="1:2" x14ac:dyDescent="0.25">
      <c r="A1636" s="24">
        <v>41200</v>
      </c>
      <c r="B1636" s="25">
        <v>3.8681889330113975E-2</v>
      </c>
    </row>
    <row r="1637" spans="1:2" x14ac:dyDescent="0.25">
      <c r="A1637" s="24">
        <v>41201</v>
      </c>
      <c r="B1637" s="25">
        <v>3.9376824127357275E-2</v>
      </c>
    </row>
    <row r="1638" spans="1:2" x14ac:dyDescent="0.25">
      <c r="A1638" s="24">
        <v>41204</v>
      </c>
      <c r="B1638" s="25">
        <v>5.0208651862696227E-2</v>
      </c>
    </row>
    <row r="1639" spans="1:2" x14ac:dyDescent="0.25">
      <c r="A1639" s="24">
        <v>41205</v>
      </c>
      <c r="B1639" s="25">
        <v>4.8559372644785E-2</v>
      </c>
    </row>
    <row r="1640" spans="1:2" x14ac:dyDescent="0.25">
      <c r="A1640" s="24">
        <v>41206</v>
      </c>
      <c r="B1640" s="25">
        <v>4.9260859290355202E-2</v>
      </c>
    </row>
    <row r="1641" spans="1:2" x14ac:dyDescent="0.25">
      <c r="A1641" s="24">
        <v>41207</v>
      </c>
      <c r="B1641" s="25">
        <v>4.8885691903667206E-2</v>
      </c>
    </row>
    <row r="1642" spans="1:2" x14ac:dyDescent="0.25">
      <c r="A1642" s="24">
        <v>41208</v>
      </c>
      <c r="B1642" s="25">
        <v>4.7698679440019619E-2</v>
      </c>
    </row>
    <row r="1643" spans="1:2" x14ac:dyDescent="0.25">
      <c r="A1643" s="24">
        <v>41213</v>
      </c>
      <c r="B1643" s="25">
        <v>4.5983091141380474E-2</v>
      </c>
    </row>
    <row r="1644" spans="1:2" x14ac:dyDescent="0.25">
      <c r="A1644" s="24">
        <v>41214</v>
      </c>
      <c r="B1644" s="25">
        <v>4.5985770901893014E-2</v>
      </c>
    </row>
    <row r="1645" spans="1:2" x14ac:dyDescent="0.25">
      <c r="A1645" s="24">
        <v>41215</v>
      </c>
      <c r="B1645" s="25">
        <v>4.4394847042615287E-2</v>
      </c>
    </row>
    <row r="1646" spans="1:2" x14ac:dyDescent="0.25">
      <c r="A1646" s="24">
        <v>41218</v>
      </c>
      <c r="B1646" s="25">
        <v>4.6972318259745273E-2</v>
      </c>
    </row>
    <row r="1647" spans="1:2" x14ac:dyDescent="0.25">
      <c r="A1647" s="24">
        <v>41219</v>
      </c>
      <c r="B1647" s="25">
        <v>4.6684218924531284E-2</v>
      </c>
    </row>
    <row r="1648" spans="1:2" x14ac:dyDescent="0.25">
      <c r="A1648" s="24">
        <v>41220</v>
      </c>
      <c r="B1648" s="25">
        <v>4.7011186012295904E-2</v>
      </c>
    </row>
    <row r="1649" spans="1:2" x14ac:dyDescent="0.25">
      <c r="A1649" s="24">
        <v>41221</v>
      </c>
      <c r="B1649" s="25">
        <v>5.9795922754430117E-2</v>
      </c>
    </row>
    <row r="1650" spans="1:2" x14ac:dyDescent="0.25">
      <c r="A1650" s="24">
        <v>41222</v>
      </c>
      <c r="B1650" s="25">
        <v>6.5793929452765784E-2</v>
      </c>
    </row>
    <row r="1651" spans="1:2" x14ac:dyDescent="0.25">
      <c r="A1651" s="24">
        <v>41225</v>
      </c>
      <c r="B1651" s="25">
        <v>6.4250256035718767E-2</v>
      </c>
    </row>
    <row r="1652" spans="1:2" x14ac:dyDescent="0.25">
      <c r="A1652" s="24">
        <v>41226</v>
      </c>
      <c r="B1652" s="25">
        <v>6.1916233426456802E-2</v>
      </c>
    </row>
    <row r="1653" spans="1:2" x14ac:dyDescent="0.25">
      <c r="A1653" s="24">
        <v>41227</v>
      </c>
      <c r="B1653" s="25">
        <v>6.2692486546339438E-2</v>
      </c>
    </row>
    <row r="1654" spans="1:2" x14ac:dyDescent="0.25">
      <c r="A1654" s="24">
        <v>41228</v>
      </c>
      <c r="B1654" s="25">
        <v>6.6846148153595089E-2</v>
      </c>
    </row>
    <row r="1655" spans="1:2" x14ac:dyDescent="0.25">
      <c r="A1655" s="24">
        <v>41229</v>
      </c>
      <c r="B1655" s="25">
        <v>6.5505869177368684E-2</v>
      </c>
    </row>
    <row r="1656" spans="1:2" x14ac:dyDescent="0.25">
      <c r="A1656" s="24">
        <v>41232</v>
      </c>
      <c r="B1656" s="25">
        <v>6.3312673258361443E-2</v>
      </c>
    </row>
    <row r="1657" spans="1:2" x14ac:dyDescent="0.25">
      <c r="A1657" s="24">
        <v>41233</v>
      </c>
      <c r="B1657" s="25">
        <v>6.8273318844632003E-2</v>
      </c>
    </row>
    <row r="1658" spans="1:2" x14ac:dyDescent="0.25">
      <c r="A1658" s="24">
        <v>41234</v>
      </c>
      <c r="B1658" s="25">
        <v>6.5805808733726726E-2</v>
      </c>
    </row>
    <row r="1659" spans="1:2" x14ac:dyDescent="0.25">
      <c r="A1659" s="24">
        <v>41236</v>
      </c>
      <c r="B1659" s="25">
        <v>6.398403109814059E-2</v>
      </c>
    </row>
    <row r="1660" spans="1:2" x14ac:dyDescent="0.25">
      <c r="A1660" s="24">
        <v>41239</v>
      </c>
      <c r="B1660" s="25">
        <v>6.4367104396726271E-2</v>
      </c>
    </row>
    <row r="1661" spans="1:2" x14ac:dyDescent="0.25">
      <c r="A1661" s="24">
        <v>41240</v>
      </c>
      <c r="B1661" s="25">
        <v>6.2043858994505867E-2</v>
      </c>
    </row>
    <row r="1662" spans="1:2" x14ac:dyDescent="0.25">
      <c r="A1662" s="24">
        <v>41241</v>
      </c>
      <c r="B1662" s="25">
        <v>6.0029353479806973E-2</v>
      </c>
    </row>
    <row r="1663" spans="1:2" x14ac:dyDescent="0.25">
      <c r="A1663" s="24">
        <v>41242</v>
      </c>
      <c r="B1663" s="25">
        <v>5.8191790402491027E-2</v>
      </c>
    </row>
    <row r="1664" spans="1:2" x14ac:dyDescent="0.25">
      <c r="A1664" s="24">
        <v>41243</v>
      </c>
      <c r="B1664" s="25">
        <v>5.8522709280830497E-2</v>
      </c>
    </row>
    <row r="1665" spans="1:2" x14ac:dyDescent="0.25">
      <c r="A1665" s="24">
        <v>41246</v>
      </c>
      <c r="B1665" s="25">
        <v>5.6619727312656201E-2</v>
      </c>
    </row>
    <row r="1666" spans="1:2" x14ac:dyDescent="0.25">
      <c r="A1666" s="24">
        <v>41247</v>
      </c>
      <c r="B1666" s="25">
        <v>5.4616601108612037E-2</v>
      </c>
    </row>
    <row r="1667" spans="1:2" x14ac:dyDescent="0.25">
      <c r="A1667" s="24">
        <v>41248</v>
      </c>
      <c r="B1667" s="25">
        <v>5.2737014253176499E-2</v>
      </c>
    </row>
    <row r="1668" spans="1:2" x14ac:dyDescent="0.25">
      <c r="A1668" s="24">
        <v>41249</v>
      </c>
      <c r="B1668" s="25">
        <v>5.1187090949093211E-2</v>
      </c>
    </row>
    <row r="1669" spans="1:2" x14ac:dyDescent="0.25">
      <c r="A1669" s="24">
        <v>41250</v>
      </c>
      <c r="B1669" s="25">
        <v>4.9351096370056365E-2</v>
      </c>
    </row>
    <row r="1670" spans="1:2" x14ac:dyDescent="0.25">
      <c r="A1670" s="24">
        <v>41253</v>
      </c>
      <c r="B1670" s="25">
        <v>4.7702032947747171E-2</v>
      </c>
    </row>
    <row r="1671" spans="1:2" x14ac:dyDescent="0.25">
      <c r="A1671" s="24">
        <v>41254</v>
      </c>
      <c r="B1671" s="25">
        <v>4.6771718484254571E-2</v>
      </c>
    </row>
    <row r="1672" spans="1:2" x14ac:dyDescent="0.25">
      <c r="A1672" s="24">
        <v>41255</v>
      </c>
      <c r="B1672" s="25">
        <v>5.0162518855884096E-2</v>
      </c>
    </row>
    <row r="1673" spans="1:2" x14ac:dyDescent="0.25">
      <c r="A1673" s="24">
        <v>41256</v>
      </c>
      <c r="B1673" s="25">
        <v>5.0333705093608017E-2</v>
      </c>
    </row>
    <row r="1674" spans="1:2" x14ac:dyDescent="0.25">
      <c r="A1674" s="24">
        <v>41257</v>
      </c>
      <c r="B1674" s="25">
        <v>4.9720651309632796E-2</v>
      </c>
    </row>
    <row r="1675" spans="1:2" x14ac:dyDescent="0.25">
      <c r="A1675" s="24">
        <v>41260</v>
      </c>
      <c r="B1675" s="25">
        <v>4.8486087714974216E-2</v>
      </c>
    </row>
    <row r="1676" spans="1:2" x14ac:dyDescent="0.25">
      <c r="A1676" s="24">
        <v>41261</v>
      </c>
      <c r="B1676" s="25">
        <v>5.2109354398809045E-2</v>
      </c>
    </row>
    <row r="1677" spans="1:2" x14ac:dyDescent="0.25">
      <c r="A1677" s="24">
        <v>41262</v>
      </c>
      <c r="B1677" s="25">
        <v>5.899559759819626E-2</v>
      </c>
    </row>
    <row r="1678" spans="1:2" x14ac:dyDescent="0.25">
      <c r="A1678" s="24">
        <v>41263</v>
      </c>
      <c r="B1678" s="25">
        <v>5.6943279833893738E-2</v>
      </c>
    </row>
    <row r="1679" spans="1:2" x14ac:dyDescent="0.25">
      <c r="A1679" s="24">
        <v>41264</v>
      </c>
      <c r="B1679" s="25">
        <v>5.5930368878262339E-2</v>
      </c>
    </row>
    <row r="1680" spans="1:2" x14ac:dyDescent="0.25">
      <c r="A1680" s="24">
        <v>41267</v>
      </c>
      <c r="B1680" s="25">
        <v>5.3957518270475915E-2</v>
      </c>
    </row>
    <row r="1681" spans="1:2" x14ac:dyDescent="0.25">
      <c r="A1681" s="24">
        <v>41269</v>
      </c>
      <c r="B1681" s="25">
        <v>5.255632141261065E-2</v>
      </c>
    </row>
    <row r="1682" spans="1:2" x14ac:dyDescent="0.25">
      <c r="A1682" s="24">
        <v>41270</v>
      </c>
      <c r="B1682" s="25">
        <v>5.1872527512838155E-2</v>
      </c>
    </row>
    <row r="1683" spans="1:2" x14ac:dyDescent="0.25">
      <c r="A1683" s="24">
        <v>41271</v>
      </c>
      <c r="B1683" s="25">
        <v>5.073526350421706E-2</v>
      </c>
    </row>
    <row r="1684" spans="1:2" x14ac:dyDescent="0.25">
      <c r="A1684" s="24">
        <v>41274</v>
      </c>
      <c r="B1684" s="25">
        <v>4.8964935147832893E-2</v>
      </c>
    </row>
    <row r="1685" spans="1:2" x14ac:dyDescent="0.25">
      <c r="A1685" s="24">
        <v>41276</v>
      </c>
      <c r="B1685" s="25">
        <v>5.2091780113541888E-2</v>
      </c>
    </row>
    <row r="1686" spans="1:2" x14ac:dyDescent="0.25">
      <c r="A1686" s="24">
        <v>41277</v>
      </c>
      <c r="B1686" s="25">
        <v>5.8026133311623658E-2</v>
      </c>
    </row>
    <row r="1687" spans="1:2" x14ac:dyDescent="0.25">
      <c r="A1687" s="24">
        <v>41278</v>
      </c>
      <c r="B1687" s="25">
        <v>5.5940727696790378E-2</v>
      </c>
    </row>
    <row r="1688" spans="1:2" x14ac:dyDescent="0.25">
      <c r="A1688" s="24">
        <v>41281</v>
      </c>
      <c r="B1688" s="25">
        <v>5.5139373357477983E-2</v>
      </c>
    </row>
    <row r="1689" spans="1:2" x14ac:dyDescent="0.25">
      <c r="A1689" s="24">
        <v>41282</v>
      </c>
      <c r="B1689" s="25">
        <v>5.3431096768034349E-2</v>
      </c>
    </row>
    <row r="1690" spans="1:2" x14ac:dyDescent="0.25">
      <c r="A1690" s="24">
        <v>41283</v>
      </c>
      <c r="B1690" s="25">
        <v>5.1512771511076437E-2</v>
      </c>
    </row>
    <row r="1691" spans="1:2" x14ac:dyDescent="0.25">
      <c r="A1691" s="24">
        <v>41284</v>
      </c>
      <c r="B1691" s="25">
        <v>5.0630128547102984E-2</v>
      </c>
    </row>
    <row r="1692" spans="1:2" x14ac:dyDescent="0.25">
      <c r="A1692" s="24">
        <v>41285</v>
      </c>
      <c r="B1692" s="25">
        <v>5.0656542828612511E-2</v>
      </c>
    </row>
    <row r="1693" spans="1:2" x14ac:dyDescent="0.25">
      <c r="A1693" s="24">
        <v>41288</v>
      </c>
      <c r="B1693" s="25">
        <v>4.8815205357957185E-2</v>
      </c>
    </row>
    <row r="1694" spans="1:2" x14ac:dyDescent="0.25">
      <c r="A1694" s="24">
        <v>41289</v>
      </c>
      <c r="B1694" s="25">
        <v>4.7066548623543154E-2</v>
      </c>
    </row>
    <row r="1695" spans="1:2" x14ac:dyDescent="0.25">
      <c r="A1695" s="24">
        <v>41290</v>
      </c>
      <c r="B1695" s="25">
        <v>4.5731707596636091E-2</v>
      </c>
    </row>
    <row r="1696" spans="1:2" x14ac:dyDescent="0.25">
      <c r="A1696" s="24">
        <v>41291</v>
      </c>
      <c r="B1696" s="25">
        <v>4.4096181175795716E-2</v>
      </c>
    </row>
    <row r="1697" spans="1:2" x14ac:dyDescent="0.25">
      <c r="A1697" s="24">
        <v>41292</v>
      </c>
      <c r="B1697" s="25">
        <v>4.396696845603603E-2</v>
      </c>
    </row>
    <row r="1698" spans="1:2" x14ac:dyDescent="0.25">
      <c r="A1698" s="24">
        <v>41296</v>
      </c>
      <c r="B1698" s="25">
        <v>4.3191201404096463E-2</v>
      </c>
    </row>
    <row r="1699" spans="1:2" x14ac:dyDescent="0.25">
      <c r="A1699" s="24">
        <v>41297</v>
      </c>
      <c r="B1699" s="25">
        <v>4.2604389778500756E-2</v>
      </c>
    </row>
    <row r="1700" spans="1:2" x14ac:dyDescent="0.25">
      <c r="A1700" s="24">
        <v>41298</v>
      </c>
      <c r="B1700" s="25">
        <v>4.129657042654316E-2</v>
      </c>
    </row>
    <row r="1701" spans="1:2" x14ac:dyDescent="0.25">
      <c r="A1701" s="24">
        <v>41299</v>
      </c>
      <c r="B1701" s="25">
        <v>3.9823063102977618E-2</v>
      </c>
    </row>
    <row r="1702" spans="1:2" x14ac:dyDescent="0.25">
      <c r="A1702" s="24">
        <v>41302</v>
      </c>
      <c r="B1702" s="25">
        <v>4.2706520757607482E-2</v>
      </c>
    </row>
    <row r="1703" spans="1:2" x14ac:dyDescent="0.25">
      <c r="A1703" s="24">
        <v>41303</v>
      </c>
      <c r="B1703" s="25">
        <v>4.1249774741065247E-2</v>
      </c>
    </row>
    <row r="1704" spans="1:2" x14ac:dyDescent="0.25">
      <c r="A1704" s="24">
        <v>41304</v>
      </c>
      <c r="B1704" s="25">
        <v>3.9848959352928953E-2</v>
      </c>
    </row>
    <row r="1705" spans="1:2" x14ac:dyDescent="0.25">
      <c r="A1705" s="24">
        <v>41305</v>
      </c>
      <c r="B1705" s="25">
        <v>4.2172744363260385E-2</v>
      </c>
    </row>
    <row r="1706" spans="1:2" x14ac:dyDescent="0.25">
      <c r="A1706" s="24">
        <v>41306</v>
      </c>
      <c r="B1706" s="25">
        <v>5.0161305872292221E-2</v>
      </c>
    </row>
    <row r="1707" spans="1:2" x14ac:dyDescent="0.25">
      <c r="A1707" s="24">
        <v>41309</v>
      </c>
      <c r="B1707" s="25">
        <v>5.0462991307550449E-2</v>
      </c>
    </row>
    <row r="1708" spans="1:2" x14ac:dyDescent="0.25">
      <c r="A1708" s="24">
        <v>41310</v>
      </c>
      <c r="B1708" s="25">
        <v>5.6945427655366289E-2</v>
      </c>
    </row>
    <row r="1709" spans="1:2" x14ac:dyDescent="0.25">
      <c r="A1709" s="24">
        <v>41311</v>
      </c>
      <c r="B1709" s="25">
        <v>5.6277546172157765E-2</v>
      </c>
    </row>
    <row r="1710" spans="1:2" x14ac:dyDescent="0.25">
      <c r="A1710" s="24">
        <v>41312</v>
      </c>
      <c r="B1710" s="25">
        <v>5.4426988249393522E-2</v>
      </c>
    </row>
    <row r="1711" spans="1:2" x14ac:dyDescent="0.25">
      <c r="A1711" s="24">
        <v>41313</v>
      </c>
      <c r="B1711" s="25">
        <v>5.3194372271606505E-2</v>
      </c>
    </row>
    <row r="1712" spans="1:2" x14ac:dyDescent="0.25">
      <c r="A1712" s="24">
        <v>41316</v>
      </c>
      <c r="B1712" s="25">
        <v>5.1639055781704045E-2</v>
      </c>
    </row>
    <row r="1713" spans="1:2" x14ac:dyDescent="0.25">
      <c r="A1713" s="24">
        <v>41317</v>
      </c>
      <c r="B1713" s="25">
        <v>4.979995741659414E-2</v>
      </c>
    </row>
    <row r="1714" spans="1:2" x14ac:dyDescent="0.25">
      <c r="A1714" s="24">
        <v>41318</v>
      </c>
      <c r="B1714" s="25">
        <v>4.8146278323647783E-2</v>
      </c>
    </row>
    <row r="1715" spans="1:2" x14ac:dyDescent="0.25">
      <c r="A1715" s="24">
        <v>41319</v>
      </c>
      <c r="B1715" s="25">
        <v>4.6757603666039212E-2</v>
      </c>
    </row>
    <row r="1716" spans="1:2" x14ac:dyDescent="0.25">
      <c r="A1716" s="24">
        <v>41320</v>
      </c>
      <c r="B1716" s="25">
        <v>4.6052648594511206E-2</v>
      </c>
    </row>
    <row r="1717" spans="1:2" x14ac:dyDescent="0.25">
      <c r="A1717" s="24">
        <v>41324</v>
      </c>
      <c r="B1717" s="25">
        <v>4.438797554782499E-2</v>
      </c>
    </row>
    <row r="1718" spans="1:2" x14ac:dyDescent="0.25">
      <c r="A1718" s="24">
        <v>41325</v>
      </c>
      <c r="B1718" s="25">
        <v>4.3451070157002752E-2</v>
      </c>
    </row>
    <row r="1719" spans="1:2" x14ac:dyDescent="0.25">
      <c r="A1719" s="24">
        <v>41326</v>
      </c>
      <c r="B1719" s="25">
        <v>4.869697533295294E-2</v>
      </c>
    </row>
    <row r="1720" spans="1:2" x14ac:dyDescent="0.25">
      <c r="A1720" s="24">
        <v>41327</v>
      </c>
      <c r="B1720" s="25">
        <v>4.9178969349925494E-2</v>
      </c>
    </row>
    <row r="1721" spans="1:2" x14ac:dyDescent="0.25">
      <c r="A1721" s="24">
        <v>41330</v>
      </c>
      <c r="B1721" s="25">
        <v>4.8535070329245741E-2</v>
      </c>
    </row>
    <row r="1722" spans="1:2" x14ac:dyDescent="0.25">
      <c r="A1722" s="24">
        <v>41331</v>
      </c>
      <c r="B1722" s="25">
        <v>5.718877552267318E-2</v>
      </c>
    </row>
    <row r="1723" spans="1:2" x14ac:dyDescent="0.25">
      <c r="A1723" s="24">
        <v>41332</v>
      </c>
      <c r="B1723" s="25">
        <v>5.5413723416906147E-2</v>
      </c>
    </row>
    <row r="1724" spans="1:2" x14ac:dyDescent="0.25">
      <c r="A1724" s="24">
        <v>41333</v>
      </c>
      <c r="B1724" s="25">
        <v>5.6497556903148026E-2</v>
      </c>
    </row>
    <row r="1725" spans="1:2" x14ac:dyDescent="0.25">
      <c r="A1725" s="24">
        <v>41334</v>
      </c>
      <c r="B1725" s="25">
        <v>5.4918556433413861E-2</v>
      </c>
    </row>
    <row r="1726" spans="1:2" x14ac:dyDescent="0.25">
      <c r="A1726" s="24">
        <v>41337</v>
      </c>
      <c r="B1726" s="25">
        <v>5.3632111585720732E-2</v>
      </c>
    </row>
    <row r="1727" spans="1:2" x14ac:dyDescent="0.25">
      <c r="A1727" s="24">
        <v>41338</v>
      </c>
      <c r="B1727" s="25">
        <v>5.2663914989057363E-2</v>
      </c>
    </row>
    <row r="1728" spans="1:2" x14ac:dyDescent="0.25">
      <c r="A1728" s="24">
        <v>41339</v>
      </c>
      <c r="B1728" s="25">
        <v>5.6874760371391025E-2</v>
      </c>
    </row>
    <row r="1729" spans="1:2" x14ac:dyDescent="0.25">
      <c r="A1729" s="24">
        <v>41340</v>
      </c>
      <c r="B1729" s="25">
        <v>5.5289469781973688E-2</v>
      </c>
    </row>
    <row r="1730" spans="1:2" x14ac:dyDescent="0.25">
      <c r="A1730" s="24">
        <v>41341</v>
      </c>
      <c r="B1730" s="25">
        <v>5.3822980937138054E-2</v>
      </c>
    </row>
    <row r="1731" spans="1:2" x14ac:dyDescent="0.25">
      <c r="A1731" s="24">
        <v>41344</v>
      </c>
      <c r="B1731" s="25">
        <v>5.6610751414411305E-2</v>
      </c>
    </row>
    <row r="1732" spans="1:2" x14ac:dyDescent="0.25">
      <c r="A1732" s="24">
        <v>41345</v>
      </c>
      <c r="B1732" s="25">
        <v>5.4757836955914095E-2</v>
      </c>
    </row>
    <row r="1733" spans="1:2" x14ac:dyDescent="0.25">
      <c r="A1733" s="24">
        <v>41346</v>
      </c>
      <c r="B1733" s="25">
        <v>5.2826868424452014E-2</v>
      </c>
    </row>
    <row r="1734" spans="1:2" x14ac:dyDescent="0.25">
      <c r="A1734" s="24">
        <v>41347</v>
      </c>
      <c r="B1734" s="25">
        <v>5.1491411417201122E-2</v>
      </c>
    </row>
    <row r="1735" spans="1:2" x14ac:dyDescent="0.25">
      <c r="A1735" s="24">
        <v>41348</v>
      </c>
      <c r="B1735" s="25">
        <v>5.3204724776910808E-2</v>
      </c>
    </row>
    <row r="1736" spans="1:2" x14ac:dyDescent="0.25">
      <c r="A1736" s="24">
        <v>41351</v>
      </c>
      <c r="B1736" s="25">
        <v>5.2138525803414278E-2</v>
      </c>
    </row>
    <row r="1737" spans="1:2" x14ac:dyDescent="0.25">
      <c r="A1737" s="24">
        <v>41352</v>
      </c>
      <c r="B1737" s="25">
        <v>5.2858174484649197E-2</v>
      </c>
    </row>
    <row r="1738" spans="1:2" x14ac:dyDescent="0.25">
      <c r="A1738" s="24">
        <v>41353</v>
      </c>
      <c r="B1738" s="25">
        <v>5.1092273095016148E-2</v>
      </c>
    </row>
    <row r="1739" spans="1:2" x14ac:dyDescent="0.25">
      <c r="A1739" s="24">
        <v>41354</v>
      </c>
      <c r="B1739" s="25">
        <v>5.2223001685571313E-2</v>
      </c>
    </row>
    <row r="1740" spans="1:2" x14ac:dyDescent="0.25">
      <c r="A1740" s="24">
        <v>41355</v>
      </c>
      <c r="B1740" s="25">
        <v>5.2846761052416195E-2</v>
      </c>
    </row>
    <row r="1741" spans="1:2" x14ac:dyDescent="0.25">
      <c r="A1741" s="24">
        <v>41358</v>
      </c>
      <c r="B1741" s="25">
        <v>5.0929184703582049E-2</v>
      </c>
    </row>
    <row r="1742" spans="1:2" x14ac:dyDescent="0.25">
      <c r="A1742" s="24">
        <v>41359</v>
      </c>
      <c r="B1742" s="25">
        <v>4.9085075528921052E-2</v>
      </c>
    </row>
    <row r="1743" spans="1:2" x14ac:dyDescent="0.25">
      <c r="A1743" s="24">
        <v>41360</v>
      </c>
      <c r="B1743" s="25">
        <v>4.7560542561517871E-2</v>
      </c>
    </row>
    <row r="1744" spans="1:2" x14ac:dyDescent="0.25">
      <c r="A1744" s="24">
        <v>41361</v>
      </c>
      <c r="B1744" s="25">
        <v>4.5919275661401346E-2</v>
      </c>
    </row>
    <row r="1745" spans="1:2" x14ac:dyDescent="0.25">
      <c r="A1745" s="24">
        <v>41365</v>
      </c>
      <c r="B1745" s="25">
        <v>4.4311322188717618E-2</v>
      </c>
    </row>
    <row r="1746" spans="1:2" x14ac:dyDescent="0.25">
      <c r="A1746" s="24">
        <v>41366</v>
      </c>
      <c r="B1746" s="25">
        <v>4.6266360881244563E-2</v>
      </c>
    </row>
    <row r="1747" spans="1:2" x14ac:dyDescent="0.25">
      <c r="A1747" s="24">
        <v>41367</v>
      </c>
      <c r="B1747" s="25">
        <v>4.5061144532451518E-2</v>
      </c>
    </row>
    <row r="1748" spans="1:2" x14ac:dyDescent="0.25">
      <c r="A1748" s="24">
        <v>41368</v>
      </c>
      <c r="B1748" s="25">
        <v>5.1616269383282773E-2</v>
      </c>
    </row>
    <row r="1749" spans="1:2" x14ac:dyDescent="0.25">
      <c r="A1749" s="24">
        <v>41369</v>
      </c>
      <c r="B1749" s="25">
        <v>5.0111799526550357E-2</v>
      </c>
    </row>
    <row r="1750" spans="1:2" x14ac:dyDescent="0.25">
      <c r="A1750" s="24">
        <v>41372</v>
      </c>
      <c r="B1750" s="25">
        <v>4.8958317525706556E-2</v>
      </c>
    </row>
    <row r="1751" spans="1:2" x14ac:dyDescent="0.25">
      <c r="A1751" s="24">
        <v>41373</v>
      </c>
      <c r="B1751" s="25">
        <v>4.81713718901799E-2</v>
      </c>
    </row>
    <row r="1752" spans="1:2" x14ac:dyDescent="0.25">
      <c r="A1752" s="24">
        <v>41374</v>
      </c>
      <c r="B1752" s="25">
        <v>4.6421551624357925E-2</v>
      </c>
    </row>
    <row r="1753" spans="1:2" x14ac:dyDescent="0.25">
      <c r="A1753" s="24">
        <v>41375</v>
      </c>
      <c r="B1753" s="25">
        <v>4.7631380131012292E-2</v>
      </c>
    </row>
    <row r="1754" spans="1:2" x14ac:dyDescent="0.25">
      <c r="A1754" s="24">
        <v>41376</v>
      </c>
      <c r="B1754" s="25">
        <v>4.6042772627005249E-2</v>
      </c>
    </row>
    <row r="1755" spans="1:2" x14ac:dyDescent="0.25">
      <c r="A1755" s="24">
        <v>41379</v>
      </c>
      <c r="B1755" s="25">
        <v>4.4391962572545497E-2</v>
      </c>
    </row>
    <row r="1756" spans="1:2" x14ac:dyDescent="0.25">
      <c r="A1756" s="24">
        <v>41380</v>
      </c>
      <c r="B1756" s="25">
        <v>6.3564261677567818E-2</v>
      </c>
    </row>
    <row r="1757" spans="1:2" x14ac:dyDescent="0.25">
      <c r="A1757" s="24">
        <v>41381</v>
      </c>
      <c r="B1757" s="25">
        <v>6.2016915320920178E-2</v>
      </c>
    </row>
    <row r="1758" spans="1:2" x14ac:dyDescent="0.25">
      <c r="A1758" s="24">
        <v>41382</v>
      </c>
      <c r="B1758" s="25">
        <v>6.0969620557179888E-2</v>
      </c>
    </row>
    <row r="1759" spans="1:2" x14ac:dyDescent="0.25">
      <c r="A1759" s="24">
        <v>41383</v>
      </c>
      <c r="B1759" s="25">
        <v>6.1632674549898805E-2</v>
      </c>
    </row>
    <row r="1760" spans="1:2" x14ac:dyDescent="0.25">
      <c r="A1760" s="24">
        <v>41386</v>
      </c>
      <c r="B1760" s="25">
        <v>6.1077696575070638E-2</v>
      </c>
    </row>
    <row r="1761" spans="1:2" x14ac:dyDescent="0.25">
      <c r="A1761" s="24">
        <v>41387</v>
      </c>
      <c r="B1761" s="25">
        <v>5.8876796157720651E-2</v>
      </c>
    </row>
    <row r="1762" spans="1:2" x14ac:dyDescent="0.25">
      <c r="A1762" s="24">
        <v>41388</v>
      </c>
      <c r="B1762" s="25">
        <v>6.0402395352983085E-2</v>
      </c>
    </row>
    <row r="1763" spans="1:2" x14ac:dyDescent="0.25">
      <c r="A1763" s="24">
        <v>41389</v>
      </c>
      <c r="B1763" s="25">
        <v>5.8309837877934444E-2</v>
      </c>
    </row>
    <row r="1764" spans="1:2" x14ac:dyDescent="0.25">
      <c r="A1764" s="24">
        <v>41390</v>
      </c>
      <c r="B1764" s="25">
        <v>5.6220683202795253E-2</v>
      </c>
    </row>
    <row r="1765" spans="1:2" x14ac:dyDescent="0.25">
      <c r="A1765" s="24">
        <v>41393</v>
      </c>
      <c r="B1765" s="25">
        <v>5.5276502770107566E-2</v>
      </c>
    </row>
    <row r="1766" spans="1:2" x14ac:dyDescent="0.25">
      <c r="A1766" s="24">
        <v>41394</v>
      </c>
      <c r="B1766" s="25">
        <v>5.5546848673109106E-2</v>
      </c>
    </row>
    <row r="1767" spans="1:2" x14ac:dyDescent="0.25">
      <c r="A1767" s="24">
        <v>41395</v>
      </c>
      <c r="B1767" s="25">
        <v>5.3766365221175581E-2</v>
      </c>
    </row>
    <row r="1768" spans="1:2" x14ac:dyDescent="0.25">
      <c r="A1768" s="24">
        <v>41396</v>
      </c>
      <c r="B1768" s="25">
        <v>6.7374270282679921E-2</v>
      </c>
    </row>
    <row r="1769" spans="1:2" x14ac:dyDescent="0.25">
      <c r="A1769" s="24">
        <v>41397</v>
      </c>
      <c r="B1769" s="25">
        <v>6.8304382777402375E-2</v>
      </c>
    </row>
    <row r="1770" spans="1:2" x14ac:dyDescent="0.25">
      <c r="A1770" s="24">
        <v>41400</v>
      </c>
      <c r="B1770" s="25">
        <v>6.7980474027217824E-2</v>
      </c>
    </row>
    <row r="1771" spans="1:2" x14ac:dyDescent="0.25">
      <c r="A1771" s="24">
        <v>41401</v>
      </c>
      <c r="B1771" s="25">
        <v>6.5512828116421812E-2</v>
      </c>
    </row>
    <row r="1772" spans="1:2" x14ac:dyDescent="0.25">
      <c r="A1772" s="24">
        <v>41402</v>
      </c>
      <c r="B1772" s="25">
        <v>6.4142414519381394E-2</v>
      </c>
    </row>
    <row r="1773" spans="1:2" x14ac:dyDescent="0.25">
      <c r="A1773" s="24">
        <v>41403</v>
      </c>
      <c r="B1773" s="25">
        <v>6.2713195018139392E-2</v>
      </c>
    </row>
    <row r="1774" spans="1:2" x14ac:dyDescent="0.25">
      <c r="A1774" s="24">
        <v>41404</v>
      </c>
      <c r="B1774" s="25">
        <v>6.0451381399409941E-2</v>
      </c>
    </row>
    <row r="1775" spans="1:2" x14ac:dyDescent="0.25">
      <c r="A1775" s="24">
        <v>41407</v>
      </c>
      <c r="B1775" s="25">
        <v>6.1884113442340141E-2</v>
      </c>
    </row>
    <row r="1776" spans="1:2" x14ac:dyDescent="0.25">
      <c r="A1776" s="24">
        <v>41408</v>
      </c>
      <c r="B1776" s="25">
        <v>5.9799334204548138E-2</v>
      </c>
    </row>
    <row r="1777" spans="1:2" x14ac:dyDescent="0.25">
      <c r="A1777" s="24">
        <v>41409</v>
      </c>
      <c r="B1777" s="25">
        <v>5.8153594345876199E-2</v>
      </c>
    </row>
    <row r="1778" spans="1:2" x14ac:dyDescent="0.25">
      <c r="A1778" s="24">
        <v>41410</v>
      </c>
      <c r="B1778" s="25">
        <v>5.6068137592602055E-2</v>
      </c>
    </row>
    <row r="1779" spans="1:2" x14ac:dyDescent="0.25">
      <c r="A1779" s="24">
        <v>41411</v>
      </c>
      <c r="B1779" s="25">
        <v>5.4043853978780518E-2</v>
      </c>
    </row>
    <row r="1780" spans="1:2" x14ac:dyDescent="0.25">
      <c r="A1780" s="24">
        <v>41414</v>
      </c>
      <c r="B1780" s="25">
        <v>5.6711730276994887E-2</v>
      </c>
    </row>
    <row r="1781" spans="1:2" x14ac:dyDescent="0.25">
      <c r="A1781" s="24">
        <v>41415</v>
      </c>
      <c r="B1781" s="25">
        <v>5.617065799195127E-2</v>
      </c>
    </row>
    <row r="1782" spans="1:2" x14ac:dyDescent="0.25">
      <c r="A1782" s="24">
        <v>41416</v>
      </c>
      <c r="B1782" s="25">
        <v>5.4195621776264732E-2</v>
      </c>
    </row>
    <row r="1783" spans="1:2" x14ac:dyDescent="0.25">
      <c r="A1783" s="24">
        <v>41417</v>
      </c>
      <c r="B1783" s="25">
        <v>5.7349106453832177E-2</v>
      </c>
    </row>
    <row r="1784" spans="1:2" x14ac:dyDescent="0.25">
      <c r="A1784" s="24">
        <v>41418</v>
      </c>
      <c r="B1784" s="25">
        <v>5.5831513200364807E-2</v>
      </c>
    </row>
    <row r="1785" spans="1:2" x14ac:dyDescent="0.25">
      <c r="A1785" s="24">
        <v>41422</v>
      </c>
      <c r="B1785" s="25">
        <v>5.3802225908312989E-2</v>
      </c>
    </row>
    <row r="1786" spans="1:2" x14ac:dyDescent="0.25">
      <c r="A1786" s="24">
        <v>41423</v>
      </c>
      <c r="B1786" s="25">
        <v>5.3399379504265973E-2</v>
      </c>
    </row>
    <row r="1787" spans="1:2" x14ac:dyDescent="0.25">
      <c r="A1787" s="24">
        <v>41424</v>
      </c>
      <c r="B1787" s="25">
        <v>5.5279338665600516E-2</v>
      </c>
    </row>
    <row r="1788" spans="1:2" x14ac:dyDescent="0.25">
      <c r="A1788" s="24">
        <v>41425</v>
      </c>
      <c r="B1788" s="25">
        <v>5.3956180523600246E-2</v>
      </c>
    </row>
    <row r="1789" spans="1:2" x14ac:dyDescent="0.25">
      <c r="A1789" s="24">
        <v>41428</v>
      </c>
      <c r="B1789" s="25">
        <v>5.4075797035611509E-2</v>
      </c>
    </row>
    <row r="1790" spans="1:2" x14ac:dyDescent="0.25">
      <c r="A1790" s="24">
        <v>41429</v>
      </c>
      <c r="B1790" s="25">
        <v>5.3139992168469326E-2</v>
      </c>
    </row>
    <row r="1791" spans="1:2" x14ac:dyDescent="0.25">
      <c r="A1791" s="24">
        <v>41430</v>
      </c>
      <c r="B1791" s="25">
        <v>5.1410192439807961E-2</v>
      </c>
    </row>
    <row r="1792" spans="1:2" x14ac:dyDescent="0.25">
      <c r="A1792" s="24">
        <v>41431</v>
      </c>
      <c r="B1792" s="25">
        <v>5.2374874981940052E-2</v>
      </c>
    </row>
    <row r="1793" spans="1:2" x14ac:dyDescent="0.25">
      <c r="A1793" s="24">
        <v>41432</v>
      </c>
      <c r="B1793" s="25">
        <v>5.410870757033736E-2</v>
      </c>
    </row>
    <row r="1794" spans="1:2" x14ac:dyDescent="0.25">
      <c r="A1794" s="24">
        <v>41435</v>
      </c>
      <c r="B1794" s="25">
        <v>5.2214761039664909E-2</v>
      </c>
    </row>
    <row r="1795" spans="1:2" x14ac:dyDescent="0.25">
      <c r="A1795" s="24">
        <v>41436</v>
      </c>
      <c r="B1795" s="25">
        <v>5.0605244154805884E-2</v>
      </c>
    </row>
    <row r="1796" spans="1:2" x14ac:dyDescent="0.25">
      <c r="A1796" s="24">
        <v>41437</v>
      </c>
      <c r="B1796" s="25">
        <v>5.4780005266867597E-2</v>
      </c>
    </row>
    <row r="1797" spans="1:2" x14ac:dyDescent="0.25">
      <c r="A1797" s="24">
        <v>41438</v>
      </c>
      <c r="B1797" s="25">
        <v>5.3479469589122551E-2</v>
      </c>
    </row>
    <row r="1798" spans="1:2" x14ac:dyDescent="0.25">
      <c r="A1798" s="24">
        <v>41439</v>
      </c>
      <c r="B1798" s="25">
        <v>5.908003333107581E-2</v>
      </c>
    </row>
    <row r="1799" spans="1:2" x14ac:dyDescent="0.25">
      <c r="A1799" s="24">
        <v>41442</v>
      </c>
      <c r="B1799" s="25">
        <v>5.6956808485601827E-2</v>
      </c>
    </row>
    <row r="1800" spans="1:2" x14ac:dyDescent="0.25">
      <c r="A1800" s="24">
        <v>41443</v>
      </c>
      <c r="B1800" s="25">
        <v>5.6098811133495817E-2</v>
      </c>
    </row>
    <row r="1801" spans="1:2" x14ac:dyDescent="0.25">
      <c r="A1801" s="24">
        <v>41444</v>
      </c>
      <c r="B1801" s="25">
        <v>5.478401883437873E-2</v>
      </c>
    </row>
    <row r="1802" spans="1:2" x14ac:dyDescent="0.25">
      <c r="A1802" s="24">
        <v>41445</v>
      </c>
      <c r="B1802" s="25">
        <v>5.9950378969718866E-2</v>
      </c>
    </row>
    <row r="1803" spans="1:2" x14ac:dyDescent="0.25">
      <c r="A1803" s="24">
        <v>41446</v>
      </c>
      <c r="B1803" s="25">
        <v>8.1090639356365887E-2</v>
      </c>
    </row>
    <row r="1804" spans="1:2" x14ac:dyDescent="0.25">
      <c r="A1804" s="24">
        <v>41449</v>
      </c>
      <c r="B1804" s="25">
        <v>7.8651168749640732E-2</v>
      </c>
    </row>
    <row r="1805" spans="1:2" x14ac:dyDescent="0.25">
      <c r="A1805" s="24">
        <v>41450</v>
      </c>
      <c r="B1805" s="25">
        <v>8.0282667737895233E-2</v>
      </c>
    </row>
    <row r="1806" spans="1:2" x14ac:dyDescent="0.25">
      <c r="A1806" s="24">
        <v>41451</v>
      </c>
      <c r="B1806" s="25">
        <v>8.0199058170169091E-2</v>
      </c>
    </row>
    <row r="1807" spans="1:2" x14ac:dyDescent="0.25">
      <c r="A1807" s="24">
        <v>41452</v>
      </c>
      <c r="B1807" s="25">
        <v>7.7296562742230387E-2</v>
      </c>
    </row>
    <row r="1808" spans="1:2" x14ac:dyDescent="0.25">
      <c r="A1808" s="24">
        <v>41453</v>
      </c>
      <c r="B1808" s="25">
        <v>7.9897491627748313E-2</v>
      </c>
    </row>
    <row r="1809" spans="1:2" x14ac:dyDescent="0.25">
      <c r="A1809" s="24">
        <v>41456</v>
      </c>
      <c r="B1809" s="25">
        <v>7.699842363361413E-2</v>
      </c>
    </row>
    <row r="1810" spans="1:2" x14ac:dyDescent="0.25">
      <c r="A1810" s="24">
        <v>41457</v>
      </c>
      <c r="B1810" s="25">
        <v>7.509336500315282E-2</v>
      </c>
    </row>
    <row r="1811" spans="1:2" x14ac:dyDescent="0.25">
      <c r="A1811" s="24">
        <v>41458</v>
      </c>
      <c r="B1811" s="25">
        <v>7.2806993715921767E-2</v>
      </c>
    </row>
    <row r="1812" spans="1:2" x14ac:dyDescent="0.25">
      <c r="A1812" s="24">
        <v>41460</v>
      </c>
      <c r="B1812" s="25">
        <v>7.0570487886902497E-2</v>
      </c>
    </row>
    <row r="1813" spans="1:2" x14ac:dyDescent="0.25">
      <c r="A1813" s="24">
        <v>41463</v>
      </c>
      <c r="B1813" s="25">
        <v>6.8340253299524006E-2</v>
      </c>
    </row>
    <row r="1814" spans="1:2" x14ac:dyDescent="0.25">
      <c r="A1814" s="24">
        <v>41464</v>
      </c>
      <c r="B1814" s="25">
        <v>6.5855429649470817E-2</v>
      </c>
    </row>
    <row r="1815" spans="1:2" x14ac:dyDescent="0.25">
      <c r="A1815" s="24">
        <v>41465</v>
      </c>
      <c r="B1815" s="25">
        <v>6.3743007440795224E-2</v>
      </c>
    </row>
    <row r="1816" spans="1:2" x14ac:dyDescent="0.25">
      <c r="A1816" s="24">
        <v>41466</v>
      </c>
      <c r="B1816" s="25">
        <v>6.1554837185753032E-2</v>
      </c>
    </row>
    <row r="1817" spans="1:2" x14ac:dyDescent="0.25">
      <c r="A1817" s="24">
        <v>41467</v>
      </c>
      <c r="B1817" s="25">
        <v>6.2786071818897796E-2</v>
      </c>
    </row>
    <row r="1818" spans="1:2" x14ac:dyDescent="0.25">
      <c r="A1818" s="24">
        <v>41470</v>
      </c>
      <c r="B1818" s="25">
        <v>6.0788447300989715E-2</v>
      </c>
    </row>
    <row r="1819" spans="1:2" x14ac:dyDescent="0.25">
      <c r="A1819" s="24">
        <v>41471</v>
      </c>
      <c r="B1819" s="25">
        <v>5.9116878485459733E-2</v>
      </c>
    </row>
    <row r="1820" spans="1:2" x14ac:dyDescent="0.25">
      <c r="A1820" s="24">
        <v>41472</v>
      </c>
      <c r="B1820" s="25">
        <v>5.6990305213640659E-2</v>
      </c>
    </row>
    <row r="1821" spans="1:2" x14ac:dyDescent="0.25">
      <c r="A1821" s="24">
        <v>41473</v>
      </c>
      <c r="B1821" s="25">
        <v>5.6904101360568241E-2</v>
      </c>
    </row>
    <row r="1822" spans="1:2" x14ac:dyDescent="0.25">
      <c r="A1822" s="24">
        <v>41474</v>
      </c>
      <c r="B1822" s="25">
        <v>5.4879186656795004E-2</v>
      </c>
    </row>
    <row r="1823" spans="1:2" x14ac:dyDescent="0.25">
      <c r="A1823" s="24">
        <v>41477</v>
      </c>
      <c r="B1823" s="25">
        <v>5.2910426970644416E-2</v>
      </c>
    </row>
    <row r="1824" spans="1:2" x14ac:dyDescent="0.25">
      <c r="A1824" s="24">
        <v>41478</v>
      </c>
      <c r="B1824" s="25">
        <v>5.1055843486897227E-2</v>
      </c>
    </row>
    <row r="1825" spans="1:2" x14ac:dyDescent="0.25">
      <c r="A1825" s="24">
        <v>41479</v>
      </c>
      <c r="B1825" s="25">
        <v>4.9431080013070179E-2</v>
      </c>
    </row>
    <row r="1826" spans="1:2" x14ac:dyDescent="0.25">
      <c r="A1826" s="24">
        <v>41480</v>
      </c>
      <c r="B1826" s="25">
        <v>4.7974411351206253E-2</v>
      </c>
    </row>
    <row r="1827" spans="1:2" x14ac:dyDescent="0.25">
      <c r="A1827" s="24">
        <v>41481</v>
      </c>
      <c r="B1827" s="25">
        <v>5.1302828039473544E-2</v>
      </c>
    </row>
    <row r="1828" spans="1:2" x14ac:dyDescent="0.25">
      <c r="A1828" s="24">
        <v>41484</v>
      </c>
      <c r="B1828" s="25">
        <v>4.9582504355632044E-2</v>
      </c>
    </row>
    <row r="1829" spans="1:2" x14ac:dyDescent="0.25">
      <c r="A1829" s="24">
        <v>41485</v>
      </c>
      <c r="B1829" s="25">
        <v>4.9366624554769381E-2</v>
      </c>
    </row>
    <row r="1830" spans="1:2" x14ac:dyDescent="0.25">
      <c r="A1830" s="24">
        <v>41486</v>
      </c>
      <c r="B1830" s="25">
        <v>4.8150253609080061E-2</v>
      </c>
    </row>
    <row r="1831" spans="1:2" x14ac:dyDescent="0.25">
      <c r="A1831" s="24">
        <v>41487</v>
      </c>
      <c r="B1831" s="25">
        <v>4.6813502328224885E-2</v>
      </c>
    </row>
    <row r="1832" spans="1:2" x14ac:dyDescent="0.25">
      <c r="A1832" s="24">
        <v>41488</v>
      </c>
      <c r="B1832" s="25">
        <v>4.6341573974873519E-2</v>
      </c>
    </row>
    <row r="1833" spans="1:2" x14ac:dyDescent="0.25">
      <c r="A1833" s="24">
        <v>41491</v>
      </c>
      <c r="B1833" s="25">
        <v>4.52588942784568E-2</v>
      </c>
    </row>
    <row r="1834" spans="1:2" x14ac:dyDescent="0.25">
      <c r="A1834" s="24">
        <v>41492</v>
      </c>
      <c r="B1834" s="25">
        <v>4.369664432140806E-2</v>
      </c>
    </row>
    <row r="1835" spans="1:2" x14ac:dyDescent="0.25">
      <c r="A1835" s="24">
        <v>41493</v>
      </c>
      <c r="B1835" s="25">
        <v>4.3353298078058655E-2</v>
      </c>
    </row>
    <row r="1836" spans="1:2" x14ac:dyDescent="0.25">
      <c r="A1836" s="24">
        <v>41494</v>
      </c>
      <c r="B1836" s="25">
        <v>4.3613414419019246E-2</v>
      </c>
    </row>
    <row r="1837" spans="1:2" x14ac:dyDescent="0.25">
      <c r="A1837" s="24">
        <v>41495</v>
      </c>
      <c r="B1837" s="25">
        <v>4.3783826011271572E-2</v>
      </c>
    </row>
    <row r="1838" spans="1:2" x14ac:dyDescent="0.25">
      <c r="A1838" s="24">
        <v>41498</v>
      </c>
      <c r="B1838" s="25">
        <v>4.2192825922549637E-2</v>
      </c>
    </row>
    <row r="1839" spans="1:2" x14ac:dyDescent="0.25">
      <c r="A1839" s="24">
        <v>41499</v>
      </c>
      <c r="B1839" s="25">
        <v>4.0720489040123216E-2</v>
      </c>
    </row>
    <row r="1840" spans="1:2" x14ac:dyDescent="0.25">
      <c r="A1840" s="24">
        <v>41500</v>
      </c>
      <c r="B1840" s="25">
        <v>3.9450788744500004E-2</v>
      </c>
    </row>
    <row r="1841" spans="1:2" x14ac:dyDescent="0.25">
      <c r="A1841" s="24">
        <v>41501</v>
      </c>
      <c r="B1841" s="25">
        <v>3.8100458919735611E-2</v>
      </c>
    </row>
    <row r="1842" spans="1:2" x14ac:dyDescent="0.25">
      <c r="A1842" s="24">
        <v>41502</v>
      </c>
      <c r="B1842" s="25">
        <v>5.3212353462234636E-2</v>
      </c>
    </row>
    <row r="1843" spans="1:2" x14ac:dyDescent="0.25">
      <c r="A1843" s="24">
        <v>41505</v>
      </c>
      <c r="B1843" s="25">
        <v>5.1496434816304386E-2</v>
      </c>
    </row>
    <row r="1844" spans="1:2" x14ac:dyDescent="0.25">
      <c r="A1844" s="24">
        <v>41506</v>
      </c>
      <c r="B1844" s="25">
        <v>5.0649229232111126E-2</v>
      </c>
    </row>
    <row r="1845" spans="1:2" x14ac:dyDescent="0.25">
      <c r="A1845" s="24">
        <v>41507</v>
      </c>
      <c r="B1845" s="25">
        <v>5.3128524248860137E-2</v>
      </c>
    </row>
    <row r="1846" spans="1:2" x14ac:dyDescent="0.25">
      <c r="A1846" s="24">
        <v>41508</v>
      </c>
      <c r="B1846" s="25">
        <v>5.1787472430368582E-2</v>
      </c>
    </row>
    <row r="1847" spans="1:2" x14ac:dyDescent="0.25">
      <c r="A1847" s="24">
        <v>41509</v>
      </c>
      <c r="B1847" s="25">
        <v>5.0901742352297108E-2</v>
      </c>
    </row>
    <row r="1848" spans="1:2" x14ac:dyDescent="0.25">
      <c r="A1848" s="24">
        <v>41512</v>
      </c>
      <c r="B1848" s="25">
        <v>4.940431758288797E-2</v>
      </c>
    </row>
    <row r="1849" spans="1:2" x14ac:dyDescent="0.25">
      <c r="A1849" s="24">
        <v>41513</v>
      </c>
      <c r="B1849" s="25">
        <v>4.7615941539488199E-2</v>
      </c>
    </row>
    <row r="1850" spans="1:2" x14ac:dyDescent="0.25">
      <c r="A1850" s="24">
        <v>41514</v>
      </c>
      <c r="B1850" s="25">
        <v>6.2382618714638252E-2</v>
      </c>
    </row>
    <row r="1851" spans="1:2" x14ac:dyDescent="0.25">
      <c r="A1851" s="24">
        <v>41515</v>
      </c>
      <c r="B1851" s="25">
        <v>6.011905142652986E-2</v>
      </c>
    </row>
    <row r="1852" spans="1:2" x14ac:dyDescent="0.25">
      <c r="A1852" s="24">
        <v>41516</v>
      </c>
      <c r="B1852" s="25">
        <v>6.0001466272255215E-2</v>
      </c>
    </row>
    <row r="1853" spans="1:2" x14ac:dyDescent="0.25">
      <c r="A1853" s="24">
        <v>41520</v>
      </c>
      <c r="B1853" s="25">
        <v>6.2540758457967124E-2</v>
      </c>
    </row>
    <row r="1854" spans="1:2" x14ac:dyDescent="0.25">
      <c r="A1854" s="24">
        <v>41521</v>
      </c>
      <c r="B1854" s="25">
        <v>6.2064329381757759E-2</v>
      </c>
    </row>
    <row r="1855" spans="1:2" x14ac:dyDescent="0.25">
      <c r="A1855" s="24">
        <v>41522</v>
      </c>
      <c r="B1855" s="25">
        <v>6.2722984184986397E-2</v>
      </c>
    </row>
    <row r="1856" spans="1:2" x14ac:dyDescent="0.25">
      <c r="A1856" s="24">
        <v>41523</v>
      </c>
      <c r="B1856" s="25">
        <v>6.0881254796140608E-2</v>
      </c>
    </row>
    <row r="1857" spans="1:2" x14ac:dyDescent="0.25">
      <c r="A1857" s="24">
        <v>41526</v>
      </c>
      <c r="B1857" s="25">
        <v>5.8669065576338858E-2</v>
      </c>
    </row>
    <row r="1858" spans="1:2" x14ac:dyDescent="0.25">
      <c r="A1858" s="24">
        <v>41527</v>
      </c>
      <c r="B1858" s="25">
        <v>6.1316563667344712E-2</v>
      </c>
    </row>
    <row r="1859" spans="1:2" x14ac:dyDescent="0.25">
      <c r="A1859" s="24">
        <v>41528</v>
      </c>
      <c r="B1859" s="25">
        <v>6.0096349258006582E-2</v>
      </c>
    </row>
    <row r="1860" spans="1:2" x14ac:dyDescent="0.25">
      <c r="A1860" s="24">
        <v>41529</v>
      </c>
      <c r="B1860" s="25">
        <v>5.7958840344334926E-2</v>
      </c>
    </row>
    <row r="1861" spans="1:2" x14ac:dyDescent="0.25">
      <c r="A1861" s="24">
        <v>41530</v>
      </c>
      <c r="B1861" s="25">
        <v>5.9810531173498667E-2</v>
      </c>
    </row>
    <row r="1862" spans="1:2" x14ac:dyDescent="0.25">
      <c r="A1862" s="24">
        <v>41533</v>
      </c>
      <c r="B1862" s="25">
        <v>6.0590387103262582E-2</v>
      </c>
    </row>
    <row r="1863" spans="1:2" x14ac:dyDescent="0.25">
      <c r="A1863" s="24">
        <v>41534</v>
      </c>
      <c r="B1863" s="25">
        <v>5.8472159387435226E-2</v>
      </c>
    </row>
    <row r="1864" spans="1:2" x14ac:dyDescent="0.25">
      <c r="A1864" s="24">
        <v>41535</v>
      </c>
      <c r="B1864" s="25">
        <v>5.9296549744450387E-2</v>
      </c>
    </row>
    <row r="1865" spans="1:2" x14ac:dyDescent="0.25">
      <c r="A1865" s="24">
        <v>41536</v>
      </c>
      <c r="B1865" s="25">
        <v>5.8308366451784797E-2</v>
      </c>
    </row>
    <row r="1866" spans="1:2" x14ac:dyDescent="0.25">
      <c r="A1866" s="24">
        <v>41537</v>
      </c>
      <c r="B1866" s="25">
        <v>5.6313384625051088E-2</v>
      </c>
    </row>
    <row r="1867" spans="1:2" x14ac:dyDescent="0.25">
      <c r="A1867" s="24">
        <v>41540</v>
      </c>
      <c r="B1867" s="25">
        <v>5.4323585981671668E-2</v>
      </c>
    </row>
    <row r="1868" spans="1:2" x14ac:dyDescent="0.25">
      <c r="A1868" s="24">
        <v>41541</v>
      </c>
      <c r="B1868" s="25">
        <v>5.3943208579551608E-2</v>
      </c>
    </row>
    <row r="1869" spans="1:2" x14ac:dyDescent="0.25">
      <c r="A1869" s="24">
        <v>41542</v>
      </c>
      <c r="B1869" s="25">
        <v>5.2181324849344686E-2</v>
      </c>
    </row>
    <row r="1870" spans="1:2" x14ac:dyDescent="0.25">
      <c r="A1870" s="24">
        <v>41543</v>
      </c>
      <c r="B1870" s="25">
        <v>5.1185194814216531E-2</v>
      </c>
    </row>
    <row r="1871" spans="1:2" x14ac:dyDescent="0.25">
      <c r="A1871" s="24">
        <v>41544</v>
      </c>
      <c r="B1871" s="25">
        <v>4.9643151024695506E-2</v>
      </c>
    </row>
    <row r="1872" spans="1:2" x14ac:dyDescent="0.25">
      <c r="A1872" s="24">
        <v>41547</v>
      </c>
      <c r="B1872" s="25">
        <v>4.8194146569534246E-2</v>
      </c>
    </row>
    <row r="1873" spans="1:2" x14ac:dyDescent="0.25">
      <c r="A1873" s="24">
        <v>41548</v>
      </c>
      <c r="B1873" s="25">
        <v>4.6465152649810923E-2</v>
      </c>
    </row>
    <row r="1874" spans="1:2" x14ac:dyDescent="0.25">
      <c r="A1874" s="24">
        <v>41549</v>
      </c>
      <c r="B1874" s="25">
        <v>4.7269483457983798E-2</v>
      </c>
    </row>
    <row r="1875" spans="1:2" x14ac:dyDescent="0.25">
      <c r="A1875" s="24">
        <v>41550</v>
      </c>
      <c r="B1875" s="25">
        <v>4.5558807076809114E-2</v>
      </c>
    </row>
    <row r="1876" spans="1:2" x14ac:dyDescent="0.25">
      <c r="A1876" s="24">
        <v>41551</v>
      </c>
      <c r="B1876" s="25">
        <v>4.4896284715565664E-2</v>
      </c>
    </row>
    <row r="1877" spans="1:2" x14ac:dyDescent="0.25">
      <c r="A1877" s="24">
        <v>41554</v>
      </c>
      <c r="B1877" s="25">
        <v>4.5134516804159024E-2</v>
      </c>
    </row>
    <row r="1878" spans="1:2" x14ac:dyDescent="0.25">
      <c r="A1878" s="24">
        <v>41555</v>
      </c>
      <c r="B1878" s="25">
        <v>4.5644916092368384E-2</v>
      </c>
    </row>
    <row r="1879" spans="1:2" x14ac:dyDescent="0.25">
      <c r="A1879" s="24">
        <v>41556</v>
      </c>
      <c r="B1879" s="25">
        <v>4.9616084092525166E-2</v>
      </c>
    </row>
    <row r="1880" spans="1:2" x14ac:dyDescent="0.25">
      <c r="A1880" s="24">
        <v>41557</v>
      </c>
      <c r="B1880" s="25">
        <v>4.838269991189266E-2</v>
      </c>
    </row>
    <row r="1881" spans="1:2" x14ac:dyDescent="0.25">
      <c r="A1881" s="24">
        <v>41558</v>
      </c>
      <c r="B1881" s="25">
        <v>5.2685595764648256E-2</v>
      </c>
    </row>
    <row r="1882" spans="1:2" x14ac:dyDescent="0.25">
      <c r="A1882" s="24">
        <v>41561</v>
      </c>
      <c r="B1882" s="25">
        <v>5.2334849864639855E-2</v>
      </c>
    </row>
    <row r="1883" spans="1:2" x14ac:dyDescent="0.25">
      <c r="A1883" s="24">
        <v>41562</v>
      </c>
      <c r="B1883" s="25">
        <v>5.1317822726891976E-2</v>
      </c>
    </row>
    <row r="1884" spans="1:2" x14ac:dyDescent="0.25">
      <c r="A1884" s="24">
        <v>41563</v>
      </c>
      <c r="B1884" s="25">
        <v>5.2108484575801757E-2</v>
      </c>
    </row>
    <row r="1885" spans="1:2" x14ac:dyDescent="0.25">
      <c r="A1885" s="24">
        <v>41564</v>
      </c>
      <c r="B1885" s="25">
        <v>5.2200668972150359E-2</v>
      </c>
    </row>
    <row r="1886" spans="1:2" x14ac:dyDescent="0.25">
      <c r="A1886" s="24">
        <v>41565</v>
      </c>
      <c r="B1886" s="25">
        <v>5.5388911059381749E-2</v>
      </c>
    </row>
    <row r="1887" spans="1:2" x14ac:dyDescent="0.25">
      <c r="A1887" s="24">
        <v>41568</v>
      </c>
      <c r="B1887" s="25">
        <v>5.3973233960133891E-2</v>
      </c>
    </row>
    <row r="1888" spans="1:2" x14ac:dyDescent="0.25">
      <c r="A1888" s="24">
        <v>41569</v>
      </c>
      <c r="B1888" s="25">
        <v>5.2266577957095585E-2</v>
      </c>
    </row>
    <row r="1889" spans="1:2" x14ac:dyDescent="0.25">
      <c r="A1889" s="24">
        <v>41570</v>
      </c>
      <c r="B1889" s="25">
        <v>5.044042102029412E-2</v>
      </c>
    </row>
    <row r="1890" spans="1:2" x14ac:dyDescent="0.25">
      <c r="A1890" s="24">
        <v>41571</v>
      </c>
      <c r="B1890" s="25">
        <v>4.8660098874629187E-2</v>
      </c>
    </row>
    <row r="1891" spans="1:2" x14ac:dyDescent="0.25">
      <c r="A1891" s="24">
        <v>41572</v>
      </c>
      <c r="B1891" s="25">
        <v>4.7108400336118614E-2</v>
      </c>
    </row>
    <row r="1892" spans="1:2" x14ac:dyDescent="0.25">
      <c r="A1892" s="24">
        <v>41575</v>
      </c>
      <c r="B1892" s="25">
        <v>4.5404632097404016E-2</v>
      </c>
    </row>
    <row r="1893" spans="1:2" x14ac:dyDescent="0.25">
      <c r="A1893" s="24">
        <v>41576</v>
      </c>
      <c r="B1893" s="25">
        <v>4.3792088677066916E-2</v>
      </c>
    </row>
    <row r="1894" spans="1:2" x14ac:dyDescent="0.25">
      <c r="A1894" s="24">
        <v>41577</v>
      </c>
      <c r="B1894" s="25">
        <v>4.3372525119343405E-2</v>
      </c>
    </row>
    <row r="1895" spans="1:2" x14ac:dyDescent="0.25">
      <c r="A1895" s="24">
        <v>41578</v>
      </c>
      <c r="B1895" s="25">
        <v>4.9076591063959354E-2</v>
      </c>
    </row>
    <row r="1896" spans="1:2" x14ac:dyDescent="0.25">
      <c r="A1896" s="24">
        <v>41579</v>
      </c>
      <c r="B1896" s="25">
        <v>4.730094606259861E-2</v>
      </c>
    </row>
    <row r="1897" spans="1:2" x14ac:dyDescent="0.25">
      <c r="A1897" s="24">
        <v>41582</v>
      </c>
      <c r="B1897" s="25">
        <v>4.5583827327240478E-2</v>
      </c>
    </row>
    <row r="1898" spans="1:2" x14ac:dyDescent="0.25">
      <c r="A1898" s="24">
        <v>41583</v>
      </c>
      <c r="B1898" s="25">
        <v>4.7414826726375564E-2</v>
      </c>
    </row>
    <row r="1899" spans="1:2" x14ac:dyDescent="0.25">
      <c r="A1899" s="24">
        <v>41584</v>
      </c>
      <c r="B1899" s="25">
        <v>4.989126221098214E-2</v>
      </c>
    </row>
    <row r="1900" spans="1:2" x14ac:dyDescent="0.25">
      <c r="A1900" s="24">
        <v>41585</v>
      </c>
      <c r="B1900" s="25">
        <v>4.9460959327127144E-2</v>
      </c>
    </row>
    <row r="1901" spans="1:2" x14ac:dyDescent="0.25">
      <c r="A1901" s="24">
        <v>41586</v>
      </c>
      <c r="B1901" s="25">
        <v>5.1670094717064893E-2</v>
      </c>
    </row>
    <row r="1902" spans="1:2" x14ac:dyDescent="0.25">
      <c r="A1902" s="24">
        <v>41589</v>
      </c>
      <c r="B1902" s="25">
        <v>6.0838612645655182E-2</v>
      </c>
    </row>
    <row r="1903" spans="1:2" x14ac:dyDescent="0.25">
      <c r="A1903" s="24">
        <v>41590</v>
      </c>
      <c r="B1903" s="25">
        <v>6.0342471688874542E-2</v>
      </c>
    </row>
    <row r="1904" spans="1:2" x14ac:dyDescent="0.25">
      <c r="A1904" s="24">
        <v>41591</v>
      </c>
      <c r="B1904" s="25">
        <v>6.0802999660864554E-2</v>
      </c>
    </row>
    <row r="1905" spans="1:2" x14ac:dyDescent="0.25">
      <c r="A1905" s="24">
        <v>41592</v>
      </c>
      <c r="B1905" s="25">
        <v>6.0998772445491518E-2</v>
      </c>
    </row>
    <row r="1906" spans="1:2" x14ac:dyDescent="0.25">
      <c r="A1906" s="24">
        <v>41593</v>
      </c>
      <c r="B1906" s="25">
        <v>5.886126516615018E-2</v>
      </c>
    </row>
    <row r="1907" spans="1:2" x14ac:dyDescent="0.25">
      <c r="A1907" s="24">
        <v>41596</v>
      </c>
      <c r="B1907" s="25">
        <v>5.8180944005735959E-2</v>
      </c>
    </row>
    <row r="1908" spans="1:2" x14ac:dyDescent="0.25">
      <c r="A1908" s="24">
        <v>41597</v>
      </c>
      <c r="B1908" s="25">
        <v>6.3470981474371871E-2</v>
      </c>
    </row>
    <row r="1909" spans="1:2" x14ac:dyDescent="0.25">
      <c r="A1909" s="24">
        <v>41598</v>
      </c>
      <c r="B1909" s="25">
        <v>6.1822863539035794E-2</v>
      </c>
    </row>
    <row r="1910" spans="1:2" x14ac:dyDescent="0.25">
      <c r="A1910" s="24">
        <v>41599</v>
      </c>
      <c r="B1910" s="25">
        <v>5.9935225980377572E-2</v>
      </c>
    </row>
    <row r="1911" spans="1:2" x14ac:dyDescent="0.25">
      <c r="A1911" s="24">
        <v>41600</v>
      </c>
      <c r="B1911" s="25">
        <v>6.6353748610365346E-2</v>
      </c>
    </row>
    <row r="1912" spans="1:2" x14ac:dyDescent="0.25">
      <c r="A1912" s="24">
        <v>41603</v>
      </c>
      <c r="B1912" s="25">
        <v>6.4438735664767127E-2</v>
      </c>
    </row>
    <row r="1913" spans="1:2" x14ac:dyDescent="0.25">
      <c r="A1913" s="24">
        <v>41604</v>
      </c>
      <c r="B1913" s="25">
        <v>6.2253093035971936E-2</v>
      </c>
    </row>
    <row r="1914" spans="1:2" x14ac:dyDescent="0.25">
      <c r="A1914" s="24">
        <v>41605</v>
      </c>
      <c r="B1914" s="25">
        <v>6.0576044626000379E-2</v>
      </c>
    </row>
    <row r="1915" spans="1:2" x14ac:dyDescent="0.25">
      <c r="A1915" s="24">
        <v>41607</v>
      </c>
      <c r="B1915" s="25">
        <v>6.0489202922384716E-2</v>
      </c>
    </row>
    <row r="1916" spans="1:2" x14ac:dyDescent="0.25">
      <c r="A1916" s="24">
        <v>41610</v>
      </c>
      <c r="B1916" s="25">
        <v>5.8847131643179028E-2</v>
      </c>
    </row>
    <row r="1917" spans="1:2" x14ac:dyDescent="0.25">
      <c r="A1917" s="24">
        <v>41611</v>
      </c>
      <c r="B1917" s="25">
        <v>5.8839594244923736E-2</v>
      </c>
    </row>
    <row r="1918" spans="1:2" x14ac:dyDescent="0.25">
      <c r="A1918" s="24">
        <v>41612</v>
      </c>
      <c r="B1918" s="25">
        <v>5.8108267179878235E-2</v>
      </c>
    </row>
    <row r="1919" spans="1:2" x14ac:dyDescent="0.25">
      <c r="A1919" s="24">
        <v>41613</v>
      </c>
      <c r="B1919" s="25">
        <v>5.6015915519760373E-2</v>
      </c>
    </row>
    <row r="1920" spans="1:2" x14ac:dyDescent="0.25">
      <c r="A1920" s="24">
        <v>41614</v>
      </c>
      <c r="B1920" s="25">
        <v>5.5494773929970521E-2</v>
      </c>
    </row>
    <row r="1921" spans="1:2" x14ac:dyDescent="0.25">
      <c r="A1921" s="24">
        <v>41617</v>
      </c>
      <c r="B1921" s="25">
        <v>5.5154828958318171E-2</v>
      </c>
    </row>
    <row r="1922" spans="1:2" x14ac:dyDescent="0.25">
      <c r="A1922" s="24">
        <v>41618</v>
      </c>
      <c r="B1922" s="25">
        <v>5.3249764627935681E-2</v>
      </c>
    </row>
    <row r="1923" spans="1:2" x14ac:dyDescent="0.25">
      <c r="A1923" s="24">
        <v>41619</v>
      </c>
      <c r="B1923" s="25">
        <v>5.2924021713542602E-2</v>
      </c>
    </row>
    <row r="1924" spans="1:2" x14ac:dyDescent="0.25">
      <c r="A1924" s="24">
        <v>41620</v>
      </c>
      <c r="B1924" s="25">
        <v>5.5604452533590476E-2</v>
      </c>
    </row>
    <row r="1925" spans="1:2" x14ac:dyDescent="0.25">
      <c r="A1925" s="24">
        <v>41621</v>
      </c>
      <c r="B1925" s="25">
        <v>5.360908671313136E-2</v>
      </c>
    </row>
    <row r="1926" spans="1:2" x14ac:dyDescent="0.25">
      <c r="A1926" s="24">
        <v>41624</v>
      </c>
      <c r="B1926" s="25">
        <v>5.1727632735380433E-2</v>
      </c>
    </row>
    <row r="1927" spans="1:2" x14ac:dyDescent="0.25">
      <c r="A1927" s="24">
        <v>41625</v>
      </c>
      <c r="B1927" s="25">
        <v>5.277672460453469E-2</v>
      </c>
    </row>
    <row r="1928" spans="1:2" x14ac:dyDescent="0.25">
      <c r="A1928" s="24">
        <v>41626</v>
      </c>
      <c r="B1928" s="25">
        <v>5.1041555947673331E-2</v>
      </c>
    </row>
    <row r="1929" spans="1:2" x14ac:dyDescent="0.25">
      <c r="A1929" s="24">
        <v>41627</v>
      </c>
      <c r="B1929" s="25">
        <v>4.9941930619881628E-2</v>
      </c>
    </row>
    <row r="1930" spans="1:2" x14ac:dyDescent="0.25">
      <c r="A1930" s="24">
        <v>41628</v>
      </c>
      <c r="B1930" s="25">
        <v>5.1061230084640835E-2</v>
      </c>
    </row>
    <row r="1931" spans="1:2" x14ac:dyDescent="0.25">
      <c r="A1931" s="24">
        <v>41631</v>
      </c>
      <c r="B1931" s="25">
        <v>6.1377750540154062E-2</v>
      </c>
    </row>
    <row r="1932" spans="1:2" x14ac:dyDescent="0.25">
      <c r="A1932" s="24">
        <v>41632</v>
      </c>
      <c r="B1932" s="25">
        <v>6.0736372497625014E-2</v>
      </c>
    </row>
    <row r="1933" spans="1:2" x14ac:dyDescent="0.25">
      <c r="A1933" s="24">
        <v>41634</v>
      </c>
      <c r="B1933" s="25">
        <v>5.8553440136007343E-2</v>
      </c>
    </row>
    <row r="1934" spans="1:2" x14ac:dyDescent="0.25">
      <c r="A1934" s="24">
        <v>41635</v>
      </c>
      <c r="B1934" s="25">
        <v>5.6427361529791317E-2</v>
      </c>
    </row>
    <row r="1935" spans="1:2" x14ac:dyDescent="0.25">
      <c r="A1935" s="24">
        <v>41638</v>
      </c>
      <c r="B1935" s="25">
        <v>5.4379339669552038E-2</v>
      </c>
    </row>
    <row r="1936" spans="1:2" x14ac:dyDescent="0.25">
      <c r="A1936" s="24">
        <v>41639</v>
      </c>
      <c r="B1936" s="25">
        <v>5.2404201572127364E-2</v>
      </c>
    </row>
    <row r="1937" spans="1:2" x14ac:dyDescent="0.25">
      <c r="A1937" s="24">
        <v>41641</v>
      </c>
      <c r="B1937" s="25">
        <v>5.0947881631228979E-2</v>
      </c>
    </row>
    <row r="1938" spans="1:2" x14ac:dyDescent="0.25">
      <c r="A1938" s="24">
        <v>41642</v>
      </c>
      <c r="B1938" s="25">
        <v>5.2646977044399294E-2</v>
      </c>
    </row>
    <row r="1939" spans="1:2" x14ac:dyDescent="0.25">
      <c r="A1939" s="24">
        <v>41645</v>
      </c>
      <c r="B1939" s="25">
        <v>5.0734918068262136E-2</v>
      </c>
    </row>
    <row r="1940" spans="1:2" x14ac:dyDescent="0.25">
      <c r="A1940" s="24">
        <v>41646</v>
      </c>
      <c r="B1940" s="25">
        <v>4.97329378801133E-2</v>
      </c>
    </row>
    <row r="1941" spans="1:2" x14ac:dyDescent="0.25">
      <c r="A1941" s="24">
        <v>41647</v>
      </c>
      <c r="B1941" s="25">
        <v>4.9324221191203631E-2</v>
      </c>
    </row>
    <row r="1942" spans="1:2" x14ac:dyDescent="0.25">
      <c r="A1942" s="24">
        <v>41648</v>
      </c>
      <c r="B1942" s="25">
        <v>4.8603236884708509E-2</v>
      </c>
    </row>
    <row r="1943" spans="1:2" x14ac:dyDescent="0.25">
      <c r="A1943" s="24">
        <v>41649</v>
      </c>
      <c r="B1943" s="25">
        <v>4.9827353977992213E-2</v>
      </c>
    </row>
    <row r="1944" spans="1:2" x14ac:dyDescent="0.25">
      <c r="A1944" s="24">
        <v>41652</v>
      </c>
      <c r="B1944" s="25">
        <v>5.2259297806729048E-2</v>
      </c>
    </row>
    <row r="1945" spans="1:2" x14ac:dyDescent="0.25">
      <c r="A1945" s="24">
        <v>41653</v>
      </c>
      <c r="B1945" s="25">
        <v>5.6426427657795319E-2</v>
      </c>
    </row>
    <row r="1946" spans="1:2" x14ac:dyDescent="0.25">
      <c r="A1946" s="24">
        <v>41654</v>
      </c>
      <c r="B1946" s="25">
        <v>6.2583568955131758E-2</v>
      </c>
    </row>
    <row r="1947" spans="1:2" x14ac:dyDescent="0.25">
      <c r="A1947" s="24">
        <v>41655</v>
      </c>
      <c r="B1947" s="25">
        <v>6.0505376079955958E-2</v>
      </c>
    </row>
    <row r="1948" spans="1:2" x14ac:dyDescent="0.25">
      <c r="A1948" s="24">
        <v>41656</v>
      </c>
      <c r="B1948" s="25">
        <v>5.8305905065219939E-2</v>
      </c>
    </row>
    <row r="1949" spans="1:2" x14ac:dyDescent="0.25">
      <c r="A1949" s="24">
        <v>41660</v>
      </c>
      <c r="B1949" s="25">
        <v>5.6228126467094255E-2</v>
      </c>
    </row>
    <row r="1950" spans="1:2" x14ac:dyDescent="0.25">
      <c r="A1950" s="24">
        <v>41661</v>
      </c>
      <c r="B1950" s="25">
        <v>5.5156635538196129E-2</v>
      </c>
    </row>
    <row r="1951" spans="1:2" x14ac:dyDescent="0.25">
      <c r="A1951" s="24">
        <v>41662</v>
      </c>
      <c r="B1951" s="25">
        <v>5.4550225973567998E-2</v>
      </c>
    </row>
    <row r="1952" spans="1:2" x14ac:dyDescent="0.25">
      <c r="A1952" s="24">
        <v>41663</v>
      </c>
      <c r="B1952" s="25">
        <v>5.4229939784648205E-2</v>
      </c>
    </row>
    <row r="1953" spans="1:2" x14ac:dyDescent="0.25">
      <c r="A1953" s="24">
        <v>41666</v>
      </c>
      <c r="B1953" s="25">
        <v>6.7088426265112452E-2</v>
      </c>
    </row>
    <row r="1954" spans="1:2" x14ac:dyDescent="0.25">
      <c r="A1954" s="24">
        <v>41667</v>
      </c>
      <c r="B1954" s="25">
        <v>7.0708103910603046E-2</v>
      </c>
    </row>
    <row r="1955" spans="1:2" x14ac:dyDescent="0.25">
      <c r="A1955" s="24">
        <v>41668</v>
      </c>
      <c r="B1955" s="25">
        <v>6.9687948008759729E-2</v>
      </c>
    </row>
    <row r="1956" spans="1:2" x14ac:dyDescent="0.25">
      <c r="A1956" s="24">
        <v>41669</v>
      </c>
      <c r="B1956" s="25">
        <v>6.7294849812698829E-2</v>
      </c>
    </row>
    <row r="1957" spans="1:2" x14ac:dyDescent="0.25">
      <c r="A1957" s="24">
        <v>41670</v>
      </c>
      <c r="B1957" s="25">
        <v>6.824046835726251E-2</v>
      </c>
    </row>
    <row r="1958" spans="1:2" x14ac:dyDescent="0.25">
      <c r="A1958" s="24">
        <v>41673</v>
      </c>
      <c r="B1958" s="25">
        <v>6.6391325764614456E-2</v>
      </c>
    </row>
    <row r="1959" spans="1:2" x14ac:dyDescent="0.25">
      <c r="A1959" s="24">
        <v>41674</v>
      </c>
      <c r="B1959" s="25">
        <v>7.9336648396487325E-2</v>
      </c>
    </row>
    <row r="1960" spans="1:2" x14ac:dyDescent="0.25">
      <c r="A1960" s="24">
        <v>41675</v>
      </c>
      <c r="B1960" s="25">
        <v>7.6952927541020621E-2</v>
      </c>
    </row>
    <row r="1961" spans="1:2" x14ac:dyDescent="0.25">
      <c r="A1961" s="24">
        <v>41676</v>
      </c>
      <c r="B1961" s="25">
        <v>7.5731303243129849E-2</v>
      </c>
    </row>
    <row r="1962" spans="1:2" x14ac:dyDescent="0.25">
      <c r="A1962" s="24">
        <v>41677</v>
      </c>
      <c r="B1962" s="25">
        <v>7.3537148514004572E-2</v>
      </c>
    </row>
    <row r="1963" spans="1:2" x14ac:dyDescent="0.25">
      <c r="A1963" s="24">
        <v>41680</v>
      </c>
      <c r="B1963" s="25">
        <v>7.2470567106515504E-2</v>
      </c>
    </row>
    <row r="1964" spans="1:2" x14ac:dyDescent="0.25">
      <c r="A1964" s="24">
        <v>41681</v>
      </c>
      <c r="B1964" s="25">
        <v>7.0047283538178004E-2</v>
      </c>
    </row>
    <row r="1965" spans="1:2" x14ac:dyDescent="0.25">
      <c r="A1965" s="24">
        <v>41682</v>
      </c>
      <c r="B1965" s="25">
        <v>6.9062558356426121E-2</v>
      </c>
    </row>
    <row r="1966" spans="1:2" x14ac:dyDescent="0.25">
      <c r="A1966" s="24">
        <v>41683</v>
      </c>
      <c r="B1966" s="25">
        <v>6.7413081585910875E-2</v>
      </c>
    </row>
    <row r="1967" spans="1:2" x14ac:dyDescent="0.25">
      <c r="A1967" s="24">
        <v>41684</v>
      </c>
      <c r="B1967" s="25">
        <v>6.6646916245375429E-2</v>
      </c>
    </row>
    <row r="1968" spans="1:2" x14ac:dyDescent="0.25">
      <c r="A1968" s="24">
        <v>41688</v>
      </c>
      <c r="B1968" s="25">
        <v>6.4370628940143726E-2</v>
      </c>
    </row>
    <row r="1969" spans="1:2" x14ac:dyDescent="0.25">
      <c r="A1969" s="24">
        <v>41689</v>
      </c>
      <c r="B1969" s="25">
        <v>6.4157247178335403E-2</v>
      </c>
    </row>
    <row r="1970" spans="1:2" x14ac:dyDescent="0.25">
      <c r="A1970" s="24">
        <v>41690</v>
      </c>
      <c r="B1970" s="25">
        <v>6.1882134005809351E-2</v>
      </c>
    </row>
    <row r="1971" spans="1:2" x14ac:dyDescent="0.25">
      <c r="A1971" s="24">
        <v>41691</v>
      </c>
      <c r="B1971" s="25">
        <v>6.2073928543580792E-2</v>
      </c>
    </row>
    <row r="1972" spans="1:2" x14ac:dyDescent="0.25">
      <c r="A1972" s="24">
        <v>41694</v>
      </c>
      <c r="B1972" s="25">
        <v>5.9860647622865595E-2</v>
      </c>
    </row>
    <row r="1973" spans="1:2" x14ac:dyDescent="0.25">
      <c r="A1973" s="24">
        <v>41695</v>
      </c>
      <c r="B1973" s="25">
        <v>5.8542519387943845E-2</v>
      </c>
    </row>
    <row r="1974" spans="1:2" x14ac:dyDescent="0.25">
      <c r="A1974" s="24">
        <v>41696</v>
      </c>
      <c r="B1974" s="25">
        <v>5.6515388974383032E-2</v>
      </c>
    </row>
    <row r="1975" spans="1:2" x14ac:dyDescent="0.25">
      <c r="A1975" s="24">
        <v>41697</v>
      </c>
      <c r="B1975" s="25">
        <v>5.4973803503433026E-2</v>
      </c>
    </row>
    <row r="1976" spans="1:2" x14ac:dyDescent="0.25">
      <c r="A1976" s="24">
        <v>41698</v>
      </c>
      <c r="B1976" s="25">
        <v>5.3435401686232752E-2</v>
      </c>
    </row>
    <row r="1977" spans="1:2" x14ac:dyDescent="0.25">
      <c r="A1977" s="24">
        <v>41701</v>
      </c>
      <c r="B1977" s="25">
        <v>5.1847256581071109E-2</v>
      </c>
    </row>
    <row r="1978" spans="1:2" x14ac:dyDescent="0.25">
      <c r="A1978" s="24">
        <v>41702</v>
      </c>
      <c r="B1978" s="25">
        <v>5.0578753403965448E-2</v>
      </c>
    </row>
    <row r="1979" spans="1:2" x14ac:dyDescent="0.25">
      <c r="A1979" s="24">
        <v>41703</v>
      </c>
      <c r="B1979" s="25">
        <v>7.0777365338560758E-2</v>
      </c>
    </row>
    <row r="1980" spans="1:2" x14ac:dyDescent="0.25">
      <c r="A1980" s="24">
        <v>41704</v>
      </c>
      <c r="B1980" s="25">
        <v>6.8337103746074365E-2</v>
      </c>
    </row>
    <row r="1981" spans="1:2" x14ac:dyDescent="0.25">
      <c r="A1981" s="24">
        <v>41705</v>
      </c>
      <c r="B1981" s="25">
        <v>6.5944050643791274E-2</v>
      </c>
    </row>
    <row r="1982" spans="1:2" x14ac:dyDescent="0.25">
      <c r="A1982" s="24">
        <v>41708</v>
      </c>
      <c r="B1982" s="25">
        <v>6.3631150345838119E-2</v>
      </c>
    </row>
    <row r="1983" spans="1:2" x14ac:dyDescent="0.25">
      <c r="A1983" s="24">
        <v>41709</v>
      </c>
      <c r="B1983" s="25">
        <v>6.1723087254317299E-2</v>
      </c>
    </row>
    <row r="1984" spans="1:2" x14ac:dyDescent="0.25">
      <c r="A1984" s="24">
        <v>41710</v>
      </c>
      <c r="B1984" s="25">
        <v>6.5585536843129372E-2</v>
      </c>
    </row>
    <row r="1985" spans="1:2" x14ac:dyDescent="0.25">
      <c r="A1985" s="24">
        <v>41711</v>
      </c>
      <c r="B1985" s="25">
        <v>6.3391086930247434E-2</v>
      </c>
    </row>
    <row r="1986" spans="1:2" x14ac:dyDescent="0.25">
      <c r="A1986" s="24">
        <v>41712</v>
      </c>
      <c r="B1986" s="25">
        <v>6.8824296107347707E-2</v>
      </c>
    </row>
    <row r="1987" spans="1:2" x14ac:dyDescent="0.25">
      <c r="A1987" s="24">
        <v>41715</v>
      </c>
      <c r="B1987" s="25">
        <v>6.6748797299967799E-2</v>
      </c>
    </row>
    <row r="1988" spans="1:2" x14ac:dyDescent="0.25">
      <c r="A1988" s="24">
        <v>41716</v>
      </c>
      <c r="B1988" s="25">
        <v>6.4323542486143581E-2</v>
      </c>
    </row>
    <row r="1989" spans="1:2" x14ac:dyDescent="0.25">
      <c r="A1989" s="24">
        <v>41717</v>
      </c>
      <c r="B1989" s="25">
        <v>7.1234505879515381E-2</v>
      </c>
    </row>
    <row r="1990" spans="1:2" x14ac:dyDescent="0.25">
      <c r="A1990" s="24">
        <v>41718</v>
      </c>
      <c r="B1990" s="25">
        <v>7.05535648848504E-2</v>
      </c>
    </row>
    <row r="1991" spans="1:2" x14ac:dyDescent="0.25">
      <c r="A1991" s="24">
        <v>41719</v>
      </c>
      <c r="B1991" s="25">
        <v>6.8142630711182373E-2</v>
      </c>
    </row>
    <row r="1992" spans="1:2" x14ac:dyDescent="0.25">
      <c r="A1992" s="24">
        <v>41722</v>
      </c>
      <c r="B1992" s="25">
        <v>6.6362761123913538E-2</v>
      </c>
    </row>
    <row r="1993" spans="1:2" x14ac:dyDescent="0.25">
      <c r="A1993" s="24">
        <v>41723</v>
      </c>
      <c r="B1993" s="25">
        <v>7.1374811091333507E-2</v>
      </c>
    </row>
    <row r="1994" spans="1:2" x14ac:dyDescent="0.25">
      <c r="A1994" s="24">
        <v>41724</v>
      </c>
      <c r="B1994" s="25">
        <v>6.8951160579688003E-2</v>
      </c>
    </row>
    <row r="1995" spans="1:2" x14ac:dyDescent="0.25">
      <c r="A1995" s="24">
        <v>41725</v>
      </c>
      <c r="B1995" s="25">
        <v>7.6687998087312387E-2</v>
      </c>
    </row>
    <row r="1996" spans="1:2" x14ac:dyDescent="0.25">
      <c r="A1996" s="24">
        <v>41726</v>
      </c>
      <c r="B1996" s="25">
        <v>7.3930694393383178E-2</v>
      </c>
    </row>
    <row r="1997" spans="1:2" x14ac:dyDescent="0.25">
      <c r="A1997" s="24">
        <v>41729</v>
      </c>
      <c r="B1997" s="25">
        <v>7.136317170181973E-2</v>
      </c>
    </row>
    <row r="1998" spans="1:2" x14ac:dyDescent="0.25">
      <c r="A1998" s="24">
        <v>41730</v>
      </c>
      <c r="B1998" s="25">
        <v>7.5600781854166549E-2</v>
      </c>
    </row>
    <row r="1999" spans="1:2" x14ac:dyDescent="0.25">
      <c r="A1999" s="24">
        <v>41731</v>
      </c>
      <c r="B1999" s="25">
        <v>7.626509421069734E-2</v>
      </c>
    </row>
    <row r="2000" spans="1:2" x14ac:dyDescent="0.25">
      <c r="A2000" s="24">
        <v>41732</v>
      </c>
      <c r="B2000" s="25">
        <v>7.3759638753006534E-2</v>
      </c>
    </row>
    <row r="2001" spans="1:2" x14ac:dyDescent="0.25">
      <c r="A2001" s="24">
        <v>41733</v>
      </c>
      <c r="B2001" s="25">
        <v>7.4230952353727758E-2</v>
      </c>
    </row>
    <row r="2002" spans="1:2" x14ac:dyDescent="0.25">
      <c r="A2002" s="24">
        <v>41736</v>
      </c>
      <c r="B2002" s="25">
        <v>8.5126104735530908E-2</v>
      </c>
    </row>
    <row r="2003" spans="1:2" x14ac:dyDescent="0.25">
      <c r="A2003" s="24">
        <v>41737</v>
      </c>
      <c r="B2003" s="25">
        <v>9.0826353546034092E-2</v>
      </c>
    </row>
    <row r="2004" spans="1:2" x14ac:dyDescent="0.25">
      <c r="A2004" s="24">
        <v>41738</v>
      </c>
      <c r="B2004" s="25">
        <v>8.7655152981834863E-2</v>
      </c>
    </row>
    <row r="2005" spans="1:2" x14ac:dyDescent="0.25">
      <c r="A2005" s="24">
        <v>41739</v>
      </c>
      <c r="B2005" s="25">
        <v>9.0990286440496185E-2</v>
      </c>
    </row>
    <row r="2006" spans="1:2" x14ac:dyDescent="0.25">
      <c r="A2006" s="24">
        <v>41740</v>
      </c>
      <c r="B2006" s="25">
        <v>0.10008536914257141</v>
      </c>
    </row>
    <row r="2007" spans="1:2" x14ac:dyDescent="0.25">
      <c r="A2007" s="24">
        <v>41743</v>
      </c>
      <c r="B2007" s="25">
        <v>0.10023375291838121</v>
      </c>
    </row>
    <row r="2008" spans="1:2" x14ac:dyDescent="0.25">
      <c r="A2008" s="24">
        <v>41744</v>
      </c>
      <c r="B2008" s="25">
        <v>9.6592673413672531E-2</v>
      </c>
    </row>
    <row r="2009" spans="1:2" x14ac:dyDescent="0.25">
      <c r="A2009" s="24">
        <v>41745</v>
      </c>
      <c r="B2009" s="25">
        <v>9.3567092304414318E-2</v>
      </c>
    </row>
    <row r="2010" spans="1:2" x14ac:dyDescent="0.25">
      <c r="A2010" s="24">
        <v>41746</v>
      </c>
      <c r="B2010" s="25">
        <v>9.2593954906600315E-2</v>
      </c>
    </row>
    <row r="2011" spans="1:2" x14ac:dyDescent="0.25">
      <c r="A2011" s="24">
        <v>41750</v>
      </c>
      <c r="B2011" s="25">
        <v>9.0344734515181491E-2</v>
      </c>
    </row>
    <row r="2012" spans="1:2" x14ac:dyDescent="0.25">
      <c r="A2012" s="24">
        <v>41751</v>
      </c>
      <c r="B2012" s="25">
        <v>8.894379070174023E-2</v>
      </c>
    </row>
    <row r="2013" spans="1:2" x14ac:dyDescent="0.25">
      <c r="A2013" s="24">
        <v>41752</v>
      </c>
      <c r="B2013" s="25">
        <v>8.925942358098761E-2</v>
      </c>
    </row>
    <row r="2014" spans="1:2" x14ac:dyDescent="0.25">
      <c r="A2014" s="24">
        <v>41753</v>
      </c>
      <c r="B2014" s="25">
        <v>8.6248336022857183E-2</v>
      </c>
    </row>
    <row r="2015" spans="1:2" x14ac:dyDescent="0.25">
      <c r="A2015" s="24">
        <v>41754</v>
      </c>
      <c r="B2015" s="25">
        <v>8.3197591726489536E-2</v>
      </c>
    </row>
    <row r="2016" spans="1:2" x14ac:dyDescent="0.25">
      <c r="A2016" s="24">
        <v>41757</v>
      </c>
      <c r="B2016" s="25">
        <v>9.0404902982618371E-2</v>
      </c>
    </row>
    <row r="2017" spans="1:2" x14ac:dyDescent="0.25">
      <c r="A2017" s="24">
        <v>41758</v>
      </c>
      <c r="B2017" s="25">
        <v>8.7687239756819871E-2</v>
      </c>
    </row>
    <row r="2018" spans="1:2" x14ac:dyDescent="0.25">
      <c r="A2018" s="24">
        <v>41759</v>
      </c>
      <c r="B2018" s="25">
        <v>8.4500588885294256E-2</v>
      </c>
    </row>
    <row r="2019" spans="1:2" x14ac:dyDescent="0.25">
      <c r="A2019" s="24">
        <v>41760</v>
      </c>
      <c r="B2019" s="25">
        <v>8.2053513983887841E-2</v>
      </c>
    </row>
    <row r="2020" spans="1:2" x14ac:dyDescent="0.25">
      <c r="A2020" s="24">
        <v>41761</v>
      </c>
      <c r="B2020" s="25">
        <v>7.9070657240075171E-2</v>
      </c>
    </row>
    <row r="2021" spans="1:2" x14ac:dyDescent="0.25">
      <c r="A2021" s="24">
        <v>41764</v>
      </c>
      <c r="B2021" s="25">
        <v>7.6401100497499277E-2</v>
      </c>
    </row>
    <row r="2022" spans="1:2" x14ac:dyDescent="0.25">
      <c r="A2022" s="24">
        <v>41765</v>
      </c>
      <c r="B2022" s="25">
        <v>7.3840714648273381E-2</v>
      </c>
    </row>
    <row r="2023" spans="1:2" x14ac:dyDescent="0.25">
      <c r="A2023" s="24">
        <v>41766</v>
      </c>
      <c r="B2023" s="25">
        <v>7.2774935951740019E-2</v>
      </c>
    </row>
    <row r="2024" spans="1:2" x14ac:dyDescent="0.25">
      <c r="A2024" s="24">
        <v>41767</v>
      </c>
      <c r="B2024" s="25">
        <v>7.093405056385621E-2</v>
      </c>
    </row>
    <row r="2025" spans="1:2" x14ac:dyDescent="0.25">
      <c r="A2025" s="24">
        <v>41768</v>
      </c>
      <c r="B2025" s="25">
        <v>7.0106061206637815E-2</v>
      </c>
    </row>
    <row r="2026" spans="1:2" x14ac:dyDescent="0.25">
      <c r="A2026" s="24">
        <v>41771</v>
      </c>
      <c r="B2026" s="25">
        <v>6.7857148772049972E-2</v>
      </c>
    </row>
    <row r="2027" spans="1:2" x14ac:dyDescent="0.25">
      <c r="A2027" s="24">
        <v>41772</v>
      </c>
      <c r="B2027" s="25">
        <v>7.2400055419424458E-2</v>
      </c>
    </row>
    <row r="2028" spans="1:2" x14ac:dyDescent="0.25">
      <c r="A2028" s="24">
        <v>41773</v>
      </c>
      <c r="B2028" s="25">
        <v>6.9787482747683371E-2</v>
      </c>
    </row>
    <row r="2029" spans="1:2" x14ac:dyDescent="0.25">
      <c r="A2029" s="24">
        <v>41774</v>
      </c>
      <c r="B2029" s="25">
        <v>7.0807038776524098E-2</v>
      </c>
    </row>
    <row r="2030" spans="1:2" x14ac:dyDescent="0.25">
      <c r="A2030" s="24">
        <v>41775</v>
      </c>
      <c r="B2030" s="25">
        <v>6.842522001945868E-2</v>
      </c>
    </row>
    <row r="2031" spans="1:2" x14ac:dyDescent="0.25">
      <c r="A2031" s="24">
        <v>41778</v>
      </c>
      <c r="B2031" s="25">
        <v>6.604199405083222E-2</v>
      </c>
    </row>
    <row r="2032" spans="1:2" x14ac:dyDescent="0.25">
      <c r="A2032" s="24">
        <v>41779</v>
      </c>
      <c r="B2032" s="25">
        <v>6.6047307286173126E-2</v>
      </c>
    </row>
    <row r="2033" spans="1:2" x14ac:dyDescent="0.25">
      <c r="A2033" s="24">
        <v>41780</v>
      </c>
      <c r="B2033" s="25">
        <v>6.6501941900201159E-2</v>
      </c>
    </row>
    <row r="2034" spans="1:2" x14ac:dyDescent="0.25">
      <c r="A2034" s="24">
        <v>41781</v>
      </c>
      <c r="B2034" s="25">
        <v>6.5421948173309721E-2</v>
      </c>
    </row>
    <row r="2035" spans="1:2" x14ac:dyDescent="0.25">
      <c r="A2035" s="24">
        <v>41782</v>
      </c>
      <c r="B2035" s="25">
        <v>6.4169370032561415E-2</v>
      </c>
    </row>
    <row r="2036" spans="1:2" x14ac:dyDescent="0.25">
      <c r="A2036" s="24">
        <v>41786</v>
      </c>
      <c r="B2036" s="25">
        <v>6.6134609728608129E-2</v>
      </c>
    </row>
    <row r="2037" spans="1:2" x14ac:dyDescent="0.25">
      <c r="A2037" s="24">
        <v>41787</v>
      </c>
      <c r="B2037" s="25">
        <v>6.6005739584827972E-2</v>
      </c>
    </row>
    <row r="2038" spans="1:2" x14ac:dyDescent="0.25">
      <c r="A2038" s="24">
        <v>41788</v>
      </c>
      <c r="B2038" s="25">
        <v>6.3657447168409501E-2</v>
      </c>
    </row>
    <row r="2039" spans="1:2" x14ac:dyDescent="0.25">
      <c r="A2039" s="24">
        <v>41789</v>
      </c>
      <c r="B2039" s="25">
        <v>6.291172486259422E-2</v>
      </c>
    </row>
    <row r="2040" spans="1:2" x14ac:dyDescent="0.25">
      <c r="A2040" s="24">
        <v>41792</v>
      </c>
      <c r="B2040" s="25">
        <v>6.1666138228988684E-2</v>
      </c>
    </row>
    <row r="2041" spans="1:2" x14ac:dyDescent="0.25">
      <c r="A2041" s="24">
        <v>41793</v>
      </c>
      <c r="B2041" s="25">
        <v>6.0648263084961858E-2</v>
      </c>
    </row>
    <row r="2042" spans="1:2" x14ac:dyDescent="0.25">
      <c r="A2042" s="24">
        <v>41794</v>
      </c>
      <c r="B2042" s="25">
        <v>5.8550326737733097E-2</v>
      </c>
    </row>
    <row r="2043" spans="1:2" x14ac:dyDescent="0.25">
      <c r="A2043" s="24">
        <v>41795</v>
      </c>
      <c r="B2043" s="25">
        <v>5.7816182641569201E-2</v>
      </c>
    </row>
    <row r="2044" spans="1:2" x14ac:dyDescent="0.25">
      <c r="A2044" s="24">
        <v>41796</v>
      </c>
      <c r="B2044" s="25">
        <v>6.0086163085958134E-2</v>
      </c>
    </row>
    <row r="2045" spans="1:2" x14ac:dyDescent="0.25">
      <c r="A2045" s="24">
        <v>41799</v>
      </c>
      <c r="B2045" s="25">
        <v>5.8928798734899923E-2</v>
      </c>
    </row>
    <row r="2046" spans="1:2" x14ac:dyDescent="0.25">
      <c r="A2046" s="24">
        <v>41800</v>
      </c>
      <c r="B2046" s="25">
        <v>5.8050029215117899E-2</v>
      </c>
    </row>
    <row r="2047" spans="1:2" x14ac:dyDescent="0.25">
      <c r="A2047" s="24">
        <v>41801</v>
      </c>
      <c r="B2047" s="25">
        <v>5.6134565426921634E-2</v>
      </c>
    </row>
    <row r="2048" spans="1:2" x14ac:dyDescent="0.25">
      <c r="A2048" s="24">
        <v>41802</v>
      </c>
      <c r="B2048" s="25">
        <v>5.4273371780738204E-2</v>
      </c>
    </row>
    <row r="2049" spans="1:3" x14ac:dyDescent="0.25">
      <c r="A2049" s="24">
        <v>41803</v>
      </c>
      <c r="B2049" s="25">
        <v>5.3671635748003786E-2</v>
      </c>
    </row>
    <row r="2050" spans="1:3" x14ac:dyDescent="0.25">
      <c r="A2050" s="24">
        <v>41806</v>
      </c>
      <c r="B2050" s="25">
        <v>5.1864976482472694E-2</v>
      </c>
    </row>
    <row r="2051" spans="1:3" x14ac:dyDescent="0.25">
      <c r="A2051" s="24">
        <v>41807</v>
      </c>
      <c r="B2051" s="25">
        <v>5.0012875018919337E-2</v>
      </c>
    </row>
    <row r="2052" spans="1:3" x14ac:dyDescent="0.25">
      <c r="A2052" s="24">
        <v>41808</v>
      </c>
      <c r="B2052" s="25">
        <v>4.9381827760917367E-2</v>
      </c>
    </row>
    <row r="2053" spans="1:3" x14ac:dyDescent="0.25">
      <c r="A2053" s="24">
        <v>41809</v>
      </c>
      <c r="B2053" s="25">
        <v>4.7865119351833116E-2</v>
      </c>
    </row>
    <row r="2054" spans="1:3" x14ac:dyDescent="0.25">
      <c r="A2054" s="24">
        <v>41810</v>
      </c>
      <c r="B2054" s="25">
        <v>4.6125094855769655E-2</v>
      </c>
    </row>
    <row r="2055" spans="1:3" x14ac:dyDescent="0.25">
      <c r="A2055" s="24">
        <v>41813</v>
      </c>
      <c r="B2055" s="25">
        <v>4.445020133327144E-2</v>
      </c>
      <c r="C2055" s="22">
        <v>7.2585702921609346E-2</v>
      </c>
    </row>
    <row r="2056" spans="1:3" x14ac:dyDescent="0.25">
      <c r="A2056" s="24">
        <v>41814</v>
      </c>
      <c r="B2056" s="25">
        <v>4.4136351211929013E-2</v>
      </c>
      <c r="C2056" s="22">
        <v>7.2134214901448196E-2</v>
      </c>
    </row>
    <row r="2057" spans="1:3" x14ac:dyDescent="0.25">
      <c r="A2057" s="24">
        <v>41815</v>
      </c>
      <c r="B2057" s="25">
        <v>4.5359066660034045E-2</v>
      </c>
      <c r="C2057" s="22">
        <v>7.1789298769947357E-2</v>
      </c>
    </row>
    <row r="2058" spans="1:3" x14ac:dyDescent="0.25">
      <c r="A2058" s="24">
        <v>41816</v>
      </c>
      <c r="B2058" s="25">
        <v>4.6013733669922167E-2</v>
      </c>
      <c r="C2058" s="22">
        <v>7.0377039278465767E-2</v>
      </c>
    </row>
    <row r="2059" spans="1:3" x14ac:dyDescent="0.25">
      <c r="A2059" s="24">
        <v>41817</v>
      </c>
      <c r="B2059" s="25">
        <v>4.5169603022353157E-2</v>
      </c>
      <c r="C2059" s="22">
        <v>6.7935702353437849E-2</v>
      </c>
    </row>
    <row r="2060" spans="1:3" x14ac:dyDescent="0.25">
      <c r="A2060" s="24">
        <v>41820</v>
      </c>
      <c r="B2060" s="25">
        <v>4.4173250057726987E-2</v>
      </c>
      <c r="C2060" s="22">
        <v>6.6701100476175265E-2</v>
      </c>
    </row>
    <row r="2061" spans="1:3" x14ac:dyDescent="0.25">
      <c r="A2061" s="24">
        <v>41821</v>
      </c>
      <c r="B2061" s="25">
        <v>4.4118478239568236E-2</v>
      </c>
      <c r="C2061" s="22">
        <v>7.0040251817052687E-2</v>
      </c>
    </row>
    <row r="2062" spans="1:3" x14ac:dyDescent="0.25">
      <c r="A2062" s="24">
        <v>41822</v>
      </c>
      <c r="B2062" s="25">
        <v>4.8063869482560397E-2</v>
      </c>
      <c r="C2062" s="22">
        <v>6.7695057318947566E-2</v>
      </c>
    </row>
    <row r="2063" spans="1:3" x14ac:dyDescent="0.25">
      <c r="A2063" s="24">
        <v>41823</v>
      </c>
      <c r="B2063" s="25">
        <v>4.6354767326391134E-2</v>
      </c>
      <c r="C2063" s="22">
        <v>6.5682982426424202E-2</v>
      </c>
    </row>
    <row r="2064" spans="1:3" x14ac:dyDescent="0.25">
      <c r="A2064" s="24">
        <v>41827</v>
      </c>
      <c r="B2064" s="25">
        <v>4.5206258125839033E-2</v>
      </c>
      <c r="C2064" s="22">
        <v>6.9746623356395657E-2</v>
      </c>
    </row>
    <row r="2065" spans="1:3" x14ac:dyDescent="0.25">
      <c r="A2065" s="24">
        <v>41828</v>
      </c>
      <c r="B2065" s="25">
        <v>5.0525952239576094E-2</v>
      </c>
      <c r="C2065" s="22">
        <v>7.1045246167409384E-2</v>
      </c>
    </row>
    <row r="2066" spans="1:3" x14ac:dyDescent="0.25">
      <c r="A2066" s="24">
        <v>41829</v>
      </c>
      <c r="B2066" s="25">
        <v>5.2470341457578493E-2</v>
      </c>
      <c r="C2066" s="22">
        <v>7.0767997488410977E-2</v>
      </c>
    </row>
    <row r="2067" spans="1:3" x14ac:dyDescent="0.25">
      <c r="A2067" s="24">
        <v>41830</v>
      </c>
      <c r="B2067" s="25">
        <v>5.20580695395658E-2</v>
      </c>
      <c r="C2067" s="22">
        <v>6.8526477364164284E-2</v>
      </c>
    </row>
    <row r="2068" spans="1:3" x14ac:dyDescent="0.25">
      <c r="A2068" s="24">
        <v>41831</v>
      </c>
      <c r="B2068" s="25">
        <v>5.131911626264013E-2</v>
      </c>
      <c r="C2068" s="22">
        <v>6.6999691425493946E-2</v>
      </c>
    </row>
    <row r="2069" spans="1:3" x14ac:dyDescent="0.25">
      <c r="A2069" s="24">
        <v>41834</v>
      </c>
      <c r="B2069" s="25">
        <v>4.9660995519411284E-2</v>
      </c>
      <c r="C2069" s="22">
        <v>6.559116445539194E-2</v>
      </c>
    </row>
    <row r="2070" spans="1:3" x14ac:dyDescent="0.25">
      <c r="A2070" s="24">
        <v>41835</v>
      </c>
      <c r="B2070" s="25">
        <v>4.8342181542759502E-2</v>
      </c>
      <c r="C2070" s="22">
        <v>6.6203661218328158E-2</v>
      </c>
    </row>
    <row r="2071" spans="1:3" x14ac:dyDescent="0.25">
      <c r="A2071" s="24">
        <v>41836</v>
      </c>
      <c r="B2071" s="25">
        <v>4.9071457690133317E-2</v>
      </c>
      <c r="C2071" s="22">
        <v>6.4404139043458375E-2</v>
      </c>
    </row>
    <row r="2072" spans="1:3" x14ac:dyDescent="0.25">
      <c r="A2072" s="24">
        <v>41837</v>
      </c>
      <c r="B2072" s="25">
        <v>4.761039260655936E-2</v>
      </c>
      <c r="C2072" s="22">
        <v>6.4503210685009957E-2</v>
      </c>
    </row>
    <row r="2073" spans="1:3" x14ac:dyDescent="0.25">
      <c r="A2073" s="24">
        <v>41838</v>
      </c>
      <c r="B2073" s="25">
        <v>4.8585112028551355E-2</v>
      </c>
      <c r="C2073" s="22">
        <v>6.6517001800804998E-2</v>
      </c>
    </row>
    <row r="2074" spans="1:3" x14ac:dyDescent="0.25">
      <c r="A2074" s="24">
        <v>41841</v>
      </c>
      <c r="B2074" s="25">
        <v>5.2837821700488993E-2</v>
      </c>
      <c r="C2074" s="22">
        <v>6.4308998311210799E-2</v>
      </c>
    </row>
    <row r="2075" spans="1:3" x14ac:dyDescent="0.25">
      <c r="A2075" s="24">
        <v>41842</v>
      </c>
      <c r="B2075" s="25">
        <v>5.0933449918279562E-2</v>
      </c>
      <c r="C2075" s="22">
        <v>6.4998003606668922E-2</v>
      </c>
    </row>
    <row r="2076" spans="1:3" x14ac:dyDescent="0.25">
      <c r="A2076" s="24">
        <v>41843</v>
      </c>
      <c r="B2076" s="25">
        <v>5.1831125981955682E-2</v>
      </c>
      <c r="C2076" s="22">
        <v>6.284171879672612E-2</v>
      </c>
    </row>
    <row r="2077" spans="1:3" x14ac:dyDescent="0.25">
      <c r="A2077" s="24">
        <v>41844</v>
      </c>
      <c r="B2077" s="25">
        <v>5.0004310932131063E-2</v>
      </c>
      <c r="C2077" s="22">
        <v>6.1932778002002406E-2</v>
      </c>
    </row>
    <row r="2078" spans="1:3" x14ac:dyDescent="0.25">
      <c r="A2078" s="24">
        <v>41845</v>
      </c>
      <c r="B2078" s="25">
        <v>4.9701950856977817E-2</v>
      </c>
      <c r="C2078" s="22">
        <v>6.0615553346420679E-2</v>
      </c>
    </row>
    <row r="2079" spans="1:3" x14ac:dyDescent="0.25">
      <c r="A2079" s="24">
        <v>41848</v>
      </c>
      <c r="B2079" s="25">
        <v>5.1239231948452986E-2</v>
      </c>
      <c r="C2079" s="22">
        <v>5.8572811105472487E-2</v>
      </c>
    </row>
    <row r="2080" spans="1:3" x14ac:dyDescent="0.25">
      <c r="A2080" s="24">
        <v>41849</v>
      </c>
      <c r="B2080" s="25">
        <v>4.9579949091203578E-2</v>
      </c>
      <c r="C2080" s="22">
        <v>5.6549424200524806E-2</v>
      </c>
    </row>
    <row r="2081" spans="1:3" x14ac:dyDescent="0.25">
      <c r="A2081" s="24">
        <v>41850</v>
      </c>
      <c r="B2081" s="25">
        <v>4.7786675066828113E-2</v>
      </c>
      <c r="C2081" s="22">
        <v>5.5647926357086035E-2</v>
      </c>
    </row>
    <row r="2082" spans="1:3" x14ac:dyDescent="0.25">
      <c r="A2082" s="24">
        <v>41851</v>
      </c>
      <c r="B2082" s="25">
        <v>4.787994988315946E-2</v>
      </c>
      <c r="C2082" s="22">
        <v>7.835973296725661E-2</v>
      </c>
    </row>
    <row r="2083" spans="1:3" x14ac:dyDescent="0.25">
      <c r="A2083" s="24">
        <v>41852</v>
      </c>
      <c r="B2083" s="25">
        <v>6.9594924160247887E-2</v>
      </c>
      <c r="C2083" s="22">
        <v>7.6042086492737651E-2</v>
      </c>
    </row>
    <row r="2084" spans="1:3" x14ac:dyDescent="0.25">
      <c r="A2084" s="24">
        <v>41855</v>
      </c>
      <c r="B2084" s="25">
        <v>6.7136471497581868E-2</v>
      </c>
      <c r="C2084" s="22">
        <v>7.4597362909795628E-2</v>
      </c>
    </row>
    <row r="2085" spans="1:3" x14ac:dyDescent="0.25">
      <c r="A2085" s="24">
        <v>41856</v>
      </c>
      <c r="B2085" s="25">
        <v>6.569840514214785E-2</v>
      </c>
      <c r="C2085" s="22">
        <v>7.3884533203055755E-2</v>
      </c>
    </row>
    <row r="2086" spans="1:3" x14ac:dyDescent="0.25">
      <c r="A2086" s="24">
        <v>41857</v>
      </c>
      <c r="B2086" s="25">
        <v>6.3701382659741609E-2</v>
      </c>
      <c r="C2086" s="22">
        <v>7.2147275898565108E-2</v>
      </c>
    </row>
    <row r="2087" spans="1:3" x14ac:dyDescent="0.25">
      <c r="A2087" s="24">
        <v>41858</v>
      </c>
      <c r="B2087" s="25">
        <v>6.2044827826538564E-2</v>
      </c>
      <c r="C2087" s="22">
        <v>7.0236495315748604E-2</v>
      </c>
    </row>
    <row r="2088" spans="1:3" x14ac:dyDescent="0.25">
      <c r="A2088" s="24">
        <v>41859</v>
      </c>
      <c r="B2088" s="25">
        <v>6.0919439333313535E-2</v>
      </c>
      <c r="C2088" s="22">
        <v>6.7804737455521111E-2</v>
      </c>
    </row>
    <row r="2089" spans="1:3" x14ac:dyDescent="0.25">
      <c r="A2089" s="24">
        <v>41862</v>
      </c>
      <c r="B2089" s="25">
        <v>5.947805898487047E-2</v>
      </c>
      <c r="C2089" s="22">
        <v>7.131535475962017E-2</v>
      </c>
    </row>
    <row r="2090" spans="1:3" x14ac:dyDescent="0.25">
      <c r="A2090" s="24">
        <v>41863</v>
      </c>
      <c r="B2090" s="25">
        <v>6.10815274743833E-2</v>
      </c>
      <c r="C2090" s="22">
        <v>6.9441438694302152E-2</v>
      </c>
    </row>
    <row r="2091" spans="1:3" x14ac:dyDescent="0.25">
      <c r="A2091" s="24">
        <v>41864</v>
      </c>
      <c r="B2091" s="25">
        <v>6.006177459311611E-2</v>
      </c>
      <c r="C2091" s="22">
        <v>7.5516256395268669E-2</v>
      </c>
    </row>
    <row r="2092" spans="1:3" x14ac:dyDescent="0.25">
      <c r="A2092" s="24">
        <v>41865</v>
      </c>
      <c r="B2092" s="25">
        <v>6.0031664159646274E-2</v>
      </c>
      <c r="C2092" s="22">
        <v>7.2864728752884397E-2</v>
      </c>
    </row>
    <row r="2093" spans="1:3" x14ac:dyDescent="0.25">
      <c r="A2093" s="24">
        <v>41866</v>
      </c>
      <c r="B2093" s="25">
        <v>5.7851370279750798E-2</v>
      </c>
      <c r="C2093" s="22">
        <v>7.095074671665777E-2</v>
      </c>
    </row>
    <row r="2094" spans="1:3" x14ac:dyDescent="0.25">
      <c r="A2094" s="24">
        <v>41869</v>
      </c>
      <c r="B2094" s="25">
        <v>5.6162743450623387E-2</v>
      </c>
      <c r="C2094" s="22">
        <v>7.3392785950825601E-2</v>
      </c>
    </row>
    <row r="2095" spans="1:3" x14ac:dyDescent="0.25">
      <c r="A2095" s="24">
        <v>41870</v>
      </c>
      <c r="B2095" s="25">
        <v>5.9045772413624617E-2</v>
      </c>
      <c r="C2095" s="22">
        <v>7.1215867406152697E-2</v>
      </c>
    </row>
    <row r="2096" spans="1:3" x14ac:dyDescent="0.25">
      <c r="A2096" s="24">
        <v>41871</v>
      </c>
      <c r="B2096" s="25">
        <v>5.7513911582719755E-2</v>
      </c>
      <c r="C2096" s="22">
        <v>6.923669089361742E-2</v>
      </c>
    </row>
    <row r="2097" spans="1:3" x14ac:dyDescent="0.25">
      <c r="A2097" s="24">
        <v>41872</v>
      </c>
      <c r="B2097" s="25">
        <v>5.5473397854615761E-2</v>
      </c>
      <c r="C2097" s="22">
        <v>6.7166176206499451E-2</v>
      </c>
    </row>
    <row r="2098" spans="1:3" x14ac:dyDescent="0.25">
      <c r="A2098" s="24">
        <v>41873</v>
      </c>
      <c r="B2098" s="25">
        <v>5.3471320827754146E-2</v>
      </c>
      <c r="C2098" s="22">
        <v>6.495153261641351E-2</v>
      </c>
    </row>
    <row r="2099" spans="1:3" x14ac:dyDescent="0.25">
      <c r="A2099" s="24">
        <v>41876</v>
      </c>
      <c r="B2099" s="25">
        <v>5.1527679822354351E-2</v>
      </c>
      <c r="C2099" s="22">
        <v>8.3667132840641548E-2</v>
      </c>
    </row>
    <row r="2100" spans="1:3" x14ac:dyDescent="0.25">
      <c r="A2100" s="24">
        <v>41877</v>
      </c>
      <c r="B2100" s="25">
        <v>5.9730817939778635E-2</v>
      </c>
      <c r="C2100" s="22">
        <v>8.0771473527068566E-2</v>
      </c>
    </row>
    <row r="2101" spans="1:3" x14ac:dyDescent="0.25">
      <c r="A2101" s="24">
        <v>41878</v>
      </c>
      <c r="B2101" s="25">
        <v>5.772774945606423E-2</v>
      </c>
      <c r="C2101" s="22">
        <v>7.8359528176747101E-2</v>
      </c>
    </row>
    <row r="2102" spans="1:3" x14ac:dyDescent="0.25">
      <c r="A2102" s="24">
        <v>41879</v>
      </c>
      <c r="B2102" s="25">
        <v>5.5779163059421516E-2</v>
      </c>
      <c r="C2102" s="22">
        <v>7.5594636526865336E-2</v>
      </c>
    </row>
    <row r="2103" spans="1:3" x14ac:dyDescent="0.25">
      <c r="A2103" s="24">
        <v>41880</v>
      </c>
      <c r="B2103" s="25">
        <v>5.3816939537284968E-2</v>
      </c>
      <c r="C2103" s="22">
        <v>7.5515229705717085E-2</v>
      </c>
    </row>
    <row r="2104" spans="1:3" x14ac:dyDescent="0.25">
      <c r="A2104" s="24">
        <v>41884</v>
      </c>
      <c r="B2104" s="25">
        <v>5.4133750418504135E-2</v>
      </c>
      <c r="C2104" s="22">
        <v>7.3443738379135204E-2</v>
      </c>
    </row>
    <row r="2105" spans="1:3" x14ac:dyDescent="0.25">
      <c r="A2105" s="24">
        <v>41885</v>
      </c>
      <c r="B2105" s="25">
        <v>5.296231148267367E-2</v>
      </c>
      <c r="C2105" s="22">
        <v>7.1302438895456885E-2</v>
      </c>
    </row>
    <row r="2106" spans="1:3" x14ac:dyDescent="0.25">
      <c r="A2106" s="24">
        <v>41886</v>
      </c>
      <c r="B2106" s="25">
        <v>5.1603577215403144E-2</v>
      </c>
      <c r="C2106" s="22">
        <v>6.9318854847564018E-2</v>
      </c>
    </row>
    <row r="2107" spans="1:3" x14ac:dyDescent="0.25">
      <c r="A2107" s="24">
        <v>41887</v>
      </c>
      <c r="B2107" s="25">
        <v>5.0688072853496378E-2</v>
      </c>
      <c r="C2107" s="22">
        <v>6.7369357501347843E-2</v>
      </c>
    </row>
    <row r="2108" spans="1:3" x14ac:dyDescent="0.25">
      <c r="A2108" s="24">
        <v>41890</v>
      </c>
      <c r="B2108" s="25">
        <v>4.9322055215860798E-2</v>
      </c>
      <c r="C2108" s="22">
        <v>6.4983174766969701E-2</v>
      </c>
    </row>
    <row r="2109" spans="1:3" x14ac:dyDescent="0.25">
      <c r="A2109" s="24">
        <v>41891</v>
      </c>
      <c r="B2109" s="25">
        <v>4.7589805161694983E-2</v>
      </c>
      <c r="C2109" s="22">
        <v>6.8556102366013658E-2</v>
      </c>
    </row>
    <row r="2110" spans="1:3" x14ac:dyDescent="0.25">
      <c r="A2110" s="24">
        <v>41892</v>
      </c>
      <c r="B2110" s="25">
        <v>4.9661269505707387E-2</v>
      </c>
      <c r="C2110" s="22">
        <v>6.7444963890471415E-2</v>
      </c>
    </row>
    <row r="2111" spans="1:3" x14ac:dyDescent="0.25">
      <c r="A2111" s="24">
        <v>41893</v>
      </c>
      <c r="B2111" s="25">
        <v>4.8753809191139232E-2</v>
      </c>
      <c r="C2111" s="22">
        <v>6.5844096052661033E-2</v>
      </c>
    </row>
    <row r="2112" spans="1:3" x14ac:dyDescent="0.25">
      <c r="A2112" s="24">
        <v>41894</v>
      </c>
      <c r="B2112" s="25">
        <v>4.7948389088337921E-2</v>
      </c>
      <c r="C2112" s="22">
        <v>6.5737099835208604E-2</v>
      </c>
    </row>
    <row r="2113" spans="1:3" x14ac:dyDescent="0.25">
      <c r="A2113" s="24">
        <v>41897</v>
      </c>
      <c r="B2113" s="25">
        <v>4.838643027793605E-2</v>
      </c>
      <c r="C2113" s="22">
        <v>6.7130187800191657E-2</v>
      </c>
    </row>
    <row r="2114" spans="1:3" x14ac:dyDescent="0.25">
      <c r="A2114" s="24">
        <v>41898</v>
      </c>
      <c r="B2114" s="25">
        <v>5.1280976762447611E-2</v>
      </c>
      <c r="C2114" s="22">
        <v>6.7465398810844096E-2</v>
      </c>
    </row>
    <row r="2115" spans="1:3" x14ac:dyDescent="0.25">
      <c r="A2115" s="24">
        <v>41899</v>
      </c>
      <c r="B2115" s="25">
        <v>5.1418671101562681E-2</v>
      </c>
      <c r="C2115" s="22">
        <v>6.5098469457283051E-2</v>
      </c>
    </row>
    <row r="2116" spans="1:3" x14ac:dyDescent="0.25">
      <c r="A2116" s="24">
        <v>41900</v>
      </c>
      <c r="B2116" s="25">
        <v>4.9658238263997075E-2</v>
      </c>
      <c r="C2116" s="22">
        <v>6.351613649030087E-2</v>
      </c>
    </row>
    <row r="2117" spans="1:3" x14ac:dyDescent="0.25">
      <c r="A2117" s="24">
        <v>41901</v>
      </c>
      <c r="B2117" s="25">
        <v>4.813036164013227E-2</v>
      </c>
      <c r="C2117" s="22">
        <v>6.1439258087995649E-2</v>
      </c>
    </row>
    <row r="2118" spans="1:3" x14ac:dyDescent="0.25">
      <c r="A2118" s="24">
        <v>41904</v>
      </c>
      <c r="B2118" s="25">
        <v>4.6577450041598453E-2</v>
      </c>
      <c r="C2118" s="22">
        <v>6.4150138403607768E-2</v>
      </c>
    </row>
    <row r="2119" spans="1:3" x14ac:dyDescent="0.25">
      <c r="A2119" s="24">
        <v>41905</v>
      </c>
      <c r="B2119" s="25">
        <v>4.9821887496043528E-2</v>
      </c>
      <c r="C2119" s="22">
        <v>6.2199942981681383E-2</v>
      </c>
    </row>
    <row r="2120" spans="1:3" x14ac:dyDescent="0.25">
      <c r="A2120" s="24">
        <v>41906</v>
      </c>
      <c r="B2120" s="25">
        <v>4.83431853804785E-2</v>
      </c>
      <c r="C2120" s="22">
        <v>6.4914353668658387E-2</v>
      </c>
    </row>
    <row r="2121" spans="1:3" x14ac:dyDescent="0.25">
      <c r="A2121" s="24">
        <v>41907</v>
      </c>
      <c r="B2121" s="25">
        <v>5.1869192308133395E-2</v>
      </c>
      <c r="C2121" s="22">
        <v>7.2420413020993307E-2</v>
      </c>
    </row>
    <row r="2122" spans="1:3" x14ac:dyDescent="0.25">
      <c r="A2122" s="24">
        <v>41908</v>
      </c>
      <c r="B2122" s="25">
        <v>5.8161578227152573E-2</v>
      </c>
      <c r="C2122" s="22">
        <v>7.0712045217215622E-2</v>
      </c>
    </row>
    <row r="2123" spans="1:3" x14ac:dyDescent="0.25">
      <c r="A2123" s="24">
        <v>41911</v>
      </c>
      <c r="B2123" s="25">
        <v>5.712491970849027E-2</v>
      </c>
      <c r="C2123" s="22">
        <v>6.9169293235572679E-2</v>
      </c>
    </row>
    <row r="2124" spans="1:3" x14ac:dyDescent="0.25">
      <c r="A2124" s="24">
        <v>41912</v>
      </c>
      <c r="B2124" s="25">
        <v>5.6565657494499398E-2</v>
      </c>
      <c r="C2124" s="22">
        <v>6.8160744345969526E-2</v>
      </c>
    </row>
    <row r="2125" spans="1:3" x14ac:dyDescent="0.25">
      <c r="A2125" s="24">
        <v>41913</v>
      </c>
      <c r="B2125" s="25">
        <v>5.7738481466292901E-2</v>
      </c>
      <c r="C2125" s="22">
        <v>7.3455268381252256E-2</v>
      </c>
    </row>
    <row r="2126" spans="1:3" x14ac:dyDescent="0.25">
      <c r="A2126" s="24">
        <v>41914</v>
      </c>
      <c r="B2126" s="25">
        <v>6.6706300924403703E-2</v>
      </c>
      <c r="C2126" s="22">
        <v>7.1184340931754575E-2</v>
      </c>
    </row>
    <row r="2127" spans="1:3" x14ac:dyDescent="0.25">
      <c r="A2127" s="24">
        <v>41915</v>
      </c>
      <c r="B2127" s="25">
        <v>6.4300201024184225E-2</v>
      </c>
      <c r="C2127" s="22">
        <v>6.9108459168758893E-2</v>
      </c>
    </row>
    <row r="2128" spans="1:3" x14ac:dyDescent="0.25">
      <c r="A2128" s="24">
        <v>41918</v>
      </c>
      <c r="B2128" s="25">
        <v>6.3150989194674392E-2</v>
      </c>
      <c r="C2128" s="22">
        <v>6.8034955304241362E-2</v>
      </c>
    </row>
    <row r="2129" spans="1:3" x14ac:dyDescent="0.25">
      <c r="A2129" s="24">
        <v>41919</v>
      </c>
      <c r="B2129" s="25">
        <v>6.1588324016041911E-2</v>
      </c>
      <c r="C2129" s="22">
        <v>6.9310771236951313E-2</v>
      </c>
    </row>
    <row r="2130" spans="1:3" x14ac:dyDescent="0.25">
      <c r="A2130" s="24">
        <v>41920</v>
      </c>
      <c r="B2130" s="25">
        <v>6.3747257240409749E-2</v>
      </c>
      <c r="C2130" s="22">
        <v>7.034817254892993E-2</v>
      </c>
    </row>
    <row r="2131" spans="1:3" x14ac:dyDescent="0.25">
      <c r="A2131" s="24">
        <v>41921</v>
      </c>
      <c r="B2131" s="25">
        <v>6.3584542208687519E-2</v>
      </c>
      <c r="C2131" s="22">
        <v>8.4270475084059562E-2</v>
      </c>
    </row>
    <row r="2132" spans="1:3" x14ac:dyDescent="0.25">
      <c r="A2132" s="24">
        <v>41922</v>
      </c>
      <c r="B2132" s="25">
        <v>7.8108335120120442E-2</v>
      </c>
      <c r="C2132" s="22">
        <v>9.2320073184846016E-2</v>
      </c>
    </row>
    <row r="2133" spans="1:3" x14ac:dyDescent="0.25">
      <c r="A2133" s="24">
        <v>41925</v>
      </c>
      <c r="B2133" s="25">
        <v>8.8909396316547207E-2</v>
      </c>
      <c r="C2133" s="22">
        <v>9.4983265137211573E-2</v>
      </c>
    </row>
    <row r="2134" spans="1:3" x14ac:dyDescent="0.25">
      <c r="A2134" s="24">
        <v>41926</v>
      </c>
      <c r="B2134" s="25">
        <v>9.2917244340990759E-2</v>
      </c>
      <c r="C2134" s="22">
        <v>9.1694440636195834E-2</v>
      </c>
    </row>
    <row r="2135" spans="1:3" x14ac:dyDescent="0.25">
      <c r="A2135" s="24">
        <v>41927</v>
      </c>
      <c r="B2135" s="25">
        <v>8.9543239509356859E-2</v>
      </c>
      <c r="C2135" s="22">
        <v>8.8643089171362668E-2</v>
      </c>
    </row>
    <row r="2136" spans="1:3" x14ac:dyDescent="0.25">
      <c r="A2136" s="24">
        <v>41928</v>
      </c>
      <c r="B2136" s="25">
        <v>8.6495360678226135E-2</v>
      </c>
      <c r="C2136" s="22">
        <v>8.8570629606824852E-2</v>
      </c>
    </row>
    <row r="2137" spans="1:3" x14ac:dyDescent="0.25">
      <c r="A2137" s="24">
        <v>41929</v>
      </c>
      <c r="B2137" s="25">
        <v>8.9056429913664512E-2</v>
      </c>
      <c r="C2137" s="22">
        <v>8.6439747028823372E-2</v>
      </c>
    </row>
    <row r="2138" spans="1:3" x14ac:dyDescent="0.25">
      <c r="A2138" s="24">
        <v>41932</v>
      </c>
      <c r="B2138" s="25">
        <v>8.6887902582323651E-2</v>
      </c>
      <c r="C2138" s="22">
        <v>8.5832712879284734E-2</v>
      </c>
    </row>
    <row r="2139" spans="1:3" x14ac:dyDescent="0.25">
      <c r="A2139" s="24">
        <v>41933</v>
      </c>
      <c r="B2139" s="25">
        <v>8.6461401348322114E-2</v>
      </c>
      <c r="C2139" s="22">
        <v>8.9622694095057992E-2</v>
      </c>
    </row>
    <row r="2140" spans="1:3" x14ac:dyDescent="0.25">
      <c r="A2140" s="24">
        <v>41934</v>
      </c>
      <c r="B2140" s="25">
        <v>8.9149419136389491E-2</v>
      </c>
      <c r="C2140" s="22">
        <v>8.7115172195488991E-2</v>
      </c>
    </row>
    <row r="2141" spans="1:3" x14ac:dyDescent="0.25">
      <c r="A2141" s="24">
        <v>41935</v>
      </c>
      <c r="B2141" s="25">
        <v>8.7857946298252082E-2</v>
      </c>
      <c r="C2141" s="22">
        <v>8.7927525049240146E-2</v>
      </c>
    </row>
    <row r="2142" spans="1:3" x14ac:dyDescent="0.25">
      <c r="A2142" s="24">
        <v>41936</v>
      </c>
      <c r="B2142" s="25">
        <v>8.8535434577277361E-2</v>
      </c>
      <c r="C2142" s="22">
        <v>8.4795074786410268E-2</v>
      </c>
    </row>
    <row r="2143" spans="1:3" x14ac:dyDescent="0.25">
      <c r="A2143" s="24">
        <v>41939</v>
      </c>
      <c r="B2143" s="25">
        <v>8.5320756162383396E-2</v>
      </c>
      <c r="C2143" s="22">
        <v>8.2107916280802454E-2</v>
      </c>
    </row>
    <row r="2144" spans="1:3" x14ac:dyDescent="0.25">
      <c r="A2144" s="24">
        <v>41940</v>
      </c>
      <c r="B2144" s="25">
        <v>8.2666432650549446E-2</v>
      </c>
      <c r="C2144" s="22">
        <v>8.3529509963141305E-2</v>
      </c>
    </row>
    <row r="2145" spans="1:3" x14ac:dyDescent="0.25">
      <c r="A2145" s="24">
        <v>41941</v>
      </c>
      <c r="B2145" s="25">
        <v>8.2445994834279446E-2</v>
      </c>
      <c r="C2145" s="22">
        <v>8.0571626490318141E-2</v>
      </c>
    </row>
    <row r="2146" spans="1:3" x14ac:dyDescent="0.25">
      <c r="A2146" s="24">
        <v>41942</v>
      </c>
      <c r="B2146" s="25">
        <v>7.9456801541893218E-2</v>
      </c>
      <c r="C2146" s="22">
        <v>7.868589226296642E-2</v>
      </c>
    </row>
    <row r="2147" spans="1:3" x14ac:dyDescent="0.25">
      <c r="A2147" s="24">
        <v>41943</v>
      </c>
      <c r="B2147" s="25">
        <v>7.7371734368345976E-2</v>
      </c>
      <c r="C2147" s="22">
        <v>8.156147973634377E-2</v>
      </c>
    </row>
    <row r="2148" spans="1:3" x14ac:dyDescent="0.25">
      <c r="A2148" s="24">
        <v>41946</v>
      </c>
      <c r="B2148" s="25">
        <v>8.1445705465674492E-2</v>
      </c>
      <c r="C2148" s="22">
        <v>7.9004831495720074E-2</v>
      </c>
    </row>
    <row r="2149" spans="1:3" x14ac:dyDescent="0.25">
      <c r="A2149" s="24">
        <v>41947</v>
      </c>
      <c r="B2149" s="25">
        <v>7.8770842927646689E-2</v>
      </c>
      <c r="C2149" s="22">
        <v>7.6575948159306725E-2</v>
      </c>
    </row>
    <row r="2150" spans="1:3" x14ac:dyDescent="0.25">
      <c r="A2150" s="24">
        <v>41948</v>
      </c>
      <c r="B2150" s="25">
        <v>7.6460475658053612E-2</v>
      </c>
      <c r="C2150" s="22">
        <v>7.4250309842444559E-2</v>
      </c>
    </row>
    <row r="2151" spans="1:3" x14ac:dyDescent="0.25">
      <c r="A2151" s="24">
        <v>41949</v>
      </c>
      <c r="B2151" s="25">
        <v>7.4561238125790241E-2</v>
      </c>
      <c r="C2151" s="22">
        <v>7.1725681275475184E-2</v>
      </c>
    </row>
    <row r="2152" spans="1:3" x14ac:dyDescent="0.25">
      <c r="A2152" s="24">
        <v>41950</v>
      </c>
      <c r="B2152" s="25">
        <v>7.1860332012342223E-2</v>
      </c>
      <c r="C2152" s="22">
        <v>6.9526292718437369E-2</v>
      </c>
    </row>
    <row r="2153" spans="1:3" x14ac:dyDescent="0.25">
      <c r="A2153" s="24">
        <v>41953</v>
      </c>
      <c r="B2153" s="25">
        <v>6.9307510437997821E-2</v>
      </c>
      <c r="C2153" s="22">
        <v>6.7376846937081819E-2</v>
      </c>
    </row>
    <row r="2154" spans="1:3" x14ac:dyDescent="0.25">
      <c r="A2154" s="24">
        <v>41954</v>
      </c>
      <c r="B2154" s="25">
        <v>6.7267902292093784E-2</v>
      </c>
      <c r="C2154" s="22">
        <v>6.5415309542439057E-2</v>
      </c>
    </row>
    <row r="2155" spans="1:3" x14ac:dyDescent="0.25">
      <c r="A2155" s="24">
        <v>41955</v>
      </c>
      <c r="B2155" s="25">
        <v>6.4950288424537025E-2</v>
      </c>
      <c r="C2155" s="22">
        <v>6.309751449248252E-2</v>
      </c>
    </row>
    <row r="2156" spans="1:3" x14ac:dyDescent="0.25">
      <c r="A2156" s="24">
        <v>41956</v>
      </c>
      <c r="B2156" s="25">
        <v>6.2589404440374224E-2</v>
      </c>
      <c r="C2156" s="22">
        <v>6.0888848516407558E-2</v>
      </c>
    </row>
    <row r="2157" spans="1:3" x14ac:dyDescent="0.25">
      <c r="A2157" s="24">
        <v>41957</v>
      </c>
      <c r="B2157" s="25">
        <v>6.1095584293415668E-2</v>
      </c>
      <c r="C2157" s="22">
        <v>5.8875444723697691E-2</v>
      </c>
    </row>
    <row r="2158" spans="1:3" x14ac:dyDescent="0.25">
      <c r="A2158" s="24">
        <v>41960</v>
      </c>
      <c r="B2158" s="25">
        <v>5.9117843995847047E-2</v>
      </c>
      <c r="C2158" s="22">
        <v>5.7981705491568954E-2</v>
      </c>
    </row>
    <row r="2159" spans="1:3" x14ac:dyDescent="0.25">
      <c r="A2159" s="24">
        <v>41961</v>
      </c>
      <c r="B2159" s="25">
        <v>5.7716409508556901E-2</v>
      </c>
      <c r="C2159" s="22">
        <v>6.0128133630639839E-2</v>
      </c>
    </row>
    <row r="2160" spans="1:3" x14ac:dyDescent="0.25">
      <c r="A2160" s="24">
        <v>41962</v>
      </c>
      <c r="B2160" s="25">
        <v>6.9772987680276982E-2</v>
      </c>
      <c r="C2160" s="22">
        <v>5.8414838087968976E-2</v>
      </c>
    </row>
    <row r="2161" spans="1:3" x14ac:dyDescent="0.25">
      <c r="A2161" s="24">
        <v>41963</v>
      </c>
      <c r="B2161" s="25">
        <v>6.8119466126266653E-2</v>
      </c>
      <c r="C2161" s="22">
        <v>5.6993075832418499E-2</v>
      </c>
    </row>
    <row r="2162" spans="1:3" x14ac:dyDescent="0.25">
      <c r="A2162" s="24">
        <v>41964</v>
      </c>
      <c r="B2162" s="25">
        <v>6.5979559820758843E-2</v>
      </c>
      <c r="C2162" s="22">
        <v>5.5707647895510443E-2</v>
      </c>
    </row>
    <row r="2163" spans="1:3" x14ac:dyDescent="0.25">
      <c r="A2163" s="24">
        <v>41967</v>
      </c>
      <c r="B2163" s="25">
        <v>6.358742084114577E-2</v>
      </c>
      <c r="C2163" s="22">
        <v>5.4574450887363408E-2</v>
      </c>
    </row>
    <row r="2164" spans="1:3" x14ac:dyDescent="0.25">
      <c r="A2164" s="24">
        <v>41968</v>
      </c>
      <c r="B2164" s="25">
        <v>6.4174450088225171E-2</v>
      </c>
      <c r="C2164" s="22">
        <v>5.2630742721087441E-2</v>
      </c>
    </row>
    <row r="2165" spans="1:3" x14ac:dyDescent="0.25">
      <c r="A2165" s="24">
        <v>41969</v>
      </c>
      <c r="B2165" s="25">
        <v>6.1848450869582711E-2</v>
      </c>
      <c r="C2165" s="22">
        <v>5.1315899911461516E-2</v>
      </c>
    </row>
    <row r="2166" spans="1:3" x14ac:dyDescent="0.25">
      <c r="A2166" s="24">
        <v>41971</v>
      </c>
      <c r="B2166" s="25">
        <v>6.178968215087953E-2</v>
      </c>
      <c r="C2166" s="22">
        <v>5.1022086714760669E-2</v>
      </c>
    </row>
    <row r="2167" spans="1:3" x14ac:dyDescent="0.25">
      <c r="A2167" s="24">
        <v>41974</v>
      </c>
      <c r="B2167" s="25">
        <v>6.1070558972220239E-2</v>
      </c>
      <c r="C2167" s="22">
        <v>5.619278857282646E-2</v>
      </c>
    </row>
    <row r="2168" spans="1:3" x14ac:dyDescent="0.25">
      <c r="A2168" s="24">
        <v>41975</v>
      </c>
      <c r="B2168" s="25">
        <v>6.5665150243051557E-2</v>
      </c>
      <c r="C2168" s="22">
        <v>5.7798231909118182E-2</v>
      </c>
    </row>
    <row r="2169" spans="1:3" x14ac:dyDescent="0.25">
      <c r="A2169" s="24">
        <v>41976</v>
      </c>
      <c r="B2169" s="25">
        <v>6.5638466706819623E-2</v>
      </c>
      <c r="C2169" s="22">
        <v>5.6337671897942962E-2</v>
      </c>
    </row>
    <row r="2170" spans="1:3" x14ac:dyDescent="0.25">
      <c r="A2170" s="24">
        <v>41977</v>
      </c>
      <c r="B2170" s="25">
        <v>6.3413822459973235E-2</v>
      </c>
      <c r="C2170" s="22">
        <v>5.4347503075395882E-2</v>
      </c>
    </row>
    <row r="2171" spans="1:3" x14ac:dyDescent="0.25">
      <c r="A2171" s="24">
        <v>41978</v>
      </c>
      <c r="B2171" s="25">
        <v>6.1121785718932516E-2</v>
      </c>
      <c r="C2171" s="22">
        <v>5.2926031215752116E-2</v>
      </c>
    </row>
    <row r="2172" spans="1:3" x14ac:dyDescent="0.25">
      <c r="A2172" s="24">
        <v>41981</v>
      </c>
      <c r="B2172" s="25">
        <v>5.9520320303457129E-2</v>
      </c>
      <c r="C2172" s="22">
        <v>6.3345355635294129E-2</v>
      </c>
    </row>
    <row r="2173" spans="1:3" x14ac:dyDescent="0.25">
      <c r="A2173" s="24">
        <v>41982</v>
      </c>
      <c r="B2173" s="25">
        <v>6.4561786049391084E-2</v>
      </c>
      <c r="C2173" s="22">
        <v>6.2531533293276889E-2</v>
      </c>
    </row>
    <row r="2174" spans="1:3" x14ac:dyDescent="0.25">
      <c r="A2174" s="24">
        <v>41983</v>
      </c>
      <c r="B2174" s="25">
        <v>6.291468075029967E-2</v>
      </c>
      <c r="C2174" s="22">
        <v>6.6886937348436842E-2</v>
      </c>
    </row>
    <row r="2175" spans="1:3" x14ac:dyDescent="0.25">
      <c r="A2175" s="24">
        <v>41984</v>
      </c>
      <c r="B2175" s="25">
        <v>6.8904013235102909E-2</v>
      </c>
      <c r="C2175" s="22">
        <v>6.5002541549411444E-2</v>
      </c>
    </row>
    <row r="2176" spans="1:3" x14ac:dyDescent="0.25">
      <c r="A2176" s="24">
        <v>41985</v>
      </c>
      <c r="B2176" s="25">
        <v>6.6475142646810245E-2</v>
      </c>
      <c r="C2176" s="22">
        <v>6.5904475105305158E-2</v>
      </c>
    </row>
    <row r="2177" spans="1:3" x14ac:dyDescent="0.25">
      <c r="A2177" s="24">
        <v>41988</v>
      </c>
      <c r="B2177" s="25">
        <v>6.7674959942249605E-2</v>
      </c>
      <c r="C2177" s="22">
        <v>6.39608177153239E-2</v>
      </c>
    </row>
    <row r="2178" spans="1:3" x14ac:dyDescent="0.25">
      <c r="A2178" s="24">
        <v>41989</v>
      </c>
      <c r="B2178" s="25">
        <v>6.6095118881008399E-2</v>
      </c>
      <c r="C2178" s="22">
        <v>6.9824922305918441E-2</v>
      </c>
    </row>
    <row r="2179" spans="1:3" x14ac:dyDescent="0.25">
      <c r="A2179" s="24">
        <v>41990</v>
      </c>
      <c r="B2179" s="25">
        <v>6.8869766375622657E-2</v>
      </c>
      <c r="C2179" s="22">
        <v>7.7138391935116041E-2</v>
      </c>
    </row>
    <row r="2180" spans="1:3" x14ac:dyDescent="0.25">
      <c r="A2180" s="24">
        <v>41991</v>
      </c>
      <c r="B2180" s="25">
        <v>7.6942385890905574E-2</v>
      </c>
      <c r="C2180" s="22">
        <v>8.3456938595262459E-2</v>
      </c>
    </row>
    <row r="2181" spans="1:3" x14ac:dyDescent="0.25">
      <c r="A2181" s="24">
        <v>41992</v>
      </c>
      <c r="B2181" s="25">
        <v>8.4776579871311084E-2</v>
      </c>
      <c r="C2181" s="22">
        <v>8.0516759280078176E-2</v>
      </c>
    </row>
    <row r="2182" spans="1:3" x14ac:dyDescent="0.25">
      <c r="A2182" s="24">
        <v>41995</v>
      </c>
      <c r="B2182" s="25">
        <v>8.2168203721086963E-2</v>
      </c>
      <c r="C2182" s="22">
        <v>7.8326390580790425E-2</v>
      </c>
    </row>
    <row r="2183" spans="1:3" x14ac:dyDescent="0.25">
      <c r="A2183" s="24">
        <v>41996</v>
      </c>
      <c r="B2183" s="25">
        <v>7.9197767954294965E-2</v>
      </c>
      <c r="C2183" s="22">
        <v>7.7524756783429266E-2</v>
      </c>
    </row>
    <row r="2184" spans="1:3" x14ac:dyDescent="0.25">
      <c r="A2184" s="24">
        <v>41997</v>
      </c>
      <c r="B2184" s="25">
        <v>7.7012947255172548E-2</v>
      </c>
      <c r="C2184" s="22">
        <v>7.5838331132055223E-2</v>
      </c>
    </row>
    <row r="2185" spans="1:3" x14ac:dyDescent="0.25">
      <c r="A2185" s="24">
        <v>41999</v>
      </c>
      <c r="B2185" s="25">
        <v>7.4944692620299888E-2</v>
      </c>
      <c r="C2185" s="22">
        <v>7.4257450788052029E-2</v>
      </c>
    </row>
    <row r="2186" spans="1:3" x14ac:dyDescent="0.25">
      <c r="A2186" s="24">
        <v>42002</v>
      </c>
      <c r="B2186" s="25">
        <v>7.3724834115276111E-2</v>
      </c>
      <c r="C2186" s="22">
        <v>7.1927720648361781E-2</v>
      </c>
    </row>
    <row r="2187" spans="1:3" x14ac:dyDescent="0.25">
      <c r="A2187" s="24">
        <v>42003</v>
      </c>
      <c r="B2187" s="25">
        <v>7.1364478089118763E-2</v>
      </c>
      <c r="C2187" s="22">
        <v>6.9382952424763208E-2</v>
      </c>
    </row>
    <row r="2188" spans="1:3" x14ac:dyDescent="0.25">
      <c r="A2188" s="24">
        <v>42004</v>
      </c>
      <c r="B2188" s="25">
        <v>6.9026732394353987E-2</v>
      </c>
      <c r="C2188" s="22">
        <v>6.8421201654118025E-2</v>
      </c>
    </row>
    <row r="2189" spans="1:3" x14ac:dyDescent="0.25">
      <c r="A2189" s="24">
        <v>42006</v>
      </c>
      <c r="B2189" s="25">
        <v>6.6748529954462094E-2</v>
      </c>
      <c r="C2189" s="22">
        <v>6.6230628304206091E-2</v>
      </c>
    </row>
    <row r="2190" spans="1:3" x14ac:dyDescent="0.25">
      <c r="A2190" s="24">
        <v>42009</v>
      </c>
      <c r="B2190" s="25">
        <v>6.4321609523010539E-2</v>
      </c>
      <c r="C2190" s="22">
        <v>6.7605894751576093E-2</v>
      </c>
    </row>
    <row r="2191" spans="1:3" x14ac:dyDescent="0.25">
      <c r="A2191" s="24">
        <v>42010</v>
      </c>
      <c r="B2191" s="25">
        <v>6.717151646830323E-2</v>
      </c>
      <c r="C2191" s="22">
        <v>6.7022188809089708E-2</v>
      </c>
    </row>
    <row r="2192" spans="1:3" x14ac:dyDescent="0.25">
      <c r="A2192" s="24">
        <v>42011</v>
      </c>
      <c r="B2192" s="25">
        <v>6.8067550451384809E-2</v>
      </c>
      <c r="C2192" s="22">
        <v>6.6789899794101409E-2</v>
      </c>
    </row>
    <row r="2193" spans="1:3" x14ac:dyDescent="0.25">
      <c r="A2193" s="24">
        <v>42012</v>
      </c>
      <c r="B2193" s="25">
        <v>6.7302947731331442E-2</v>
      </c>
      <c r="C2193" s="22">
        <v>6.8601920164124155E-2</v>
      </c>
    </row>
    <row r="2194" spans="1:3" x14ac:dyDescent="0.25">
      <c r="A2194" s="24">
        <v>42013</v>
      </c>
      <c r="B2194" s="25">
        <v>7.0422345144352944E-2</v>
      </c>
      <c r="C2194" s="22">
        <v>6.6175836537885627E-2</v>
      </c>
    </row>
    <row r="2195" spans="1:3" x14ac:dyDescent="0.25">
      <c r="A2195" s="24">
        <v>42016</v>
      </c>
      <c r="B2195" s="25">
        <v>6.7904495352496569E-2</v>
      </c>
      <c r="C2195" s="22">
        <v>6.7404599687321348E-2</v>
      </c>
    </row>
    <row r="2196" spans="1:3" x14ac:dyDescent="0.25">
      <c r="A2196" s="24">
        <v>42017</v>
      </c>
      <c r="B2196" s="25">
        <v>6.7209194717654491E-2</v>
      </c>
      <c r="C2196" s="22">
        <v>6.5019791635214375E-2</v>
      </c>
    </row>
    <row r="2197" spans="1:3" x14ac:dyDescent="0.25">
      <c r="A2197" s="24">
        <v>42018</v>
      </c>
      <c r="B2197" s="25">
        <v>6.4816177141689663E-2</v>
      </c>
      <c r="C2197" s="22">
        <v>6.2705694476177423E-2</v>
      </c>
    </row>
    <row r="2198" spans="1:3" x14ac:dyDescent="0.25">
      <c r="A2198" s="24">
        <v>42019</v>
      </c>
      <c r="B2198" s="25">
        <v>6.2459675055582156E-2</v>
      </c>
      <c r="C2198" s="22">
        <v>6.8887416842349197E-2</v>
      </c>
    </row>
    <row r="2199" spans="1:3" x14ac:dyDescent="0.25">
      <c r="A2199" s="24">
        <v>42020</v>
      </c>
      <c r="B2199" s="25">
        <v>7.0935026541103535E-2</v>
      </c>
      <c r="C2199" s="22">
        <v>7.3172161296267968E-2</v>
      </c>
    </row>
    <row r="2200" spans="1:3" x14ac:dyDescent="0.25">
      <c r="A2200" s="24">
        <v>42024</v>
      </c>
      <c r="B2200" s="25">
        <v>7.3959012792831666E-2</v>
      </c>
      <c r="C2200" s="22">
        <v>7.1451604337846655E-2</v>
      </c>
    </row>
    <row r="2201" spans="1:3" x14ac:dyDescent="0.25">
      <c r="A2201" s="24">
        <v>42025</v>
      </c>
      <c r="B2201" s="25">
        <v>7.2487462504985029E-2</v>
      </c>
      <c r="C2201" s="22">
        <v>6.8922829378316494E-2</v>
      </c>
    </row>
    <row r="2202" spans="1:3" x14ac:dyDescent="0.25">
      <c r="A2202" s="24">
        <v>42026</v>
      </c>
      <c r="B2202" s="25">
        <v>6.989598276467307E-2</v>
      </c>
      <c r="C2202" s="22">
        <v>6.6552857375016733E-2</v>
      </c>
    </row>
    <row r="2203" spans="1:3" x14ac:dyDescent="0.25">
      <c r="A2203" s="24">
        <v>42027</v>
      </c>
      <c r="B2203" s="25">
        <v>6.7862754696237676E-2</v>
      </c>
      <c r="C2203" s="22">
        <v>6.4705004416252071E-2</v>
      </c>
    </row>
    <row r="2204" spans="1:3" x14ac:dyDescent="0.25">
      <c r="A2204" s="24">
        <v>42030</v>
      </c>
      <c r="B2204" s="25">
        <v>6.734240946348545E-2</v>
      </c>
      <c r="C2204" s="22">
        <v>6.2399785912746586E-2</v>
      </c>
    </row>
    <row r="2205" spans="1:3" x14ac:dyDescent="0.25">
      <c r="A2205" s="24">
        <v>42031</v>
      </c>
      <c r="B2205" s="25">
        <v>6.4954078852211342E-2</v>
      </c>
      <c r="C2205" s="22">
        <v>6.2793409208970141E-2</v>
      </c>
    </row>
    <row r="2206" spans="1:3" x14ac:dyDescent="0.25">
      <c r="A2206" s="24">
        <v>42032</v>
      </c>
      <c r="B2206" s="25">
        <v>6.4203228677248869E-2</v>
      </c>
      <c r="C2206" s="22">
        <v>6.0890761032407835E-2</v>
      </c>
    </row>
    <row r="2207" spans="1:3" x14ac:dyDescent="0.25">
      <c r="A2207" s="24">
        <v>42033</v>
      </c>
      <c r="B2207" s="25">
        <v>6.2574848450874618E-2</v>
      </c>
      <c r="C2207" s="22">
        <v>6.8846280598846232E-2</v>
      </c>
    </row>
    <row r="2208" spans="1:3" x14ac:dyDescent="0.25">
      <c r="A2208" s="24">
        <v>42034</v>
      </c>
      <c r="B2208" s="25">
        <v>6.6460572659720191E-2</v>
      </c>
      <c r="C2208" s="22">
        <v>7.4365648747366009E-2</v>
      </c>
    </row>
    <row r="2209" spans="1:3" x14ac:dyDescent="0.25">
      <c r="A2209" s="24">
        <v>42037</v>
      </c>
      <c r="B2209" s="25">
        <v>7.0444013577406414E-2</v>
      </c>
      <c r="C2209" s="22">
        <v>7.2003864307325943E-2</v>
      </c>
    </row>
    <row r="2210" spans="1:3" x14ac:dyDescent="0.25">
      <c r="A2210" s="24">
        <v>42038</v>
      </c>
      <c r="B2210" s="25">
        <v>6.8528941781399774E-2</v>
      </c>
      <c r="C2210" s="22">
        <v>6.9438697441651431E-2</v>
      </c>
    </row>
    <row r="2211" spans="1:3" x14ac:dyDescent="0.25">
      <c r="A2211" s="24">
        <v>42039</v>
      </c>
      <c r="B2211" s="25">
        <v>6.6068441463872585E-2</v>
      </c>
      <c r="C2211" s="22">
        <v>6.7214427319829462E-2</v>
      </c>
    </row>
    <row r="2212" spans="1:3" x14ac:dyDescent="0.25">
      <c r="A2212" s="24">
        <v>42040</v>
      </c>
      <c r="B2212" s="25">
        <v>6.4189422344376024E-2</v>
      </c>
      <c r="C2212" s="22">
        <v>6.6513453692510868E-2</v>
      </c>
    </row>
    <row r="2213" spans="1:3" x14ac:dyDescent="0.25">
      <c r="A2213" s="24">
        <v>42041</v>
      </c>
      <c r="B2213" s="25">
        <v>6.8131345645065705E-2</v>
      </c>
      <c r="C2213" s="22">
        <v>6.501272735576713E-2</v>
      </c>
    </row>
    <row r="2214" spans="1:3" x14ac:dyDescent="0.25">
      <c r="A2214" s="24">
        <v>42044</v>
      </c>
      <c r="B2214" s="25">
        <v>6.6276386413298735E-2</v>
      </c>
      <c r="C2214" s="22">
        <v>6.5804670967869627E-2</v>
      </c>
    </row>
    <row r="2215" spans="1:3" x14ac:dyDescent="0.25">
      <c r="A2215" s="24">
        <v>42045</v>
      </c>
      <c r="B2215" s="25">
        <v>6.7493441081609193E-2</v>
      </c>
      <c r="C2215" s="22">
        <v>6.6260948237981621E-2</v>
      </c>
    </row>
    <row r="2216" spans="1:3" x14ac:dyDescent="0.25">
      <c r="A2216" s="24">
        <v>42046</v>
      </c>
      <c r="B2216" s="25">
        <v>6.7847266980177165E-2</v>
      </c>
      <c r="C2216" s="22">
        <v>6.4283399648634804E-2</v>
      </c>
    </row>
    <row r="2217" spans="1:3" x14ac:dyDescent="0.25">
      <c r="A2217" s="24">
        <v>42047</v>
      </c>
      <c r="B2217" s="25">
        <v>6.5518429343265752E-2</v>
      </c>
      <c r="C2217" s="22">
        <v>6.8523053055059055E-2</v>
      </c>
    </row>
    <row r="2218" spans="1:3" x14ac:dyDescent="0.25">
      <c r="A2218" s="24">
        <v>42048</v>
      </c>
      <c r="B2218" s="25">
        <v>6.9413752174196361E-2</v>
      </c>
      <c r="C2218" s="22">
        <v>6.6746669859386182E-2</v>
      </c>
    </row>
    <row r="2219" spans="1:3" x14ac:dyDescent="0.25">
      <c r="A2219" s="24">
        <v>42052</v>
      </c>
      <c r="B2219" s="25">
        <v>6.7814239772027912E-2</v>
      </c>
      <c r="C2219" s="22">
        <v>6.4369290530772505E-2</v>
      </c>
    </row>
    <row r="2220" spans="1:3" x14ac:dyDescent="0.25">
      <c r="A2220" s="24">
        <v>42053</v>
      </c>
      <c r="B2220" s="25">
        <v>6.5538394349860446E-2</v>
      </c>
      <c r="C2220" s="22">
        <v>6.2330884570200792E-2</v>
      </c>
    </row>
    <row r="2221" spans="1:3" x14ac:dyDescent="0.25">
      <c r="A2221" s="24">
        <v>42054</v>
      </c>
      <c r="B2221" s="25">
        <v>6.3322866310069711E-2</v>
      </c>
      <c r="C2221" s="22">
        <v>6.0780177730635578E-2</v>
      </c>
    </row>
    <row r="2222" spans="1:3" x14ac:dyDescent="0.25">
      <c r="A2222" s="24">
        <v>42055</v>
      </c>
      <c r="B2222" s="25">
        <v>6.1439581738855893E-2</v>
      </c>
      <c r="C2222" s="22">
        <v>6.1558841728834669E-2</v>
      </c>
    </row>
    <row r="2223" spans="1:3" x14ac:dyDescent="0.25">
      <c r="A2223" s="24">
        <v>42058</v>
      </c>
      <c r="B2223" s="25">
        <v>6.1173236714403369E-2</v>
      </c>
      <c r="C2223" s="22">
        <v>6.1748104354560678E-2</v>
      </c>
    </row>
    <row r="2224" spans="1:3" x14ac:dyDescent="0.25">
      <c r="A2224" s="24">
        <v>42059</v>
      </c>
      <c r="B2224" s="25">
        <v>5.9882501760880287E-2</v>
      </c>
      <c r="C2224" s="22">
        <v>5.9887602631005676E-2</v>
      </c>
    </row>
    <row r="2225" spans="1:3" x14ac:dyDescent="0.25">
      <c r="A2225" s="24">
        <v>42060</v>
      </c>
      <c r="B2225" s="25">
        <v>5.7785854234335458E-2</v>
      </c>
      <c r="C2225" s="22">
        <v>5.7753571214869348E-2</v>
      </c>
    </row>
    <row r="2226" spans="1:3" x14ac:dyDescent="0.25">
      <c r="A2226" s="24">
        <v>42061</v>
      </c>
      <c r="B2226" s="25">
        <v>5.5853190692650663E-2</v>
      </c>
      <c r="C2226" s="22">
        <v>5.5829721412765473E-2</v>
      </c>
    </row>
    <row r="2227" spans="1:3" x14ac:dyDescent="0.25">
      <c r="A2227" s="24">
        <v>42062</v>
      </c>
      <c r="B2227" s="25">
        <v>5.4478303682986971E-2</v>
      </c>
      <c r="C2227" s="22">
        <v>5.5657382184562156E-2</v>
      </c>
    </row>
    <row r="2228" spans="1:3" x14ac:dyDescent="0.25">
      <c r="A2228" s="24">
        <v>42065</v>
      </c>
      <c r="B2228" s="25">
        <v>5.3890211080264469E-2</v>
      </c>
      <c r="C2228" s="22">
        <v>6.0837293204728492E-2</v>
      </c>
    </row>
    <row r="2229" spans="1:3" x14ac:dyDescent="0.25">
      <c r="A2229" s="24">
        <v>42066</v>
      </c>
      <c r="B2229" s="25">
        <v>5.8373491196922471E-2</v>
      </c>
      <c r="C2229" s="22">
        <v>6.0508705155106597E-2</v>
      </c>
    </row>
    <row r="2230" spans="1:3" x14ac:dyDescent="0.25">
      <c r="A2230" s="24">
        <v>42067</v>
      </c>
      <c r="B2230" s="25">
        <v>6.0480170497514377E-2</v>
      </c>
      <c r="C2230" s="22">
        <v>5.91450754812183E-2</v>
      </c>
    </row>
    <row r="2231" spans="1:3" x14ac:dyDescent="0.25">
      <c r="A2231" s="24">
        <v>42068</v>
      </c>
      <c r="B2231" s="25">
        <v>5.855070914708272E-2</v>
      </c>
      <c r="C2231" s="22">
        <v>5.8972800427807143E-2</v>
      </c>
    </row>
    <row r="2232" spans="1:3" x14ac:dyDescent="0.25">
      <c r="A2232" s="24">
        <v>42069</v>
      </c>
      <c r="B2232" s="25">
        <v>5.906668871864041E-2</v>
      </c>
      <c r="C2232" s="22">
        <v>5.91441250909737E-2</v>
      </c>
    </row>
    <row r="2233" spans="1:3" x14ac:dyDescent="0.25">
      <c r="A2233" s="24">
        <v>42072</v>
      </c>
      <c r="B2233" s="25">
        <v>5.7696174697828603E-2</v>
      </c>
      <c r="C2233" s="22">
        <v>5.9509905998687572E-2</v>
      </c>
    </row>
    <row r="2234" spans="1:3" x14ac:dyDescent="0.25">
      <c r="A2234" s="24">
        <v>42073</v>
      </c>
      <c r="B2234" s="25">
        <v>5.9142612615318259E-2</v>
      </c>
      <c r="C2234" s="22">
        <v>6.5478810238078403E-2</v>
      </c>
    </row>
    <row r="2235" spans="1:3" x14ac:dyDescent="0.25">
      <c r="A2235" s="24">
        <v>42074</v>
      </c>
      <c r="B2235" s="25">
        <v>6.342497387819053E-2</v>
      </c>
      <c r="C2235" s="22">
        <v>6.3330838870399475E-2</v>
      </c>
    </row>
    <row r="2236" spans="1:3" x14ac:dyDescent="0.25">
      <c r="A2236" s="24">
        <v>42075</v>
      </c>
      <c r="B2236" s="25">
        <v>6.3065991027086127E-2</v>
      </c>
      <c r="C2236" s="22">
        <v>6.7410828329039246E-2</v>
      </c>
    </row>
    <row r="2237" spans="1:3" x14ac:dyDescent="0.25">
      <c r="A2237" s="24">
        <v>42076</v>
      </c>
      <c r="B2237" s="25">
        <v>6.2854020940643518E-2</v>
      </c>
      <c r="C2237" s="22">
        <v>6.5041204714990794E-2</v>
      </c>
    </row>
    <row r="2238" spans="1:3" x14ac:dyDescent="0.25">
      <c r="A2238" s="24">
        <v>42079</v>
      </c>
      <c r="B2238" s="25">
        <v>6.0569261347056397E-2</v>
      </c>
      <c r="C2238" s="22">
        <v>6.2879935613768673E-2</v>
      </c>
    </row>
    <row r="2239" spans="1:3" x14ac:dyDescent="0.25">
      <c r="A2239" s="24">
        <v>42080</v>
      </c>
      <c r="B2239" s="25">
        <v>5.90880116863867E-2</v>
      </c>
      <c r="C2239" s="22">
        <v>6.1057449456659363E-2</v>
      </c>
    </row>
    <row r="2240" spans="1:3" x14ac:dyDescent="0.25">
      <c r="A2240" s="24">
        <v>42081</v>
      </c>
      <c r="B2240" s="25">
        <v>5.7928236977434336E-2</v>
      </c>
      <c r="C2240" s="22">
        <v>6.155580179835151E-2</v>
      </c>
    </row>
    <row r="2241" spans="1:3" x14ac:dyDescent="0.25">
      <c r="A2241" s="24">
        <v>42082</v>
      </c>
      <c r="B2241" s="25">
        <v>5.712125866385586E-2</v>
      </c>
      <c r="C2241" s="22">
        <v>6.1259109313956686E-2</v>
      </c>
    </row>
    <row r="2242" spans="1:3" x14ac:dyDescent="0.25">
      <c r="A2242" s="24">
        <v>42083</v>
      </c>
      <c r="B2242" s="25">
        <v>5.6638807151032824E-2</v>
      </c>
      <c r="C2242" s="22">
        <v>5.9156356891797462E-2</v>
      </c>
    </row>
    <row r="2243" spans="1:3" x14ac:dyDescent="0.25">
      <c r="A2243" s="24">
        <v>42086</v>
      </c>
      <c r="B2243" s="25">
        <v>5.4597040709875262E-2</v>
      </c>
      <c r="C2243" s="22">
        <v>5.8467331811162773E-2</v>
      </c>
    </row>
    <row r="2244" spans="1:3" x14ac:dyDescent="0.25">
      <c r="A2244" s="24">
        <v>42087</v>
      </c>
      <c r="B2244" s="25">
        <v>5.6893671556942096E-2</v>
      </c>
      <c r="C2244" s="22">
        <v>5.8085243857568795E-2</v>
      </c>
    </row>
    <row r="2245" spans="1:3" x14ac:dyDescent="0.25">
      <c r="A2245" s="24">
        <v>42088</v>
      </c>
      <c r="B2245" s="25">
        <v>5.5374710913020382E-2</v>
      </c>
      <c r="C2245" s="22">
        <v>7.7371986692480244E-2</v>
      </c>
    </row>
    <row r="2246" spans="1:3" x14ac:dyDescent="0.25">
      <c r="A2246" s="24">
        <v>42089</v>
      </c>
      <c r="B2246" s="25">
        <v>8.1976893125791886E-2</v>
      </c>
      <c r="C2246" s="22">
        <v>7.4614844647517276E-2</v>
      </c>
    </row>
    <row r="2247" spans="1:3" x14ac:dyDescent="0.25">
      <c r="A2247" s="24">
        <v>42090</v>
      </c>
      <c r="B2247" s="25">
        <v>7.9137197914383783E-2</v>
      </c>
      <c r="C2247" s="22">
        <v>7.4433051502448971E-2</v>
      </c>
    </row>
    <row r="2248" spans="1:3" x14ac:dyDescent="0.25">
      <c r="A2248" s="24">
        <v>42093</v>
      </c>
      <c r="B2248" s="25">
        <v>8.0024729763547686E-2</v>
      </c>
      <c r="C2248" s="22">
        <v>8.1969544431857541E-2</v>
      </c>
    </row>
    <row r="2249" spans="1:3" x14ac:dyDescent="0.25">
      <c r="A2249" s="24">
        <v>42094</v>
      </c>
      <c r="B2249" s="25">
        <v>8.2656717571219215E-2</v>
      </c>
      <c r="C2249" s="22">
        <v>8.1971237080955189E-2</v>
      </c>
    </row>
    <row r="2250" spans="1:3" x14ac:dyDescent="0.25">
      <c r="A2250" s="24">
        <v>42095</v>
      </c>
      <c r="B2250" s="25">
        <v>8.172718217014581E-2</v>
      </c>
      <c r="C2250" s="22">
        <v>7.921260975418791E-2</v>
      </c>
    </row>
    <row r="2251" spans="1:3" x14ac:dyDescent="0.25">
      <c r="A2251" s="24">
        <v>42096</v>
      </c>
      <c r="B2251" s="25">
        <v>7.8765157556090093E-2</v>
      </c>
      <c r="C2251" s="22">
        <v>7.6434444196906245E-2</v>
      </c>
    </row>
    <row r="2252" spans="1:3" x14ac:dyDescent="0.25">
      <c r="A2252" s="24">
        <v>42100</v>
      </c>
      <c r="B2252" s="25">
        <v>7.5951308093112666E-2</v>
      </c>
      <c r="C2252" s="22">
        <v>7.412986774337775E-2</v>
      </c>
    </row>
    <row r="2253" spans="1:3" x14ac:dyDescent="0.25">
      <c r="A2253" s="24">
        <v>42101</v>
      </c>
      <c r="B2253" s="25">
        <v>7.3213299115643019E-2</v>
      </c>
      <c r="C2253" s="22">
        <v>7.184080525055149E-2</v>
      </c>
    </row>
    <row r="2254" spans="1:3" x14ac:dyDescent="0.25">
      <c r="A2254" s="24">
        <v>42102</v>
      </c>
      <c r="B2254" s="25">
        <v>7.0666055269520592E-2</v>
      </c>
      <c r="C2254" s="22">
        <v>7.5015041474369451E-2</v>
      </c>
    </row>
    <row r="2255" spans="1:3" x14ac:dyDescent="0.25">
      <c r="A2255" s="24">
        <v>42103</v>
      </c>
      <c r="B2255" s="25">
        <v>8.0061815923459317E-2</v>
      </c>
      <c r="C2255" s="22">
        <v>7.2399187341081486E-2</v>
      </c>
    </row>
    <row r="2256" spans="1:3" x14ac:dyDescent="0.25">
      <c r="A2256" s="24">
        <v>42104</v>
      </c>
      <c r="B2256" s="25">
        <v>7.7238019643266154E-2</v>
      </c>
      <c r="C2256" s="22">
        <v>7.0642668685907378E-2</v>
      </c>
    </row>
    <row r="2257" spans="1:3" x14ac:dyDescent="0.25">
      <c r="A2257" s="24">
        <v>42107</v>
      </c>
      <c r="B2257" s="25">
        <v>7.5749405523507493E-2</v>
      </c>
      <c r="C2257" s="22">
        <v>6.8140805641211874E-2</v>
      </c>
    </row>
    <row r="2258" spans="1:3" x14ac:dyDescent="0.25">
      <c r="A2258" s="24">
        <v>42108</v>
      </c>
      <c r="B2258" s="25">
        <v>7.3083822622920361E-2</v>
      </c>
      <c r="C2258" s="22">
        <v>6.6170628866678599E-2</v>
      </c>
    </row>
    <row r="2259" spans="1:3" x14ac:dyDescent="0.25">
      <c r="A2259" s="24">
        <v>42109</v>
      </c>
      <c r="B2259" s="25">
        <v>7.1558765848546091E-2</v>
      </c>
      <c r="C2259" s="22">
        <v>6.413377732101079E-2</v>
      </c>
    </row>
    <row r="2260" spans="1:3" x14ac:dyDescent="0.25">
      <c r="A2260" s="24">
        <v>42110</v>
      </c>
      <c r="B2260" s="25">
        <v>6.8975571770873809E-2</v>
      </c>
      <c r="C2260" s="22">
        <v>6.2385583338035129E-2</v>
      </c>
    </row>
    <row r="2261" spans="1:3" x14ac:dyDescent="0.25">
      <c r="A2261" s="24">
        <v>42111</v>
      </c>
      <c r="B2261" s="25">
        <v>6.7485161939260199E-2</v>
      </c>
      <c r="C2261" s="22">
        <v>6.5914793968323518E-2</v>
      </c>
    </row>
    <row r="2262" spans="1:3" x14ac:dyDescent="0.25">
      <c r="A2262" s="24">
        <v>42114</v>
      </c>
      <c r="B2262" s="25">
        <v>6.9408468325613745E-2</v>
      </c>
      <c r="C2262" s="22">
        <v>6.565473002277325E-2</v>
      </c>
    </row>
    <row r="2263" spans="1:3" x14ac:dyDescent="0.25">
      <c r="A2263" s="24">
        <v>42115</v>
      </c>
      <c r="B2263" s="25">
        <v>6.7407455543985098E-2</v>
      </c>
      <c r="C2263" s="22">
        <v>6.4716760756539579E-2</v>
      </c>
    </row>
    <row r="2264" spans="1:3" x14ac:dyDescent="0.25">
      <c r="A2264" s="24">
        <v>42116</v>
      </c>
      <c r="B2264" s="25">
        <v>6.7524117397737962E-2</v>
      </c>
      <c r="C2264" s="22">
        <v>6.3025586916701432E-2</v>
      </c>
    </row>
    <row r="2265" spans="1:3" x14ac:dyDescent="0.25">
      <c r="A2265" s="24">
        <v>42117</v>
      </c>
      <c r="B2265" s="25">
        <v>6.5135906148435355E-2</v>
      </c>
      <c r="C2265" s="22">
        <v>6.1447210217277171E-2</v>
      </c>
    </row>
    <row r="2266" spans="1:3" x14ac:dyDescent="0.25">
      <c r="A2266" s="24">
        <v>42118</v>
      </c>
      <c r="B2266" s="25">
        <v>6.3265547838178865E-2</v>
      </c>
      <c r="C2266" s="22">
        <v>5.9305447840405368E-2</v>
      </c>
    </row>
    <row r="2267" spans="1:3" x14ac:dyDescent="0.25">
      <c r="A2267" s="24">
        <v>42121</v>
      </c>
      <c r="B2267" s="25">
        <v>6.1471076237553011E-2</v>
      </c>
      <c r="C2267" s="22">
        <v>5.922698741309209E-2</v>
      </c>
    </row>
    <row r="2268" spans="1:3" x14ac:dyDescent="0.25">
      <c r="A2268" s="24">
        <v>42122</v>
      </c>
      <c r="B2268" s="25">
        <v>7.7739732974876033E-2</v>
      </c>
      <c r="C2268" s="22">
        <v>5.7194726773766622E-2</v>
      </c>
    </row>
    <row r="2269" spans="1:3" x14ac:dyDescent="0.25">
      <c r="A2269" s="24">
        <v>42123</v>
      </c>
      <c r="B2269" s="25">
        <v>7.5193700705031299E-2</v>
      </c>
      <c r="C2269" s="22">
        <v>5.535525230845964E-2</v>
      </c>
    </row>
    <row r="2270" spans="1:3" x14ac:dyDescent="0.25">
      <c r="A2270" s="24">
        <v>42124</v>
      </c>
      <c r="B2270" s="25">
        <v>7.2832802325812365E-2</v>
      </c>
      <c r="C2270" s="22">
        <v>6.3699374854944979E-2</v>
      </c>
    </row>
    <row r="2271" spans="1:3" x14ac:dyDescent="0.25">
      <c r="A2271" s="24">
        <v>42125</v>
      </c>
      <c r="B2271" s="25">
        <v>7.9475203416253457E-2</v>
      </c>
      <c r="C2271" s="22">
        <v>6.3758539039623918E-2</v>
      </c>
    </row>
    <row r="2272" spans="1:3" x14ac:dyDescent="0.25">
      <c r="A2272" s="24">
        <v>42128</v>
      </c>
      <c r="B2272" s="25">
        <v>7.8555398095315782E-2</v>
      </c>
      <c r="C2272" s="22">
        <v>6.1551329318665048E-2</v>
      </c>
    </row>
    <row r="2273" spans="1:3" x14ac:dyDescent="0.25">
      <c r="A2273" s="24">
        <v>42129</v>
      </c>
      <c r="B2273" s="25">
        <v>7.5764619835833533E-2</v>
      </c>
      <c r="C2273" s="22">
        <v>6.5218164367736406E-2</v>
      </c>
    </row>
    <row r="2274" spans="1:3" x14ac:dyDescent="0.25">
      <c r="A2274" s="24">
        <v>42130</v>
      </c>
      <c r="B2274" s="25">
        <v>7.9271359339454839E-2</v>
      </c>
      <c r="C2274" s="22">
        <v>6.3616191274984094E-2</v>
      </c>
    </row>
    <row r="2275" spans="1:3" x14ac:dyDescent="0.25">
      <c r="A2275" s="24">
        <v>42131</v>
      </c>
      <c r="B2275" s="25">
        <v>7.6910036425251266E-2</v>
      </c>
      <c r="C2275" s="22">
        <v>6.151027430098735E-2</v>
      </c>
    </row>
    <row r="2276" spans="1:3" x14ac:dyDescent="0.25">
      <c r="A2276" s="24">
        <v>42132</v>
      </c>
      <c r="B2276" s="25">
        <v>7.6072685387924749E-2</v>
      </c>
      <c r="C2276" s="22">
        <v>6.5419358890602866E-2</v>
      </c>
    </row>
    <row r="2277" spans="1:3" x14ac:dyDescent="0.25">
      <c r="A2277" s="24">
        <v>42135</v>
      </c>
      <c r="B2277" s="25">
        <v>7.9156503503776815E-2</v>
      </c>
      <c r="C2277" s="22">
        <v>6.3098390832263179E-2</v>
      </c>
    </row>
    <row r="2278" spans="1:3" x14ac:dyDescent="0.25">
      <c r="A2278" s="24">
        <v>42136</v>
      </c>
      <c r="B2278" s="25">
        <v>7.6305000821704591E-2</v>
      </c>
      <c r="C2278" s="22">
        <v>6.1855831365381905E-2</v>
      </c>
    </row>
    <row r="2279" spans="1:3" x14ac:dyDescent="0.25">
      <c r="A2279" s="24">
        <v>42137</v>
      </c>
      <c r="B2279" s="25">
        <v>7.3843768931991224E-2</v>
      </c>
      <c r="C2279" s="22">
        <v>5.9940932462299201E-2</v>
      </c>
    </row>
    <row r="2280" spans="1:3" x14ac:dyDescent="0.25">
      <c r="A2280" s="24">
        <v>42138</v>
      </c>
      <c r="B2280" s="25">
        <v>7.1167038120049209E-2</v>
      </c>
      <c r="C2280" s="22">
        <v>6.3677134261665047E-2</v>
      </c>
    </row>
    <row r="2281" spans="1:3" x14ac:dyDescent="0.25">
      <c r="A2281" s="24">
        <v>42139</v>
      </c>
      <c r="B2281" s="25">
        <v>7.2053449887577184E-2</v>
      </c>
      <c r="C2281" s="22">
        <v>6.1445642610334958E-2</v>
      </c>
    </row>
    <row r="2282" spans="1:3" x14ac:dyDescent="0.25">
      <c r="A2282" s="24">
        <v>42142</v>
      </c>
      <c r="B2282" s="25">
        <v>6.9436436933552184E-2</v>
      </c>
      <c r="C2282" s="22">
        <v>6.2554827813789654E-2</v>
      </c>
    </row>
    <row r="2283" spans="1:3" x14ac:dyDescent="0.25">
      <c r="A2283" s="24">
        <v>42143</v>
      </c>
      <c r="B2283" s="25">
        <v>6.9488468361476541E-2</v>
      </c>
      <c r="C2283" s="22">
        <v>6.0326795985654061E-2</v>
      </c>
    </row>
    <row r="2284" spans="1:3" x14ac:dyDescent="0.25">
      <c r="A2284" s="24">
        <v>42144</v>
      </c>
      <c r="B2284" s="25">
        <v>6.7040748648513226E-2</v>
      </c>
      <c r="C2284" s="22">
        <v>5.8206677531586822E-2</v>
      </c>
    </row>
    <row r="2285" spans="1:3" x14ac:dyDescent="0.25">
      <c r="A2285" s="24">
        <v>42145</v>
      </c>
      <c r="B2285" s="25">
        <v>6.4623753416614846E-2</v>
      </c>
      <c r="C2285" s="22">
        <v>5.6247433830447086E-2</v>
      </c>
    </row>
    <row r="2286" spans="1:3" x14ac:dyDescent="0.25">
      <c r="A2286" s="24">
        <v>42146</v>
      </c>
      <c r="B2286" s="25">
        <v>6.2281793745984075E-2</v>
      </c>
      <c r="C2286" s="22">
        <v>5.4329242791776318E-2</v>
      </c>
    </row>
    <row r="2287" spans="1:3" x14ac:dyDescent="0.25">
      <c r="A2287" s="24">
        <v>42150</v>
      </c>
      <c r="B2287" s="25">
        <v>6.0408548705587921E-2</v>
      </c>
      <c r="C2287" s="22">
        <v>5.8864859411822644E-2</v>
      </c>
    </row>
    <row r="2288" spans="1:3" x14ac:dyDescent="0.25">
      <c r="A2288" s="24">
        <v>42151</v>
      </c>
      <c r="B2288" s="25">
        <v>6.1531167693736885E-2</v>
      </c>
      <c r="C2288" s="22">
        <v>7.3850805694521501E-2</v>
      </c>
    </row>
    <row r="2289" spans="1:3" x14ac:dyDescent="0.25">
      <c r="A2289" s="24">
        <v>42152</v>
      </c>
      <c r="B2289" s="25">
        <v>7.2534833150929984E-2</v>
      </c>
      <c r="C2289" s="22">
        <v>7.1294132477825914E-2</v>
      </c>
    </row>
    <row r="2290" spans="1:3" x14ac:dyDescent="0.25">
      <c r="A2290" s="24">
        <v>42153</v>
      </c>
      <c r="B2290" s="25">
        <v>6.9900259498818951E-2</v>
      </c>
      <c r="C2290" s="22">
        <v>6.8824097085317018E-2</v>
      </c>
    </row>
    <row r="2291" spans="1:3" x14ac:dyDescent="0.25">
      <c r="A2291" s="24">
        <v>42156</v>
      </c>
      <c r="B2291" s="25">
        <v>6.7531257425611779E-2</v>
      </c>
      <c r="C2291" s="22">
        <v>6.8878069053970106E-2</v>
      </c>
    </row>
    <row r="2292" spans="1:3" x14ac:dyDescent="0.25">
      <c r="A2292" s="24">
        <v>42157</v>
      </c>
      <c r="B2292" s="25">
        <v>6.689042492901183E-2</v>
      </c>
      <c r="C2292" s="22">
        <v>6.7366541854892853E-2</v>
      </c>
    </row>
    <row r="2293" spans="1:3" x14ac:dyDescent="0.25">
      <c r="A2293" s="24">
        <v>42158</v>
      </c>
      <c r="B2293" s="25">
        <v>6.5972058484523144E-2</v>
      </c>
      <c r="C2293" s="22">
        <v>6.7244501622550301E-2</v>
      </c>
    </row>
    <row r="2294" spans="1:3" x14ac:dyDescent="0.25">
      <c r="A2294" s="24">
        <v>42159</v>
      </c>
      <c r="B2294" s="25">
        <v>6.463166329172472E-2</v>
      </c>
      <c r="C2294" s="22">
        <v>6.716537699177999E-2</v>
      </c>
    </row>
    <row r="2295" spans="1:3" x14ac:dyDescent="0.25">
      <c r="A2295" s="24">
        <v>42160</v>
      </c>
      <c r="B2295" s="25">
        <v>6.5138041767639168E-2</v>
      </c>
      <c r="C2295" s="22">
        <v>6.4772595376915099E-2</v>
      </c>
    </row>
    <row r="2296" spans="1:3" x14ac:dyDescent="0.25">
      <c r="A2296" s="24">
        <v>42163</v>
      </c>
      <c r="B2296" s="25">
        <v>6.3195161550575668E-2</v>
      </c>
      <c r="C2296" s="22">
        <v>6.6251847095755545E-2</v>
      </c>
    </row>
    <row r="2297" spans="1:3" x14ac:dyDescent="0.25">
      <c r="A2297" s="24">
        <v>42164</v>
      </c>
      <c r="B2297" s="25">
        <v>6.5969685304102146E-2</v>
      </c>
      <c r="C2297" s="22">
        <v>6.6328241693660819E-2</v>
      </c>
    </row>
    <row r="2298" spans="1:3" x14ac:dyDescent="0.25">
      <c r="A2298" s="24">
        <v>42165</v>
      </c>
      <c r="B2298" s="25">
        <v>6.6483177402847954E-2</v>
      </c>
      <c r="C2298" s="22">
        <v>7.0383578502075494E-2</v>
      </c>
    </row>
    <row r="2299" spans="1:3" x14ac:dyDescent="0.25">
      <c r="A2299" s="24">
        <v>42166</v>
      </c>
      <c r="B2299" s="25">
        <v>6.9082923678688957E-2</v>
      </c>
      <c r="C2299" s="22">
        <v>6.8092306372479983E-2</v>
      </c>
    </row>
    <row r="2300" spans="1:3" x14ac:dyDescent="0.25">
      <c r="A2300" s="24">
        <v>42167</v>
      </c>
      <c r="B2300" s="25">
        <v>6.6583125340130875E-2</v>
      </c>
      <c r="C2300" s="22">
        <v>6.5706523510152909E-2</v>
      </c>
    </row>
    <row r="2301" spans="1:3" x14ac:dyDescent="0.25">
      <c r="A2301" s="24">
        <v>42170</v>
      </c>
      <c r="B2301" s="25">
        <v>6.5028253585486182E-2</v>
      </c>
      <c r="C2301" s="22">
        <v>6.3586049034882935E-2</v>
      </c>
    </row>
    <row r="2302" spans="1:3" x14ac:dyDescent="0.25">
      <c r="A2302" s="24">
        <v>42171</v>
      </c>
      <c r="B2302" s="25">
        <v>6.2915972536199863E-2</v>
      </c>
      <c r="C2302" s="22">
        <v>6.1568282710453795E-2</v>
      </c>
    </row>
    <row r="2303" spans="1:3" x14ac:dyDescent="0.25">
      <c r="A2303" s="24">
        <v>42172</v>
      </c>
      <c r="B2303" s="25">
        <v>6.2114219119362497E-2</v>
      </c>
      <c r="C2303" s="22">
        <v>5.9498771957814243E-2</v>
      </c>
    </row>
    <row r="2304" spans="1:3" x14ac:dyDescent="0.25">
      <c r="A2304" s="24">
        <v>42173</v>
      </c>
      <c r="B2304" s="25">
        <v>5.9878202367651956E-2</v>
      </c>
      <c r="C2304" s="22">
        <v>6.4772843109257267E-2</v>
      </c>
    </row>
    <row r="2305" spans="1:3" x14ac:dyDescent="0.25">
      <c r="A2305" s="24">
        <v>42174</v>
      </c>
      <c r="B2305" s="25">
        <v>6.5521391187731676E-2</v>
      </c>
      <c r="C2305" s="22">
        <v>6.3368248187145496E-2</v>
      </c>
    </row>
    <row r="2306" spans="1:3" x14ac:dyDescent="0.25">
      <c r="A2306" s="24">
        <v>42177</v>
      </c>
      <c r="B2306" s="25">
        <v>6.3654869888418245E-2</v>
      </c>
      <c r="C2306" s="22">
        <v>6.3871998077424691E-2</v>
      </c>
    </row>
    <row r="2307" spans="1:3" x14ac:dyDescent="0.25">
      <c r="A2307" s="24">
        <v>42178</v>
      </c>
      <c r="B2307" s="25">
        <v>6.2685646495815206E-2</v>
      </c>
      <c r="C2307" s="22">
        <v>6.1645483212013921E-2</v>
      </c>
    </row>
    <row r="2308" spans="1:3" x14ac:dyDescent="0.25">
      <c r="A2308" s="24">
        <v>42179</v>
      </c>
      <c r="B2308" s="25">
        <v>6.063348816714887E-2</v>
      </c>
      <c r="C2308" s="22">
        <v>6.4018684309705184E-2</v>
      </c>
    </row>
    <row r="2309" spans="1:3" x14ac:dyDescent="0.25">
      <c r="A2309" s="24">
        <v>42180</v>
      </c>
      <c r="B2309" s="25">
        <v>6.2067135806643539E-2</v>
      </c>
      <c r="C2309" s="22">
        <v>6.312132710775252E-2</v>
      </c>
    </row>
    <row r="2310" spans="1:3" x14ac:dyDescent="0.25">
      <c r="A2310" s="24">
        <v>42181</v>
      </c>
      <c r="B2310" s="25">
        <v>6.2533687857038389E-2</v>
      </c>
      <c r="C2310" s="22">
        <v>6.5040965409823237E-2</v>
      </c>
    </row>
    <row r="2311" spans="1:3" x14ac:dyDescent="0.25">
      <c r="A2311" s="24">
        <v>42184</v>
      </c>
      <c r="B2311" s="25">
        <v>6.8256669785553031E-2</v>
      </c>
      <c r="C2311" s="22">
        <v>7.7988776504189908E-2</v>
      </c>
    </row>
    <row r="2312" spans="1:3" x14ac:dyDescent="0.25">
      <c r="A2312" s="24">
        <v>42185</v>
      </c>
      <c r="B2312" s="25">
        <v>7.9542583208167664E-2</v>
      </c>
      <c r="C2312" s="22">
        <v>7.9107458396553004E-2</v>
      </c>
    </row>
    <row r="2313" spans="1:3" x14ac:dyDescent="0.25">
      <c r="A2313" s="24">
        <v>42186</v>
      </c>
      <c r="B2313" s="25">
        <v>7.9014079603699827E-2</v>
      </c>
      <c r="C2313" s="22">
        <v>7.6623146271224463E-2</v>
      </c>
    </row>
    <row r="2314" spans="1:3" x14ac:dyDescent="0.25">
      <c r="A2314" s="24">
        <v>42187</v>
      </c>
      <c r="B2314" s="25">
        <v>7.7083291096870732E-2</v>
      </c>
      <c r="C2314" s="22">
        <v>7.4545344252320955E-2</v>
      </c>
    </row>
    <row r="2315" spans="1:3" x14ac:dyDescent="0.25">
      <c r="A2315" s="24">
        <v>42191</v>
      </c>
      <c r="B2315" s="25">
        <v>7.4808939698862972E-2</v>
      </c>
      <c r="C2315" s="22">
        <v>7.247433554445018E-2</v>
      </c>
    </row>
    <row r="2316" spans="1:3" x14ac:dyDescent="0.25">
      <c r="A2316" s="24">
        <v>42192</v>
      </c>
      <c r="B2316" s="25">
        <v>7.2089557283405881E-2</v>
      </c>
      <c r="C2316" s="22">
        <v>7.0122959530975984E-2</v>
      </c>
    </row>
    <row r="2317" spans="1:3" x14ac:dyDescent="0.25">
      <c r="A2317" s="24">
        <v>42193</v>
      </c>
      <c r="B2317" s="25">
        <v>7.0340215611574677E-2</v>
      </c>
      <c r="C2317" s="22">
        <v>8.0843206627367756E-2</v>
      </c>
    </row>
    <row r="2318" spans="1:3" x14ac:dyDescent="0.25">
      <c r="A2318" s="24">
        <v>42194</v>
      </c>
      <c r="B2318" s="25">
        <v>7.8523711365526383E-2</v>
      </c>
      <c r="C2318" s="22">
        <v>7.8530695372904483E-2</v>
      </c>
    </row>
    <row r="2319" spans="1:3" x14ac:dyDescent="0.25">
      <c r="A2319" s="24">
        <v>42195</v>
      </c>
      <c r="B2319" s="25">
        <v>7.6069760639478484E-2</v>
      </c>
      <c r="C2319" s="22">
        <v>8.3288563097789453E-2</v>
      </c>
    </row>
    <row r="2320" spans="1:3" x14ac:dyDescent="0.25">
      <c r="A2320" s="24">
        <v>42198</v>
      </c>
      <c r="B2320" s="25">
        <v>8.2670420171613218E-2</v>
      </c>
      <c r="C2320" s="22">
        <v>8.3571336577742461E-2</v>
      </c>
    </row>
    <row r="2321" spans="1:3" x14ac:dyDescent="0.25">
      <c r="A2321" s="24">
        <v>42199</v>
      </c>
      <c r="B2321" s="25">
        <v>8.1576047230748336E-2</v>
      </c>
      <c r="C2321" s="22">
        <v>8.1987405550672923E-2</v>
      </c>
    </row>
    <row r="2322" spans="1:3" x14ac:dyDescent="0.25">
      <c r="A2322" s="24">
        <v>42200</v>
      </c>
      <c r="B2322" s="25">
        <v>8.0993319585360615E-2</v>
      </c>
      <c r="C2322" s="22">
        <v>7.9065857936787956E-2</v>
      </c>
    </row>
    <row r="2323" spans="1:3" x14ac:dyDescent="0.25">
      <c r="A2323" s="24">
        <v>42201</v>
      </c>
      <c r="B2323" s="25">
        <v>7.8059189948240043E-2</v>
      </c>
      <c r="C2323" s="22">
        <v>8.1039737987384272E-2</v>
      </c>
    </row>
    <row r="2324" spans="1:3" x14ac:dyDescent="0.25">
      <c r="A2324" s="24">
        <v>42202</v>
      </c>
      <c r="B2324" s="25">
        <v>7.6852170328134434E-2</v>
      </c>
      <c r="C2324" s="22">
        <v>8.0604240663309415E-2</v>
      </c>
    </row>
    <row r="2325" spans="1:3" x14ac:dyDescent="0.25">
      <c r="A2325" s="24">
        <v>42205</v>
      </c>
      <c r="B2325" s="25">
        <v>7.835785352000546E-2</v>
      </c>
      <c r="C2325" s="22">
        <v>7.783814479762477E-2</v>
      </c>
    </row>
    <row r="2326" spans="1:3" x14ac:dyDescent="0.25">
      <c r="A2326" s="24">
        <v>42206</v>
      </c>
      <c r="B2326" s="25">
        <v>7.5530192383643308E-2</v>
      </c>
      <c r="C2326" s="22">
        <v>7.5069351568971251E-2</v>
      </c>
    </row>
    <row r="2327" spans="1:3" x14ac:dyDescent="0.25">
      <c r="A2327" s="24">
        <v>42207</v>
      </c>
      <c r="B2327" s="25">
        <v>7.3159496625270798E-2</v>
      </c>
      <c r="C2327" s="22">
        <v>7.4152364073256066E-2</v>
      </c>
    </row>
    <row r="2328" spans="1:3" x14ac:dyDescent="0.25">
      <c r="A2328" s="24">
        <v>42208</v>
      </c>
      <c r="B2328" s="25">
        <v>7.10919239987539E-2</v>
      </c>
      <c r="C2328" s="22">
        <v>7.1556254718219886E-2</v>
      </c>
    </row>
    <row r="2329" spans="1:3" x14ac:dyDescent="0.25">
      <c r="A2329" s="24">
        <v>42209</v>
      </c>
      <c r="B2329" s="25">
        <v>6.8797982601031704E-2</v>
      </c>
      <c r="C2329" s="22">
        <v>7.4030881370412083E-2</v>
      </c>
    </row>
    <row r="2330" spans="1:3" x14ac:dyDescent="0.25">
      <c r="A2330" s="24">
        <v>42212</v>
      </c>
      <c r="B2330" s="25">
        <v>7.2435001198619717E-2</v>
      </c>
      <c r="C2330" s="22">
        <v>7.6160672479809302E-2</v>
      </c>
    </row>
    <row r="2331" spans="1:3" x14ac:dyDescent="0.25">
      <c r="A2331" s="24">
        <v>42213</v>
      </c>
      <c r="B2331" s="25">
        <v>7.4137257394161687E-2</v>
      </c>
      <c r="C2331" s="22">
        <v>7.5805188270184162E-2</v>
      </c>
    </row>
    <row r="2332" spans="1:3" x14ac:dyDescent="0.25">
      <c r="A2332" s="24">
        <v>42214</v>
      </c>
      <c r="B2332" s="25">
        <v>7.2305220601595915E-2</v>
      </c>
      <c r="C2332" s="22">
        <v>7.3536773016971424E-2</v>
      </c>
    </row>
    <row r="2333" spans="1:3" x14ac:dyDescent="0.25">
      <c r="A2333" s="24">
        <v>42215</v>
      </c>
      <c r="B2333" s="25">
        <v>7.0455436893519588E-2</v>
      </c>
      <c r="C2333" s="22">
        <v>7.1033431674167355E-2</v>
      </c>
    </row>
    <row r="2334" spans="1:3" x14ac:dyDescent="0.25">
      <c r="A2334" s="24">
        <v>42216</v>
      </c>
      <c r="B2334" s="25">
        <v>6.8204310113743782E-2</v>
      </c>
      <c r="C2334" s="22">
        <v>7.0232799074981103E-2</v>
      </c>
    </row>
    <row r="2335" spans="1:3" x14ac:dyDescent="0.25">
      <c r="A2335" s="24">
        <v>42219</v>
      </c>
      <c r="B2335" s="25">
        <v>6.6230168693988373E-2</v>
      </c>
      <c r="C2335" s="22">
        <v>6.7889855782688607E-2</v>
      </c>
    </row>
    <row r="2336" spans="1:3" x14ac:dyDescent="0.25">
      <c r="A2336" s="24">
        <v>42220</v>
      </c>
      <c r="B2336" s="25">
        <v>6.4303480255026427E-2</v>
      </c>
      <c r="C2336" s="22">
        <v>6.7074446440382615E-2</v>
      </c>
    </row>
    <row r="2337" spans="1:3" x14ac:dyDescent="0.25">
      <c r="A2337" s="24">
        <v>42221</v>
      </c>
      <c r="B2337" s="25">
        <v>6.34183279093532E-2</v>
      </c>
      <c r="C2337" s="22">
        <v>6.9182488491903379E-2</v>
      </c>
    </row>
    <row r="2338" spans="1:3" x14ac:dyDescent="0.25">
      <c r="A2338" s="24">
        <v>42222</v>
      </c>
      <c r="B2338" s="25">
        <v>6.3501903027944423E-2</v>
      </c>
      <c r="C2338" s="22">
        <v>7.8515602694558262E-2</v>
      </c>
    </row>
    <row r="2339" spans="1:3" x14ac:dyDescent="0.25">
      <c r="A2339" s="24">
        <v>42223</v>
      </c>
      <c r="B2339" s="25">
        <v>8.7642891194467498E-2</v>
      </c>
      <c r="C2339" s="22">
        <v>7.5750987059052685E-2</v>
      </c>
    </row>
    <row r="2340" spans="1:3" x14ac:dyDescent="0.25">
      <c r="A2340" s="24">
        <v>42226</v>
      </c>
      <c r="B2340" s="25">
        <v>8.4469664755766227E-2</v>
      </c>
      <c r="C2340" s="22">
        <v>7.7248920737333845E-2</v>
      </c>
    </row>
    <row r="2341" spans="1:3" x14ac:dyDescent="0.25">
      <c r="A2341" s="24">
        <v>42227</v>
      </c>
      <c r="B2341" s="25">
        <v>8.230413412963053E-2</v>
      </c>
      <c r="C2341" s="22">
        <v>8.0306695410655882E-2</v>
      </c>
    </row>
    <row r="2342" spans="1:3" x14ac:dyDescent="0.25">
      <c r="A2342" s="24">
        <v>42228</v>
      </c>
      <c r="B2342" s="25">
        <v>8.2689410199822302E-2</v>
      </c>
      <c r="C2342" s="22">
        <v>7.8597201008754947E-2</v>
      </c>
    </row>
    <row r="2343" spans="1:3" x14ac:dyDescent="0.25">
      <c r="A2343" s="24">
        <v>42229</v>
      </c>
      <c r="B2343" s="25">
        <v>8.0416392224232511E-2</v>
      </c>
      <c r="C2343" s="22">
        <v>7.7049556957840479E-2</v>
      </c>
    </row>
    <row r="2344" spans="1:3" x14ac:dyDescent="0.25">
      <c r="A2344" s="24">
        <v>42230</v>
      </c>
      <c r="B2344" s="25">
        <v>7.9574555008830816E-2</v>
      </c>
      <c r="C2344" s="22">
        <v>7.6508605232977936E-2</v>
      </c>
    </row>
    <row r="2345" spans="1:3" x14ac:dyDescent="0.25">
      <c r="A2345" s="24">
        <v>42233</v>
      </c>
      <c r="B2345" s="25">
        <v>7.6972172129433733E-2</v>
      </c>
      <c r="C2345" s="22">
        <v>7.5055798181948366E-2</v>
      </c>
    </row>
    <row r="2346" spans="1:3" x14ac:dyDescent="0.25">
      <c r="A2346" s="24">
        <v>42234</v>
      </c>
      <c r="B2346" s="25">
        <v>7.7435143677607468E-2</v>
      </c>
      <c r="C2346" s="22">
        <v>7.3734464902336261E-2</v>
      </c>
    </row>
    <row r="2347" spans="1:3" x14ac:dyDescent="0.25">
      <c r="A2347" s="24">
        <v>42235</v>
      </c>
      <c r="B2347" s="25">
        <v>7.6621423253106058E-2</v>
      </c>
      <c r="C2347" s="22">
        <v>7.2031890030871445E-2</v>
      </c>
    </row>
    <row r="2348" spans="1:3" x14ac:dyDescent="0.25">
      <c r="A2348" s="24">
        <v>42236</v>
      </c>
      <c r="B2348" s="25">
        <v>7.6842180733494483E-2</v>
      </c>
      <c r="C2348" s="22">
        <v>7.5841821821793484E-2</v>
      </c>
    </row>
    <row r="2349" spans="1:3" x14ac:dyDescent="0.25">
      <c r="A2349" s="24">
        <v>42237</v>
      </c>
      <c r="B2349" s="25">
        <v>8.9135481432097638E-2</v>
      </c>
      <c r="C2349" s="22">
        <v>8.6107044242429917E-2</v>
      </c>
    </row>
    <row r="2350" spans="1:3" x14ac:dyDescent="0.25">
      <c r="A2350" s="24">
        <v>42240</v>
      </c>
      <c r="B2350" s="25">
        <v>9.4438194382870266E-2</v>
      </c>
      <c r="C2350" s="22">
        <v>0.10008439516558469</v>
      </c>
    </row>
    <row r="2351" spans="1:3" x14ac:dyDescent="0.25">
      <c r="A2351" s="24">
        <v>42241</v>
      </c>
      <c r="B2351" s="25">
        <v>0.11735168183772073</v>
      </c>
      <c r="C2351" s="22">
        <v>9.6769710780096913E-2</v>
      </c>
    </row>
    <row r="2352" spans="1:3" x14ac:dyDescent="0.25">
      <c r="A2352" s="24">
        <v>42242</v>
      </c>
      <c r="B2352" s="25">
        <v>0.1131330846358285</v>
      </c>
      <c r="C2352" s="22">
        <v>0.10012614020230769</v>
      </c>
    </row>
    <row r="2353" spans="1:3" x14ac:dyDescent="0.25">
      <c r="A2353" s="24">
        <v>42243</v>
      </c>
      <c r="B2353" s="25">
        <v>0.11935701134910144</v>
      </c>
      <c r="C2353" s="22">
        <v>9.8333571569011624E-2</v>
      </c>
    </row>
    <row r="2354" spans="1:3" x14ac:dyDescent="0.25">
      <c r="A2354" s="24">
        <v>42244</v>
      </c>
      <c r="B2354" s="25">
        <v>0.11796021486929439</v>
      </c>
      <c r="C2354" s="22">
        <v>9.4831341165089095E-2</v>
      </c>
    </row>
    <row r="2355" spans="1:3" x14ac:dyDescent="0.25">
      <c r="A2355" s="24">
        <v>42247</v>
      </c>
      <c r="B2355" s="25">
        <v>0.11391712428536752</v>
      </c>
      <c r="C2355" s="22">
        <v>9.3508762887970637E-2</v>
      </c>
    </row>
    <row r="2356" spans="1:3" x14ac:dyDescent="0.25">
      <c r="A2356" s="24">
        <v>42248</v>
      </c>
      <c r="B2356" s="25">
        <v>0.11401481537159552</v>
      </c>
      <c r="C2356" s="22">
        <v>0.10020184985631568</v>
      </c>
    </row>
    <row r="2357" spans="1:3" x14ac:dyDescent="0.25">
      <c r="A2357" s="24">
        <v>42249</v>
      </c>
      <c r="B2357" s="25">
        <v>0.11759496195647259</v>
      </c>
      <c r="C2357" s="22">
        <v>0.10415699705354214</v>
      </c>
    </row>
    <row r="2358" spans="1:3" x14ac:dyDescent="0.25">
      <c r="A2358" s="24">
        <v>42250</v>
      </c>
      <c r="B2358" s="25">
        <v>0.12058666110626418</v>
      </c>
      <c r="C2358" s="22">
        <v>0.10045106932840552</v>
      </c>
    </row>
    <row r="2359" spans="1:3" x14ac:dyDescent="0.25">
      <c r="A2359" s="24">
        <v>42251</v>
      </c>
      <c r="B2359" s="25">
        <v>0.11621146350227848</v>
      </c>
      <c r="C2359" s="22">
        <v>9.8306998763943679E-2</v>
      </c>
    </row>
    <row r="2360" spans="1:3" x14ac:dyDescent="0.25">
      <c r="A2360" s="24">
        <v>42255</v>
      </c>
      <c r="B2360" s="25">
        <v>0.11346038312109641</v>
      </c>
      <c r="C2360" s="22">
        <v>0.10219071466209967</v>
      </c>
    </row>
    <row r="2361" spans="1:3" x14ac:dyDescent="0.25">
      <c r="A2361" s="24">
        <v>42256</v>
      </c>
      <c r="B2361" s="25">
        <v>0.11681270245690079</v>
      </c>
      <c r="C2361" s="22">
        <v>9.8772143545581087E-2</v>
      </c>
    </row>
    <row r="2362" spans="1:3" x14ac:dyDescent="0.25">
      <c r="A2362" s="24">
        <v>42257</v>
      </c>
      <c r="B2362" s="25">
        <v>0.113580234477118</v>
      </c>
      <c r="C2362" s="22">
        <v>9.6743203752409704E-2</v>
      </c>
    </row>
    <row r="2363" spans="1:3" x14ac:dyDescent="0.25">
      <c r="A2363" s="24">
        <v>42258</v>
      </c>
      <c r="B2363" s="25">
        <v>0.11016201103699017</v>
      </c>
      <c r="C2363" s="22">
        <v>9.4529086790792929E-2</v>
      </c>
    </row>
    <row r="2364" spans="1:3" x14ac:dyDescent="0.25">
      <c r="A2364" s="24">
        <v>42261</v>
      </c>
      <c r="B2364" s="25">
        <v>0.10786621477560362</v>
      </c>
      <c r="C2364" s="22">
        <v>9.1238559666059232E-2</v>
      </c>
    </row>
    <row r="2365" spans="1:3" x14ac:dyDescent="0.25">
      <c r="A2365" s="24">
        <v>42262</v>
      </c>
      <c r="B2365" s="25">
        <v>0.10420099955166418</v>
      </c>
      <c r="C2365" s="22">
        <v>8.9170068433558791E-2</v>
      </c>
    </row>
    <row r="2366" spans="1:3" x14ac:dyDescent="0.25">
      <c r="A2366" s="24">
        <v>42263</v>
      </c>
      <c r="B2366" s="25">
        <v>0.10127462645030405</v>
      </c>
      <c r="C2366" s="22">
        <v>8.6053850702248899E-2</v>
      </c>
    </row>
    <row r="2367" spans="1:3" x14ac:dyDescent="0.25">
      <c r="A2367" s="24">
        <v>42264</v>
      </c>
      <c r="B2367" s="25">
        <v>9.7594571193368895E-2</v>
      </c>
      <c r="C2367" s="22">
        <v>8.4378733249537763E-2</v>
      </c>
    </row>
    <row r="2368" spans="1:3" x14ac:dyDescent="0.25">
      <c r="A2368" s="24">
        <v>42265</v>
      </c>
      <c r="B2368" s="25">
        <v>9.4908425196262677E-2</v>
      </c>
      <c r="C2368" s="22">
        <v>8.2231305484645162E-2</v>
      </c>
    </row>
    <row r="2369" spans="1:3" x14ac:dyDescent="0.25">
      <c r="A2369" s="24">
        <v>42268</v>
      </c>
      <c r="B2369" s="25">
        <v>9.2453186631178866E-2</v>
      </c>
      <c r="C2369" s="22">
        <v>7.9388365295938387E-2</v>
      </c>
    </row>
    <row r="2370" spans="1:3" x14ac:dyDescent="0.25">
      <c r="A2370" s="24">
        <v>42269</v>
      </c>
      <c r="B2370" s="25">
        <v>9.0915800440087152E-2</v>
      </c>
      <c r="C2370" s="22">
        <v>8.0908620533909459E-2</v>
      </c>
    </row>
    <row r="2371" spans="1:3" x14ac:dyDescent="0.25">
      <c r="A2371" s="24">
        <v>42270</v>
      </c>
      <c r="B2371" s="25">
        <v>9.1440884552221435E-2</v>
      </c>
      <c r="C2371" s="22">
        <v>7.8034431952609756E-2</v>
      </c>
    </row>
    <row r="2372" spans="1:3" x14ac:dyDescent="0.25">
      <c r="A2372" s="24">
        <v>42271</v>
      </c>
      <c r="B2372" s="25">
        <v>8.8354946894728406E-2</v>
      </c>
      <c r="C2372" s="22">
        <v>7.530337858991519E-2</v>
      </c>
    </row>
    <row r="2373" spans="1:3" x14ac:dyDescent="0.25">
      <c r="A2373" s="24">
        <v>42272</v>
      </c>
      <c r="B2373" s="25">
        <v>8.5436981819535934E-2</v>
      </c>
      <c r="C2373" s="22">
        <v>7.3210814219181797E-2</v>
      </c>
    </row>
    <row r="2374" spans="1:3" x14ac:dyDescent="0.25">
      <c r="A2374" s="24">
        <v>42275</v>
      </c>
      <c r="B2374" s="25">
        <v>8.8184554822505409E-2</v>
      </c>
      <c r="C2374" s="22">
        <v>8.0503423203919178E-2</v>
      </c>
    </row>
    <row r="2375" spans="1:3" x14ac:dyDescent="0.25">
      <c r="A2375" s="24">
        <v>42276</v>
      </c>
      <c r="B2375" s="25">
        <v>0.10782561671657709</v>
      </c>
      <c r="C2375" s="22">
        <v>7.9831809290879158E-2</v>
      </c>
    </row>
    <row r="2376" spans="1:3" x14ac:dyDescent="0.25">
      <c r="A2376" s="24">
        <v>42277</v>
      </c>
      <c r="B2376" s="25">
        <v>0.1081771177819707</v>
      </c>
      <c r="C2376" s="22">
        <v>8.0363988619334178E-2</v>
      </c>
    </row>
    <row r="2377" spans="1:3" x14ac:dyDescent="0.25">
      <c r="A2377" s="24">
        <v>42278</v>
      </c>
      <c r="B2377" s="25">
        <v>0.10923344818822907</v>
      </c>
      <c r="C2377" s="22">
        <v>7.8413576259448239E-2</v>
      </c>
    </row>
    <row r="2378" spans="1:3" x14ac:dyDescent="0.25">
      <c r="A2378" s="24">
        <v>42279</v>
      </c>
      <c r="B2378" s="25">
        <v>0.10660771725585991</v>
      </c>
      <c r="C2378" s="22">
        <v>7.5700875441604615E-2</v>
      </c>
    </row>
    <row r="2379" spans="1:3" x14ac:dyDescent="0.25">
      <c r="A2379" s="24">
        <v>42282</v>
      </c>
      <c r="B2379" s="25">
        <v>0.10546997063217908</v>
      </c>
      <c r="C2379" s="22">
        <v>7.6519045457720855E-2</v>
      </c>
    </row>
    <row r="2380" spans="1:3" x14ac:dyDescent="0.25">
      <c r="A2380" s="24">
        <v>42283</v>
      </c>
      <c r="B2380" s="25">
        <v>0.10221761903012817</v>
      </c>
      <c r="C2380" s="22">
        <v>7.5769223742852373E-2</v>
      </c>
    </row>
    <row r="2381" spans="1:3" x14ac:dyDescent="0.25">
      <c r="A2381" s="24">
        <v>42284</v>
      </c>
      <c r="B2381" s="25">
        <v>0.10376566500804292</v>
      </c>
      <c r="C2381" s="22">
        <v>7.8097855808981792E-2</v>
      </c>
    </row>
    <row r="2382" spans="1:3" x14ac:dyDescent="0.25">
      <c r="A2382" s="24">
        <v>42285</v>
      </c>
      <c r="B2382" s="25">
        <v>0.10172901478395477</v>
      </c>
      <c r="C2382" s="22">
        <v>8.0286090321370518E-2</v>
      </c>
    </row>
    <row r="2383" spans="1:3" x14ac:dyDescent="0.25">
      <c r="A2383" s="24">
        <v>42286</v>
      </c>
      <c r="B2383" s="25">
        <v>0.10046402743833978</v>
      </c>
      <c r="C2383" s="22">
        <v>7.7860411293877385E-2</v>
      </c>
    </row>
    <row r="2384" spans="1:3" x14ac:dyDescent="0.25">
      <c r="A2384" s="24">
        <v>42289</v>
      </c>
      <c r="B2384" s="25">
        <v>9.6867074654104407E-2</v>
      </c>
      <c r="C2384" s="22">
        <v>7.5116838573186767E-2</v>
      </c>
    </row>
    <row r="2385" spans="1:3" x14ac:dyDescent="0.25">
      <c r="A2385" s="24">
        <v>42290</v>
      </c>
      <c r="B2385" s="25">
        <v>9.3361571200940532E-2</v>
      </c>
      <c r="C2385" s="22">
        <v>7.290181694572484E-2</v>
      </c>
    </row>
    <row r="2386" spans="1:3" x14ac:dyDescent="0.25">
      <c r="A2386" s="24">
        <v>42291</v>
      </c>
      <c r="B2386" s="25">
        <v>9.4413358606678474E-2</v>
      </c>
      <c r="C2386" s="22">
        <v>7.0423547507621045E-2</v>
      </c>
    </row>
    <row r="2387" spans="1:3" x14ac:dyDescent="0.25">
      <c r="A2387" s="24">
        <v>42292</v>
      </c>
      <c r="B2387" s="25">
        <v>9.1002876061698615E-2</v>
      </c>
      <c r="C2387" s="22">
        <v>8.0847430012750757E-2</v>
      </c>
    </row>
    <row r="2388" spans="1:3" x14ac:dyDescent="0.25">
      <c r="A2388" s="24">
        <v>42293</v>
      </c>
      <c r="B2388" s="25">
        <v>9.9762995808739319E-2</v>
      </c>
      <c r="C2388" s="22">
        <v>7.8036226632826611E-2</v>
      </c>
    </row>
    <row r="2389" spans="1:3" x14ac:dyDescent="0.25">
      <c r="A2389" s="24">
        <v>42296</v>
      </c>
      <c r="B2389" s="25">
        <v>9.6825908502736466E-2</v>
      </c>
      <c r="C2389" s="22">
        <v>7.5649940213264183E-2</v>
      </c>
    </row>
    <row r="2390" spans="1:3" x14ac:dyDescent="0.25">
      <c r="A2390" s="24">
        <v>42297</v>
      </c>
      <c r="B2390" s="25">
        <v>9.3446451386883206E-2</v>
      </c>
      <c r="C2390" s="22">
        <v>7.2988475217697801E-2</v>
      </c>
    </row>
    <row r="2391" spans="1:3" x14ac:dyDescent="0.25">
      <c r="A2391" s="24">
        <v>42298</v>
      </c>
      <c r="B2391" s="25">
        <v>9.1306073343050353E-2</v>
      </c>
      <c r="C2391" s="22">
        <v>7.1959846643241815E-2</v>
      </c>
    </row>
    <row r="2392" spans="1:3" x14ac:dyDescent="0.25">
      <c r="A2392" s="24">
        <v>42299</v>
      </c>
      <c r="B2392" s="25">
        <v>9.3349484494607796E-2</v>
      </c>
      <c r="C2392" s="22">
        <v>7.0119227290131009E-2</v>
      </c>
    </row>
    <row r="2393" spans="1:3" x14ac:dyDescent="0.25">
      <c r="A2393" s="24">
        <v>42300</v>
      </c>
      <c r="B2393" s="25">
        <v>9.0364467124495487E-2</v>
      </c>
      <c r="C2393" s="22">
        <v>7.931099422197041E-2</v>
      </c>
    </row>
    <row r="2394" spans="1:3" x14ac:dyDescent="0.25">
      <c r="A2394" s="24">
        <v>42303</v>
      </c>
      <c r="B2394" s="25">
        <v>9.497454780786474E-2</v>
      </c>
      <c r="C2394" s="22">
        <v>7.6508375097092046E-2</v>
      </c>
    </row>
    <row r="2395" spans="1:3" x14ac:dyDescent="0.25">
      <c r="A2395" s="24">
        <v>42304</v>
      </c>
      <c r="B2395" s="25">
        <v>9.1545987395858244E-2</v>
      </c>
      <c r="C2395" s="22">
        <v>7.3829216433481754E-2</v>
      </c>
    </row>
    <row r="2396" spans="1:3" x14ac:dyDescent="0.25">
      <c r="A2396" s="24">
        <v>42305</v>
      </c>
      <c r="B2396" s="25">
        <v>8.8911978375552397E-2</v>
      </c>
      <c r="C2396" s="22">
        <v>7.449952645565297E-2</v>
      </c>
    </row>
    <row r="2397" spans="1:3" x14ac:dyDescent="0.25">
      <c r="A2397" s="24">
        <v>42306</v>
      </c>
      <c r="B2397" s="25">
        <v>8.9654230796860412E-2</v>
      </c>
      <c r="C2397" s="22">
        <v>7.2813692688354401E-2</v>
      </c>
    </row>
    <row r="2398" spans="1:3" x14ac:dyDescent="0.25">
      <c r="A2398" s="24">
        <v>42307</v>
      </c>
      <c r="B2398" s="25">
        <v>8.7734555772512962E-2</v>
      </c>
      <c r="C2398" s="22">
        <v>7.1391824600575596E-2</v>
      </c>
    </row>
    <row r="2399" spans="1:3" x14ac:dyDescent="0.25">
      <c r="A2399" s="24">
        <v>42310</v>
      </c>
      <c r="B2399" s="25">
        <v>8.6934582137259422E-2</v>
      </c>
      <c r="C2399" s="22">
        <v>7.0916049158460129E-2</v>
      </c>
    </row>
    <row r="2400" spans="1:3" x14ac:dyDescent="0.25">
      <c r="A2400" s="24">
        <v>42311</v>
      </c>
      <c r="B2400" s="25">
        <v>8.6370355412425812E-2</v>
      </c>
      <c r="C2400" s="22">
        <v>6.8574716367730951E-2</v>
      </c>
    </row>
    <row r="2401" spans="1:3" x14ac:dyDescent="0.25">
      <c r="A2401" s="24">
        <v>42312</v>
      </c>
      <c r="B2401" s="25">
        <v>8.3343272676913022E-2</v>
      </c>
      <c r="C2401" s="22">
        <v>6.7197953975213914E-2</v>
      </c>
    </row>
    <row r="2402" spans="1:3" x14ac:dyDescent="0.25">
      <c r="A2402" s="24">
        <v>42313</v>
      </c>
      <c r="B2402" s="25">
        <v>8.0751434113344941E-2</v>
      </c>
      <c r="C2402" s="22">
        <v>6.6193605980956985E-2</v>
      </c>
    </row>
    <row r="2403" spans="1:3" x14ac:dyDescent="0.25">
      <c r="A2403" s="24">
        <v>42314</v>
      </c>
      <c r="B2403" s="25">
        <v>7.9163001336429145E-2</v>
      </c>
      <c r="C2403" s="22">
        <v>6.4763337651571065E-2</v>
      </c>
    </row>
    <row r="2404" spans="1:3" x14ac:dyDescent="0.25">
      <c r="A2404" s="24">
        <v>42317</v>
      </c>
      <c r="B2404" s="25">
        <v>7.8137798173867318E-2</v>
      </c>
      <c r="C2404" s="22">
        <v>6.5270415689777775E-2</v>
      </c>
    </row>
    <row r="2405" spans="1:3" x14ac:dyDescent="0.25">
      <c r="A2405" s="24">
        <v>42318</v>
      </c>
      <c r="B2405" s="25">
        <v>7.6199681638884215E-2</v>
      </c>
      <c r="C2405" s="22">
        <v>6.3306514446031983E-2</v>
      </c>
    </row>
    <row r="2406" spans="1:3" x14ac:dyDescent="0.25">
      <c r="A2406" s="24">
        <v>42319</v>
      </c>
      <c r="B2406" s="25">
        <v>7.4578387978045058E-2</v>
      </c>
      <c r="C2406" s="22">
        <v>6.1064865268848523E-2</v>
      </c>
    </row>
    <row r="2407" spans="1:3" x14ac:dyDescent="0.25">
      <c r="A2407" s="24">
        <v>42320</v>
      </c>
      <c r="B2407" s="25">
        <v>7.2334862853940127E-2</v>
      </c>
      <c r="C2407" s="22">
        <v>5.9079551451468676E-2</v>
      </c>
    </row>
    <row r="2408" spans="1:3" x14ac:dyDescent="0.25">
      <c r="A2408" s="24">
        <v>42321</v>
      </c>
      <c r="B2408" s="25">
        <v>7.0142636874702818E-2</v>
      </c>
      <c r="C2408" s="22">
        <v>5.7016009081375094E-2</v>
      </c>
    </row>
    <row r="2409" spans="1:3" x14ac:dyDescent="0.25">
      <c r="A2409" s="24">
        <v>42324</v>
      </c>
      <c r="B2409" s="25">
        <v>6.880744595001026E-2</v>
      </c>
      <c r="C2409" s="22">
        <v>5.7469256521667608E-2</v>
      </c>
    </row>
    <row r="2410" spans="1:3" x14ac:dyDescent="0.25">
      <c r="A2410" s="24">
        <v>42325</v>
      </c>
      <c r="B2410" s="25">
        <v>6.6391011816866671E-2</v>
      </c>
      <c r="C2410" s="22">
        <v>5.6067641715706967E-2</v>
      </c>
    </row>
    <row r="2411" spans="1:3" x14ac:dyDescent="0.25">
      <c r="A2411" s="24">
        <v>42326</v>
      </c>
      <c r="B2411" s="25">
        <v>6.4577484154427697E-2</v>
      </c>
      <c r="C2411" s="22">
        <v>5.5512843756076138E-2</v>
      </c>
    </row>
    <row r="2412" spans="1:3" x14ac:dyDescent="0.25">
      <c r="A2412" s="24">
        <v>42327</v>
      </c>
      <c r="B2412" s="25">
        <v>6.5728186849492123E-2</v>
      </c>
      <c r="C2412" s="22">
        <v>5.5748851573276081E-2</v>
      </c>
    </row>
    <row r="2413" spans="1:3" x14ac:dyDescent="0.25">
      <c r="A2413" s="24">
        <v>42328</v>
      </c>
      <c r="B2413" s="25">
        <v>6.6240400691944742E-2</v>
      </c>
      <c r="C2413" s="22">
        <v>5.5596614666730472E-2</v>
      </c>
    </row>
    <row r="2414" spans="1:3" x14ac:dyDescent="0.25">
      <c r="A2414" s="24">
        <v>42331</v>
      </c>
      <c r="B2414" s="25">
        <v>6.5166346782301862E-2</v>
      </c>
      <c r="C2414" s="22">
        <v>5.3694619305549779E-2</v>
      </c>
    </row>
    <row r="2415" spans="1:3" x14ac:dyDescent="0.25">
      <c r="A2415" s="24">
        <v>42332</v>
      </c>
      <c r="B2415" s="25">
        <v>6.3111482308609468E-2</v>
      </c>
      <c r="C2415" s="22">
        <v>5.256496764156126E-2</v>
      </c>
    </row>
    <row r="2416" spans="1:3" x14ac:dyDescent="0.25">
      <c r="A2416" s="24">
        <v>42333</v>
      </c>
      <c r="B2416" s="25">
        <v>6.0897657726594404E-2</v>
      </c>
      <c r="C2416" s="22">
        <v>5.0976491149712262E-2</v>
      </c>
    </row>
    <row r="2417" spans="1:3" x14ac:dyDescent="0.25">
      <c r="A2417" s="24">
        <v>42335</v>
      </c>
      <c r="B2417" s="25">
        <v>5.9055931918764175E-2</v>
      </c>
      <c r="C2417" s="22">
        <v>4.9647663986059555E-2</v>
      </c>
    </row>
    <row r="2418" spans="1:3" x14ac:dyDescent="0.25">
      <c r="A2418" s="24">
        <v>42338</v>
      </c>
      <c r="B2418" s="25">
        <v>5.8190997488234066E-2</v>
      </c>
      <c r="C2418" s="22">
        <v>4.8627301949356154E-2</v>
      </c>
    </row>
    <row r="2419" spans="1:3" x14ac:dyDescent="0.25">
      <c r="A2419" s="24">
        <v>42339</v>
      </c>
      <c r="B2419" s="25">
        <v>5.7520312611728415E-2</v>
      </c>
      <c r="C2419" s="22">
        <v>4.737553628871026E-2</v>
      </c>
    </row>
    <row r="2420" spans="1:3" x14ac:dyDescent="0.25">
      <c r="A2420" s="24">
        <v>42340</v>
      </c>
      <c r="B2420" s="25">
        <v>5.8421131962460626E-2</v>
      </c>
      <c r="C2420" s="22">
        <v>4.6160921419024441E-2</v>
      </c>
    </row>
    <row r="2421" spans="1:3" x14ac:dyDescent="0.25">
      <c r="A2421" s="24">
        <v>42341</v>
      </c>
      <c r="B2421" s="25">
        <v>5.6756148064469311E-2</v>
      </c>
      <c r="C2421" s="22">
        <v>4.557014378526543E-2</v>
      </c>
    </row>
    <row r="2422" spans="1:3" x14ac:dyDescent="0.25">
      <c r="A2422" s="24">
        <v>42342</v>
      </c>
      <c r="B2422" s="25">
        <v>6.0002283397377294E-2</v>
      </c>
      <c r="C2422" s="22">
        <v>5.3497196303706619E-2</v>
      </c>
    </row>
    <row r="2423" spans="1:3" x14ac:dyDescent="0.25">
      <c r="A2423" s="24">
        <v>42345</v>
      </c>
      <c r="B2423" s="25">
        <v>6.3623716062771729E-2</v>
      </c>
      <c r="C2423" s="22">
        <v>5.6573460693776757E-2</v>
      </c>
    </row>
    <row r="2424" spans="1:3" x14ac:dyDescent="0.25">
      <c r="A2424" s="24">
        <v>42346</v>
      </c>
      <c r="B2424" s="25">
        <v>6.8471692490096464E-2</v>
      </c>
      <c r="C2424" s="22">
        <v>5.4656040000791904E-2</v>
      </c>
    </row>
    <row r="2425" spans="1:3" x14ac:dyDescent="0.25">
      <c r="A2425" s="24">
        <v>42347</v>
      </c>
      <c r="B2425" s="25">
        <v>6.5982137917150491E-2</v>
      </c>
      <c r="C2425" s="22">
        <v>5.9342445589852348E-2</v>
      </c>
    </row>
    <row r="2426" spans="1:3" x14ac:dyDescent="0.25">
      <c r="A2426" s="24">
        <v>42348</v>
      </c>
      <c r="B2426" s="25">
        <v>6.6614530893318272E-2</v>
      </c>
      <c r="C2426" s="22">
        <v>5.7228533078229088E-2</v>
      </c>
    </row>
    <row r="2427" spans="1:3" x14ac:dyDescent="0.25">
      <c r="A2427" s="24">
        <v>42349</v>
      </c>
      <c r="B2427" s="25">
        <v>6.4423301013148276E-2</v>
      </c>
      <c r="C2427" s="22">
        <v>6.7927440745519332E-2</v>
      </c>
    </row>
    <row r="2428" spans="1:3" x14ac:dyDescent="0.25">
      <c r="A2428" s="24">
        <v>42352</v>
      </c>
      <c r="B2428" s="25">
        <v>7.4231678187420311E-2</v>
      </c>
      <c r="C2428" s="22">
        <v>6.5568158928345513E-2</v>
      </c>
    </row>
    <row r="2429" spans="1:3" x14ac:dyDescent="0.25">
      <c r="A2429" s="24">
        <v>42353</v>
      </c>
      <c r="B2429" s="25">
        <v>7.1985772020344355E-2</v>
      </c>
      <c r="C2429" s="22">
        <v>6.3710365164080712E-2</v>
      </c>
    </row>
    <row r="2430" spans="1:3" x14ac:dyDescent="0.25">
      <c r="A2430" s="24">
        <v>42354</v>
      </c>
      <c r="B2430" s="25">
        <v>7.153874976293699E-2</v>
      </c>
      <c r="C2430" s="22">
        <v>6.3344966841735309E-2</v>
      </c>
    </row>
    <row r="2431" spans="1:3" x14ac:dyDescent="0.25">
      <c r="A2431" s="24">
        <v>42355</v>
      </c>
      <c r="B2431" s="25">
        <v>8.2020136641750951E-2</v>
      </c>
      <c r="C2431" s="22">
        <v>6.130830131710098E-2</v>
      </c>
    </row>
    <row r="2432" spans="1:3" x14ac:dyDescent="0.25">
      <c r="A2432" s="24">
        <v>42356</v>
      </c>
      <c r="B2432" s="25">
        <v>7.9979907296105074E-2</v>
      </c>
      <c r="C2432" s="22">
        <v>6.1926664901096475E-2</v>
      </c>
    </row>
    <row r="2433" spans="1:3" x14ac:dyDescent="0.25">
      <c r="A2433" s="24">
        <v>42359</v>
      </c>
      <c r="B2433" s="25">
        <v>7.8320085644590143E-2</v>
      </c>
      <c r="C2433" s="22">
        <v>6.1352178585345071E-2</v>
      </c>
    </row>
    <row r="2434" spans="1:3" x14ac:dyDescent="0.25">
      <c r="A2434" s="24">
        <v>42360</v>
      </c>
      <c r="B2434" s="25">
        <v>7.619390972910281E-2</v>
      </c>
      <c r="C2434" s="22">
        <v>5.9703181144475176E-2</v>
      </c>
    </row>
    <row r="2435" spans="1:3" x14ac:dyDescent="0.25">
      <c r="A2435" s="24">
        <v>42361</v>
      </c>
      <c r="B2435" s="25">
        <v>7.4007729869748767E-2</v>
      </c>
      <c r="C2435" s="22">
        <v>5.7706736095704599E-2</v>
      </c>
    </row>
    <row r="2436" spans="1:3" x14ac:dyDescent="0.25">
      <c r="A2436" s="24">
        <v>42362</v>
      </c>
      <c r="B2436" s="25">
        <v>7.2985080436927793E-2</v>
      </c>
      <c r="C2436" s="22">
        <v>5.5686999677441708E-2</v>
      </c>
    </row>
    <row r="2437" spans="1:3" x14ac:dyDescent="0.25">
      <c r="A2437" s="24">
        <v>42366</v>
      </c>
      <c r="B2437" s="25">
        <v>7.0755104486695683E-2</v>
      </c>
      <c r="C2437" s="22">
        <v>5.384988561773104E-2</v>
      </c>
    </row>
    <row r="2438" spans="1:3" x14ac:dyDescent="0.25">
      <c r="A2438" s="24">
        <v>42367</v>
      </c>
      <c r="B2438" s="25">
        <v>6.8732120204661101E-2</v>
      </c>
      <c r="C2438" s="22">
        <v>5.4639587862932791E-2</v>
      </c>
    </row>
    <row r="2439" spans="1:3" x14ac:dyDescent="0.25">
      <c r="A2439" s="24">
        <v>42368</v>
      </c>
      <c r="B2439" s="25">
        <v>7.0565092810243119E-2</v>
      </c>
      <c r="C2439" s="22">
        <v>5.4291768492691947E-2</v>
      </c>
    </row>
    <row r="2440" spans="1:3" x14ac:dyDescent="0.25">
      <c r="A2440" s="24">
        <v>42369</v>
      </c>
      <c r="B2440" s="25">
        <v>6.9354292209519663E-2</v>
      </c>
      <c r="C2440" s="22">
        <v>5.519789756192596E-2</v>
      </c>
    </row>
    <row r="2441" spans="1:3" x14ac:dyDescent="0.25">
      <c r="A2441" s="24">
        <v>42373</v>
      </c>
      <c r="B2441" s="25">
        <v>6.8018994834768254E-2</v>
      </c>
      <c r="C2441" s="22">
        <v>6.8075302353689096E-2</v>
      </c>
    </row>
    <row r="2442" spans="1:3" x14ac:dyDescent="0.25">
      <c r="A2442" s="24">
        <v>42374</v>
      </c>
      <c r="B2442" s="25">
        <v>7.9119848271150539E-2</v>
      </c>
      <c r="C2442" s="22">
        <v>6.6282554258825843E-2</v>
      </c>
    </row>
    <row r="2443" spans="1:3" x14ac:dyDescent="0.25">
      <c r="A2443" s="24">
        <v>42375</v>
      </c>
      <c r="B2443" s="25">
        <v>7.6316124966457302E-2</v>
      </c>
      <c r="C2443" s="22">
        <v>6.9967057256617143E-2</v>
      </c>
    </row>
    <row r="2444" spans="1:3" x14ac:dyDescent="0.25">
      <c r="A2444" s="24">
        <v>42376</v>
      </c>
      <c r="B2444" s="25">
        <v>8.8414371297656724E-2</v>
      </c>
      <c r="C2444" s="22">
        <v>8.7829821391611676E-2</v>
      </c>
    </row>
    <row r="2445" spans="1:3" x14ac:dyDescent="0.25">
      <c r="A2445" s="24">
        <v>42377</v>
      </c>
      <c r="B2445" s="25">
        <v>0.11832502133735334</v>
      </c>
      <c r="C2445" s="22">
        <v>8.4702530583599209E-2</v>
      </c>
    </row>
    <row r="2446" spans="1:3" x14ac:dyDescent="0.25">
      <c r="A2446" s="24">
        <v>42380</v>
      </c>
      <c r="B2446" s="25">
        <v>0.11663231268361603</v>
      </c>
      <c r="C2446" s="22">
        <v>8.2758513084109822E-2</v>
      </c>
    </row>
    <row r="2447" spans="1:3" x14ac:dyDescent="0.25">
      <c r="A2447" s="24">
        <v>42381</v>
      </c>
      <c r="B2447" s="25">
        <v>0.11670817362404336</v>
      </c>
      <c r="C2447" s="22">
        <v>7.9917714875500492E-2</v>
      </c>
    </row>
    <row r="2448" spans="1:3" x14ac:dyDescent="0.25">
      <c r="A2448" s="24">
        <v>42382</v>
      </c>
      <c r="B2448" s="25">
        <v>0.1127320634659733</v>
      </c>
      <c r="C2448" s="22">
        <v>8.7172155330073761E-2</v>
      </c>
    </row>
    <row r="2449" spans="1:3" x14ac:dyDescent="0.25">
      <c r="A2449" s="24">
        <v>42383</v>
      </c>
      <c r="B2449" s="25">
        <v>0.12489395587455807</v>
      </c>
      <c r="C2449" s="22">
        <v>8.618056197521666E-2</v>
      </c>
    </row>
    <row r="2450" spans="1:3" x14ac:dyDescent="0.25">
      <c r="A2450" s="24">
        <v>42384</v>
      </c>
      <c r="B2450" s="25">
        <v>0.1232104148531612</v>
      </c>
      <c r="C2450" s="22">
        <v>8.8928519721179405E-2</v>
      </c>
    </row>
    <row r="2451" spans="1:3" x14ac:dyDescent="0.25">
      <c r="A2451" s="24">
        <v>42388</v>
      </c>
      <c r="B2451" s="25">
        <v>0.12582792536838247</v>
      </c>
      <c r="C2451" s="22">
        <v>8.5874756841557917E-2</v>
      </c>
    </row>
    <row r="2452" spans="1:3" x14ac:dyDescent="0.25">
      <c r="A2452" s="24">
        <v>42389</v>
      </c>
      <c r="B2452" s="25">
        <v>0.1213186882776906</v>
      </c>
      <c r="C2452" s="22">
        <v>8.3789872211947378E-2</v>
      </c>
    </row>
    <row r="2453" spans="1:3" x14ac:dyDescent="0.25">
      <c r="A2453" s="24">
        <v>42390</v>
      </c>
      <c r="B2453" s="25">
        <v>0.11764646341605389</v>
      </c>
      <c r="C2453" s="22">
        <v>8.0887108908304181E-2</v>
      </c>
    </row>
    <row r="2454" spans="1:3" x14ac:dyDescent="0.25">
      <c r="A2454" s="24">
        <v>42391</v>
      </c>
      <c r="B2454" s="25">
        <v>0.1136945430915185</v>
      </c>
      <c r="C2454" s="22">
        <v>8.3012236517992985E-2</v>
      </c>
    </row>
    <row r="2455" spans="1:3" x14ac:dyDescent="0.25">
      <c r="A2455" s="24">
        <v>42394</v>
      </c>
      <c r="B2455" s="25">
        <v>0.11510672994607878</v>
      </c>
      <c r="C2455" s="22">
        <v>8.060498437890197E-2</v>
      </c>
    </row>
    <row r="2456" spans="1:3" x14ac:dyDescent="0.25">
      <c r="A2456" s="24">
        <v>42395</v>
      </c>
      <c r="B2456" s="25">
        <v>0.11210532309361342</v>
      </c>
      <c r="C2456" s="22">
        <v>7.7759090772059808E-2</v>
      </c>
    </row>
    <row r="2457" spans="1:3" x14ac:dyDescent="0.25">
      <c r="A2457" s="24">
        <v>42396</v>
      </c>
      <c r="B2457" s="25">
        <v>0.10806270141593981</v>
      </c>
      <c r="C2457" s="22">
        <v>8.634039067635943E-2</v>
      </c>
    </row>
    <row r="2458" spans="1:3" x14ac:dyDescent="0.25">
      <c r="A2458" s="24">
        <v>42397</v>
      </c>
      <c r="B2458" s="25">
        <v>0.11878125108838683</v>
      </c>
      <c r="C2458" s="22">
        <v>8.3997818613795183E-2</v>
      </c>
    </row>
    <row r="2459" spans="1:3" x14ac:dyDescent="0.25">
      <c r="A2459" s="24">
        <v>42398</v>
      </c>
      <c r="B2459" s="25">
        <v>0.11574453608636834</v>
      </c>
      <c r="C2459" s="22">
        <v>9.0682231562112081E-2</v>
      </c>
    </row>
    <row r="2460" spans="1:3" x14ac:dyDescent="0.25">
      <c r="A2460" s="24">
        <v>42401</v>
      </c>
      <c r="B2460" s="25">
        <v>0.117738079333692</v>
      </c>
      <c r="C2460" s="22">
        <v>8.7503332756545829E-2</v>
      </c>
    </row>
    <row r="2461" spans="1:3" x14ac:dyDescent="0.25">
      <c r="A2461" s="24">
        <v>42402</v>
      </c>
      <c r="B2461" s="25">
        <v>0.11409769332066678</v>
      </c>
      <c r="C2461" s="22">
        <v>8.6614563496549224E-2</v>
      </c>
    </row>
    <row r="2462" spans="1:3" x14ac:dyDescent="0.25">
      <c r="A2462" s="24">
        <v>42403</v>
      </c>
      <c r="B2462" s="25">
        <v>0.11197462962799894</v>
      </c>
      <c r="C2462" s="22">
        <v>8.3662489892051647E-2</v>
      </c>
    </row>
    <row r="2463" spans="1:3" x14ac:dyDescent="0.25">
      <c r="A2463" s="24">
        <v>42404</v>
      </c>
      <c r="B2463" s="25">
        <v>0.1080339465097194</v>
      </c>
      <c r="C2463" s="22">
        <v>8.0684891819251425E-2</v>
      </c>
    </row>
    <row r="2464" spans="1:3" x14ac:dyDescent="0.25">
      <c r="A2464" s="24">
        <v>42405</v>
      </c>
      <c r="B2464" s="25">
        <v>0.10414165168889289</v>
      </c>
      <c r="C2464" s="22">
        <v>0.1158417263054876</v>
      </c>
    </row>
    <row r="2465" spans="1:3" x14ac:dyDescent="0.25">
      <c r="A2465" s="24">
        <v>42408</v>
      </c>
      <c r="B2465" s="25">
        <v>0.15552659730297588</v>
      </c>
      <c r="C2465" s="22">
        <v>0.12294973874924606</v>
      </c>
    </row>
    <row r="2466" spans="1:3" x14ac:dyDescent="0.25">
      <c r="A2466" s="24">
        <v>42409</v>
      </c>
      <c r="B2466" s="25">
        <v>0.16146759166215083</v>
      </c>
      <c r="C2466" s="22">
        <v>0.11867260318086761</v>
      </c>
    </row>
    <row r="2467" spans="1:3" x14ac:dyDescent="0.25">
      <c r="A2467" s="24">
        <v>42410</v>
      </c>
      <c r="B2467" s="25">
        <v>0.15618026510794811</v>
      </c>
      <c r="C2467" s="22">
        <v>0.11757934435938094</v>
      </c>
    </row>
    <row r="2468" spans="1:3" x14ac:dyDescent="0.25">
      <c r="A2468" s="24">
        <v>42411</v>
      </c>
      <c r="B2468" s="25">
        <v>0.1523735328999305</v>
      </c>
      <c r="C2468" s="22">
        <v>0.11347214364491724</v>
      </c>
    </row>
    <row r="2469" spans="1:3" x14ac:dyDescent="0.25">
      <c r="A2469" s="24">
        <v>42412</v>
      </c>
      <c r="B2469" s="25">
        <v>0.14686274241661432</v>
      </c>
      <c r="C2469" s="22">
        <v>0.10978158042353983</v>
      </c>
    </row>
    <row r="2470" spans="1:3" x14ac:dyDescent="0.25">
      <c r="A2470" s="24">
        <v>42416</v>
      </c>
      <c r="B2470" s="25">
        <v>0.14206585526849738</v>
      </c>
      <c r="C2470" s="22">
        <v>0.10905296126424117</v>
      </c>
    </row>
    <row r="2471" spans="1:3" x14ac:dyDescent="0.25">
      <c r="A2471" s="24">
        <v>42417</v>
      </c>
      <c r="B2471" s="25">
        <v>0.13931552190400001</v>
      </c>
      <c r="C2471" s="22">
        <v>0.10711849421312394</v>
      </c>
    </row>
    <row r="2472" spans="1:3" x14ac:dyDescent="0.25">
      <c r="A2472" s="24">
        <v>42418</v>
      </c>
      <c r="B2472" s="25">
        <v>0.13683970896657083</v>
      </c>
      <c r="C2472" s="22">
        <v>0.10400518935327456</v>
      </c>
    </row>
    <row r="2473" spans="1:3" x14ac:dyDescent="0.25">
      <c r="A2473" s="24">
        <v>42419</v>
      </c>
      <c r="B2473" s="25">
        <v>0.13330445807647992</v>
      </c>
      <c r="C2473" s="22">
        <v>0.10338619377945711</v>
      </c>
    </row>
    <row r="2474" spans="1:3" x14ac:dyDescent="0.25">
      <c r="A2474" s="24">
        <v>42422</v>
      </c>
      <c r="B2474" s="25">
        <v>0.13071735102491663</v>
      </c>
      <c r="C2474" s="22">
        <v>0.10144356082121672</v>
      </c>
    </row>
    <row r="2475" spans="1:3" x14ac:dyDescent="0.25">
      <c r="A2475" s="24">
        <v>42423</v>
      </c>
      <c r="B2475" s="25">
        <v>0.12664317486607041</v>
      </c>
      <c r="C2475" s="22">
        <v>9.8364818405270699E-2</v>
      </c>
    </row>
    <row r="2476" spans="1:3" x14ac:dyDescent="0.25">
      <c r="A2476" s="24">
        <v>42424</v>
      </c>
      <c r="B2476" s="25">
        <v>0.12498963611761915</v>
      </c>
      <c r="C2476" s="22">
        <v>9.7232685893845497E-2</v>
      </c>
    </row>
    <row r="2477" spans="1:3" x14ac:dyDescent="0.25">
      <c r="A2477" s="24">
        <v>42425</v>
      </c>
      <c r="B2477" s="25">
        <v>0.12312999067031644</v>
      </c>
      <c r="C2477" s="22">
        <v>9.4560603097931684E-2</v>
      </c>
    </row>
    <row r="2478" spans="1:3" x14ac:dyDescent="0.25">
      <c r="A2478" s="24">
        <v>42426</v>
      </c>
      <c r="B2478" s="25">
        <v>0.11892481520193855</v>
      </c>
      <c r="C2478" s="22">
        <v>9.165550166551506E-2</v>
      </c>
    </row>
    <row r="2479" spans="1:3" x14ac:dyDescent="0.25">
      <c r="A2479" s="24">
        <v>42429</v>
      </c>
      <c r="B2479" s="25">
        <v>0.11517600799489416</v>
      </c>
      <c r="C2479" s="22">
        <v>8.8982386926135304E-2</v>
      </c>
    </row>
    <row r="2480" spans="1:3" x14ac:dyDescent="0.25">
      <c r="A2480" s="24">
        <v>42430</v>
      </c>
      <c r="B2480" s="25">
        <v>0.11121935634381742</v>
      </c>
      <c r="C2480" s="22">
        <v>9.1586192192306098E-2</v>
      </c>
    </row>
    <row r="2481" spans="1:3" x14ac:dyDescent="0.25">
      <c r="A2481" s="24">
        <v>42431</v>
      </c>
      <c r="B2481" s="25">
        <v>0.11207544351382441</v>
      </c>
      <c r="C2481" s="22">
        <v>8.9158921289750143E-2</v>
      </c>
    </row>
    <row r="2482" spans="1:3" x14ac:dyDescent="0.25">
      <c r="A2482" s="24">
        <v>42432</v>
      </c>
      <c r="B2482" s="25">
        <v>0.10871981755958655</v>
      </c>
      <c r="C2482" s="22">
        <v>8.7005311799517815E-2</v>
      </c>
    </row>
    <row r="2483" spans="1:3" x14ac:dyDescent="0.25">
      <c r="A2483" s="24">
        <v>42433</v>
      </c>
      <c r="B2483" s="25">
        <v>0.10625765412689799</v>
      </c>
      <c r="C2483" s="22">
        <v>8.4230830588299513E-2</v>
      </c>
    </row>
    <row r="2484" spans="1:3" x14ac:dyDescent="0.25">
      <c r="A2484" s="24">
        <v>42436</v>
      </c>
      <c r="B2484" s="25">
        <v>0.10253255766217262</v>
      </c>
      <c r="C2484" s="22">
        <v>8.1998398374575537E-2</v>
      </c>
    </row>
    <row r="2485" spans="1:3" x14ac:dyDescent="0.25">
      <c r="A2485" s="24">
        <v>42437</v>
      </c>
      <c r="B2485" s="25">
        <v>9.9063847994829299E-2</v>
      </c>
      <c r="C2485" s="22">
        <v>8.1254210810997388E-2</v>
      </c>
    </row>
    <row r="2486" spans="1:3" x14ac:dyDescent="0.25">
      <c r="A2486" s="24">
        <v>42438</v>
      </c>
      <c r="B2486" s="25">
        <v>9.8740632996267202E-2</v>
      </c>
      <c r="C2486" s="22">
        <v>7.8388951098286197E-2</v>
      </c>
    </row>
    <row r="2487" spans="1:3" x14ac:dyDescent="0.25">
      <c r="A2487" s="24">
        <v>42439</v>
      </c>
      <c r="B2487" s="25">
        <v>9.5154451107292426E-2</v>
      </c>
      <c r="C2487" s="22">
        <v>8.066587158894227E-2</v>
      </c>
    </row>
    <row r="2488" spans="1:3" x14ac:dyDescent="0.25">
      <c r="A2488" s="24">
        <v>42440</v>
      </c>
      <c r="B2488" s="25">
        <v>9.462993116132519E-2</v>
      </c>
      <c r="C2488" s="22">
        <v>8.1444884535449777E-2</v>
      </c>
    </row>
    <row r="2489" spans="1:3" x14ac:dyDescent="0.25">
      <c r="A2489" s="24">
        <v>42443</v>
      </c>
      <c r="B2489" s="25">
        <v>9.3922963361488768E-2</v>
      </c>
      <c r="C2489" s="22">
        <v>7.8546821456292604E-2</v>
      </c>
    </row>
    <row r="2490" spans="1:3" x14ac:dyDescent="0.25">
      <c r="A2490" s="24">
        <v>42444</v>
      </c>
      <c r="B2490" s="25">
        <v>9.050918482588477E-2</v>
      </c>
      <c r="C2490" s="22">
        <v>7.8722090956396637E-2</v>
      </c>
    </row>
    <row r="2491" spans="1:3" x14ac:dyDescent="0.25">
      <c r="A2491" s="24">
        <v>42445</v>
      </c>
      <c r="B2491" s="25">
        <v>9.062629814294329E-2</v>
      </c>
      <c r="C2491" s="22">
        <v>7.9089475807846227E-2</v>
      </c>
    </row>
    <row r="2492" spans="1:3" x14ac:dyDescent="0.25">
      <c r="A2492" s="24">
        <v>42446</v>
      </c>
      <c r="B2492" s="25">
        <v>8.8984287270838389E-2</v>
      </c>
      <c r="C2492" s="22">
        <v>7.6286562310729791E-2</v>
      </c>
    </row>
    <row r="2493" spans="1:3" x14ac:dyDescent="0.25">
      <c r="A2493" s="24">
        <v>42447</v>
      </c>
      <c r="B2493" s="25">
        <v>8.5849971435295935E-2</v>
      </c>
      <c r="C2493" s="22">
        <v>7.4045992961711313E-2</v>
      </c>
    </row>
    <row r="2494" spans="1:3" x14ac:dyDescent="0.25">
      <c r="A2494" s="24">
        <v>42450</v>
      </c>
      <c r="B2494" s="25">
        <v>8.2768404883755295E-2</v>
      </c>
      <c r="C2494" s="22">
        <v>7.1826543436950663E-2</v>
      </c>
    </row>
    <row r="2495" spans="1:3" x14ac:dyDescent="0.25">
      <c r="A2495" s="24">
        <v>42451</v>
      </c>
      <c r="B2495" s="25">
        <v>7.9937277819603511E-2</v>
      </c>
      <c r="C2495" s="22">
        <v>7.0126862241881679E-2</v>
      </c>
    </row>
    <row r="2496" spans="1:3" x14ac:dyDescent="0.25">
      <c r="A2496" s="24">
        <v>42452</v>
      </c>
      <c r="B2496" s="25">
        <v>7.806737994771358E-2</v>
      </c>
      <c r="C2496" s="22">
        <v>6.8203363887595819E-2</v>
      </c>
    </row>
    <row r="2497" spans="1:3" x14ac:dyDescent="0.25">
      <c r="A2497" s="24">
        <v>42453</v>
      </c>
      <c r="B2497" s="25">
        <v>7.6443575385069684E-2</v>
      </c>
      <c r="C2497" s="22">
        <v>6.6844121652197025E-2</v>
      </c>
    </row>
    <row r="2498" spans="1:3" x14ac:dyDescent="0.25">
      <c r="A2498" s="24">
        <v>42457</v>
      </c>
      <c r="B2498" s="25">
        <v>7.4053219535118772E-2</v>
      </c>
      <c r="C2498" s="22">
        <v>6.4501444470430117E-2</v>
      </c>
    </row>
    <row r="2499" spans="1:3" x14ac:dyDescent="0.25">
      <c r="A2499" s="24">
        <v>42458</v>
      </c>
      <c r="B2499" s="25">
        <v>7.1389845290789636E-2</v>
      </c>
      <c r="C2499" s="22">
        <v>6.9220935530800345E-2</v>
      </c>
    </row>
    <row r="2500" spans="1:3" x14ac:dyDescent="0.25">
      <c r="A2500" s="24">
        <v>42459</v>
      </c>
      <c r="B2500" s="25">
        <v>7.5083534891553436E-2</v>
      </c>
      <c r="C2500" s="22">
        <v>6.7060926743953933E-2</v>
      </c>
    </row>
    <row r="2501" spans="1:3" x14ac:dyDescent="0.25">
      <c r="A2501" s="24">
        <v>42460</v>
      </c>
      <c r="B2501" s="25">
        <v>7.2526981664807852E-2</v>
      </c>
      <c r="C2501" s="22">
        <v>6.5132233038849463E-2</v>
      </c>
    </row>
    <row r="2502" spans="1:3" x14ac:dyDescent="0.25">
      <c r="A2502" s="24">
        <v>42461</v>
      </c>
      <c r="B2502" s="25">
        <v>7.0177714611594028E-2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4" sqref="E4"/>
    </sheetView>
  </sheetViews>
  <sheetFormatPr defaultRowHeight="15" x14ac:dyDescent="0.25"/>
  <cols>
    <col min="2" max="5" width="9.5703125" bestFit="1" customWidth="1"/>
  </cols>
  <sheetData>
    <row r="1" spans="1:9" x14ac:dyDescent="0.25">
      <c r="B1" s="13" t="s">
        <v>23</v>
      </c>
      <c r="C1" s="1" t="s">
        <v>16</v>
      </c>
      <c r="D1" s="13" t="s">
        <v>24</v>
      </c>
      <c r="E1" s="1" t="s">
        <v>17</v>
      </c>
    </row>
    <row r="2" spans="1:9" x14ac:dyDescent="0.25">
      <c r="A2" t="s">
        <v>18</v>
      </c>
      <c r="B2" s="2">
        <v>-1.3554050388925936</v>
      </c>
      <c r="C2" s="2">
        <v>-1.1838024567843215</v>
      </c>
      <c r="D2" s="2">
        <v>0.5064019604762906</v>
      </c>
      <c r="E2" s="2">
        <v>100</v>
      </c>
    </row>
    <row r="3" spans="1:9" x14ac:dyDescent="0.25">
      <c r="A3" t="s">
        <v>19</v>
      </c>
      <c r="B3" s="5">
        <v>0.46916932507128145</v>
      </c>
      <c r="C3" s="5">
        <v>0.46891176522752387</v>
      </c>
      <c r="D3" s="5">
        <v>0.47094610472146697</v>
      </c>
      <c r="E3" s="5">
        <v>0.41654013347452401</v>
      </c>
      <c r="F3" s="12"/>
      <c r="G3" s="12"/>
      <c r="H3" s="12"/>
      <c r="I3" s="12"/>
    </row>
    <row r="4" spans="1:9" x14ac:dyDescent="0.25">
      <c r="A4" t="s">
        <v>20</v>
      </c>
      <c r="B4" s="5">
        <v>0.21422241204829498</v>
      </c>
      <c r="C4" s="5">
        <v>0.21401557846273969</v>
      </c>
      <c r="D4" s="5">
        <v>0.2156492560020257</v>
      </c>
      <c r="E4" s="5">
        <v>0.3522785726412333</v>
      </c>
      <c r="F4" s="12"/>
      <c r="G4" s="12"/>
      <c r="H4" s="12"/>
      <c r="I4" s="12"/>
    </row>
    <row r="5" spans="1:9" x14ac:dyDescent="0.25">
      <c r="A5" t="s">
        <v>21</v>
      </c>
      <c r="B5" s="5">
        <v>0.18907533947358932</v>
      </c>
      <c r="C5" s="5">
        <v>0.1909568750129633</v>
      </c>
      <c r="D5" s="5">
        <v>0.17609554414258105</v>
      </c>
      <c r="E5" s="5">
        <v>9.0093633648305887E-2</v>
      </c>
      <c r="F5" s="12"/>
      <c r="G5" s="12"/>
      <c r="H5" s="12"/>
      <c r="I5" s="12"/>
    </row>
    <row r="6" spans="1:9" x14ac:dyDescent="0.25">
      <c r="A6" t="s">
        <v>22</v>
      </c>
      <c r="B6" s="5">
        <v>0.12753292340683434</v>
      </c>
      <c r="C6" s="5">
        <v>0.1261157812967732</v>
      </c>
      <c r="D6" s="5">
        <v>0.13730909513392642</v>
      </c>
      <c r="E6" s="5">
        <v>0.14108766023593683</v>
      </c>
      <c r="F6" s="12"/>
      <c r="G6" s="12"/>
      <c r="H6" s="12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000"/>
  <sheetViews>
    <sheetView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0.7109375" style="117" bestFit="1" customWidth="1"/>
    <col min="2" max="2" width="10.7109375" style="115" customWidth="1"/>
    <col min="3" max="3" width="10.7109375" style="69" bestFit="1" customWidth="1"/>
    <col min="4" max="4" width="14.140625" style="11" customWidth="1"/>
    <col min="5" max="5" width="19.85546875" style="4" customWidth="1"/>
    <col min="6" max="6" width="17" style="4" bestFit="1" customWidth="1"/>
    <col min="7" max="7" width="15.140625" customWidth="1"/>
    <col min="8" max="8" width="20.5703125" style="28" bestFit="1" customWidth="1"/>
    <col min="9" max="9" width="19.7109375" style="4" bestFit="1" customWidth="1"/>
    <col min="10" max="10" width="17.42578125" style="4" bestFit="1" customWidth="1"/>
    <col min="11" max="11" width="14.5703125" style="4" bestFit="1" customWidth="1"/>
    <col min="12" max="12" width="15.85546875" style="4" bestFit="1" customWidth="1"/>
    <col min="13" max="13" width="14.5703125" style="4" customWidth="1"/>
    <col min="14" max="14" width="13.5703125" style="4" bestFit="1" customWidth="1"/>
    <col min="15" max="15" width="15" style="4" bestFit="1" customWidth="1"/>
    <col min="16" max="16" width="27.140625" style="4" bestFit="1" customWidth="1"/>
    <col min="17" max="17" width="24.85546875" style="4" bestFit="1" customWidth="1"/>
    <col min="18" max="18" width="28.5703125" style="4" bestFit="1" customWidth="1"/>
    <col min="19" max="19" width="29.85546875" style="4" bestFit="1" customWidth="1"/>
    <col min="20" max="20" width="27.5703125" style="4" bestFit="1" customWidth="1"/>
    <col min="21" max="21" width="31.28515625" style="79" bestFit="1" customWidth="1"/>
    <col min="22" max="22" width="26.28515625" style="4" customWidth="1"/>
    <col min="23" max="23" width="20.5703125" style="4" bestFit="1" customWidth="1"/>
    <col min="24" max="24" width="19.28515625" style="28" customWidth="1"/>
    <col min="25" max="25" width="23.5703125" customWidth="1"/>
    <col min="26" max="26" width="28.7109375" customWidth="1"/>
    <col min="27" max="27" width="19.7109375" style="4" bestFit="1" customWidth="1"/>
    <col min="28" max="28" width="25.7109375" bestFit="1" customWidth="1"/>
    <col min="29" max="29" width="24.7109375" style="4" bestFit="1" customWidth="1"/>
    <col min="30" max="30" width="22.42578125" style="4" bestFit="1" customWidth="1"/>
    <col min="31" max="31" width="19.5703125" style="4" bestFit="1" customWidth="1"/>
    <col min="32" max="32" width="20.85546875" style="4" bestFit="1" customWidth="1"/>
    <col min="33" max="33" width="24.42578125" style="4" customWidth="1"/>
    <col min="34" max="34" width="18.5703125" style="4" bestFit="1" customWidth="1"/>
    <col min="35" max="35" width="20" style="4" bestFit="1" customWidth="1"/>
    <col min="36" max="36" width="32.140625" style="4" bestFit="1" customWidth="1"/>
    <col min="37" max="37" width="30" style="4" bestFit="1" customWidth="1"/>
    <col min="38" max="38" width="33.5703125" style="4" bestFit="1" customWidth="1"/>
    <col min="39" max="39" width="34.85546875" style="4" bestFit="1" customWidth="1"/>
    <col min="40" max="40" width="32.5703125" style="4" bestFit="1" customWidth="1"/>
    <col min="41" max="41" width="36.28515625" style="4" bestFit="1" customWidth="1"/>
    <col min="42" max="42" width="23" style="4" bestFit="1" customWidth="1"/>
    <col min="43" max="43" width="25.7109375" style="4" bestFit="1" customWidth="1"/>
    <col min="44" max="44" width="12" style="4" bestFit="1" customWidth="1"/>
    <col min="45" max="45" width="18.28515625" style="4" bestFit="1" customWidth="1"/>
    <col min="46" max="47" width="12" style="4" bestFit="1" customWidth="1"/>
    <col min="48" max="48" width="18.28515625" style="4" bestFit="1" customWidth="1"/>
    <col min="49" max="49" width="26.85546875" style="4" bestFit="1" customWidth="1"/>
    <col min="50" max="50" width="17.85546875" style="4" bestFit="1" customWidth="1"/>
    <col min="51" max="51" width="16.85546875" style="4" bestFit="1" customWidth="1"/>
    <col min="52" max="52" width="12" style="4" bestFit="1" customWidth="1"/>
    <col min="53" max="53" width="17.85546875" style="4" bestFit="1" customWidth="1"/>
    <col min="54" max="56" width="12" style="4" bestFit="1" customWidth="1"/>
    <col min="57" max="57" width="16.85546875" style="4" bestFit="1" customWidth="1"/>
    <col min="58" max="59" width="12" style="4" bestFit="1" customWidth="1"/>
    <col min="60" max="60" width="19.85546875" style="4" bestFit="1" customWidth="1"/>
    <col min="61" max="61" width="12" style="4" bestFit="1" customWidth="1"/>
    <col min="62" max="62" width="12" bestFit="1" customWidth="1"/>
    <col min="63" max="63" width="19.42578125" bestFit="1" customWidth="1"/>
    <col min="64" max="64" width="18.5703125" style="4" bestFit="1" customWidth="1"/>
    <col min="65" max="65" width="12" style="4" bestFit="1" customWidth="1"/>
    <col min="66" max="66" width="22.7109375" style="4" bestFit="1" customWidth="1"/>
    <col min="67" max="67" width="17.28515625" style="4" bestFit="1" customWidth="1"/>
    <col min="68" max="68" width="9.7109375" style="4" bestFit="1" customWidth="1"/>
    <col min="69" max="69" width="9.7109375" bestFit="1" customWidth="1"/>
    <col min="70" max="70" width="11.42578125" bestFit="1" customWidth="1"/>
    <col min="71" max="71" width="22.7109375" bestFit="1" customWidth="1"/>
    <col min="72" max="72" width="9.28515625" bestFit="1" customWidth="1"/>
    <col min="73" max="73" width="10.28515625" bestFit="1" customWidth="1"/>
    <col min="74" max="74" width="9.7109375" bestFit="1" customWidth="1"/>
    <col min="75" max="75" width="27" bestFit="1" customWidth="1"/>
    <col min="76" max="76" width="9.7109375" bestFit="1" customWidth="1"/>
    <col min="79" max="82" width="9.140625" style="4"/>
  </cols>
  <sheetData>
    <row r="1" spans="1:82" x14ac:dyDescent="0.25">
      <c r="A1" s="20" t="s">
        <v>0</v>
      </c>
      <c r="B1" s="78" t="s">
        <v>128</v>
      </c>
      <c r="C1" s="66" t="s">
        <v>127</v>
      </c>
      <c r="D1" s="29" t="s">
        <v>58</v>
      </c>
      <c r="E1" s="14" t="s">
        <v>49</v>
      </c>
      <c r="F1" s="3" t="s">
        <v>79</v>
      </c>
      <c r="G1" s="1" t="s">
        <v>80</v>
      </c>
      <c r="H1" s="27" t="s">
        <v>81</v>
      </c>
      <c r="I1" s="3" t="s">
        <v>82</v>
      </c>
      <c r="J1" s="3" t="s">
        <v>83</v>
      </c>
      <c r="K1" s="3" t="s">
        <v>84</v>
      </c>
      <c r="L1" s="14" t="s">
        <v>85</v>
      </c>
      <c r="M1" s="3" t="s">
        <v>86</v>
      </c>
      <c r="N1" s="14" t="s">
        <v>54</v>
      </c>
      <c r="O1" s="14" t="s">
        <v>60</v>
      </c>
      <c r="P1" s="14" t="s">
        <v>61</v>
      </c>
      <c r="Q1" s="14" t="s">
        <v>52</v>
      </c>
      <c r="R1" s="14" t="s">
        <v>16</v>
      </c>
      <c r="S1" s="14" t="s">
        <v>87</v>
      </c>
      <c r="T1" s="3" t="s">
        <v>88</v>
      </c>
      <c r="U1" s="78" t="s">
        <v>89</v>
      </c>
      <c r="V1" s="3" t="s">
        <v>90</v>
      </c>
      <c r="W1" s="3" t="s">
        <v>91</v>
      </c>
      <c r="X1" s="27" t="s">
        <v>92</v>
      </c>
      <c r="Y1" s="13" t="s">
        <v>93</v>
      </c>
      <c r="Z1" s="1" t="s">
        <v>94</v>
      </c>
      <c r="AA1" s="14" t="s">
        <v>62</v>
      </c>
      <c r="AB1" s="1" t="s">
        <v>63</v>
      </c>
      <c r="AC1" s="3" t="s">
        <v>59</v>
      </c>
      <c r="AD1" s="3" t="s">
        <v>5</v>
      </c>
      <c r="AE1" s="3" t="s">
        <v>6</v>
      </c>
      <c r="AF1" s="3" t="s">
        <v>7</v>
      </c>
      <c r="AG1" s="3" t="s">
        <v>8</v>
      </c>
      <c r="AH1" s="14" t="s">
        <v>9</v>
      </c>
      <c r="AI1" s="3" t="s">
        <v>10</v>
      </c>
      <c r="AJ1" s="3" t="s">
        <v>11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45</v>
      </c>
      <c r="AP1" s="3" t="s">
        <v>46</v>
      </c>
      <c r="AQ1" s="3" t="s">
        <v>47</v>
      </c>
      <c r="AR1" s="3" t="s">
        <v>48</v>
      </c>
      <c r="AS1" s="14" t="s">
        <v>95</v>
      </c>
      <c r="AT1" s="3" t="s">
        <v>96</v>
      </c>
      <c r="AU1" s="3" t="s">
        <v>97</v>
      </c>
      <c r="AV1" s="3" t="s">
        <v>98</v>
      </c>
      <c r="AW1" s="3" t="s">
        <v>99</v>
      </c>
      <c r="AX1" s="3" t="s">
        <v>100</v>
      </c>
      <c r="AY1" s="3" t="s">
        <v>101</v>
      </c>
      <c r="AZ1" s="3" t="s">
        <v>102</v>
      </c>
      <c r="BA1" s="3" t="s">
        <v>103</v>
      </c>
      <c r="BB1" s="3" t="s">
        <v>104</v>
      </c>
      <c r="BC1" s="3" t="s">
        <v>105</v>
      </c>
      <c r="BD1" s="3" t="s">
        <v>106</v>
      </c>
      <c r="BE1" s="3" t="s">
        <v>107</v>
      </c>
      <c r="BF1" s="3" t="s">
        <v>108</v>
      </c>
      <c r="BG1" s="3" t="s">
        <v>109</v>
      </c>
      <c r="BH1" s="3" t="s">
        <v>110</v>
      </c>
      <c r="BI1" s="3" t="s">
        <v>111</v>
      </c>
      <c r="BJ1" s="1" t="s">
        <v>112</v>
      </c>
      <c r="BK1" s="1" t="s">
        <v>113</v>
      </c>
      <c r="BL1" s="3" t="s">
        <v>114</v>
      </c>
      <c r="BM1" s="3" t="s">
        <v>115</v>
      </c>
      <c r="BN1" s="3" t="s">
        <v>116</v>
      </c>
      <c r="BO1" s="3" t="s">
        <v>117</v>
      </c>
      <c r="BP1" s="3" t="s">
        <v>126</v>
      </c>
      <c r="BQ1" s="1"/>
      <c r="BR1" s="1"/>
      <c r="BS1" s="1"/>
      <c r="BT1" s="1"/>
      <c r="BU1" s="1"/>
      <c r="BV1" s="1"/>
      <c r="BW1" s="1"/>
      <c r="BX1" s="1"/>
      <c r="BY1" s="1"/>
      <c r="CA1" s="3"/>
      <c r="CB1" s="3"/>
      <c r="CC1" s="3"/>
      <c r="CD1" s="3"/>
    </row>
    <row r="2" spans="1:82" x14ac:dyDescent="0.25">
      <c r="A2" s="116" t="str">
        <f>IF(ISBLANK(TBL_DATA[[#This Row],[Row.names]]), "",   DATE(YEAR(TBL_DATA[[#This Row],[Row.names]]), MONTH(TBL_DATA[[#This Row],[Row.names]]), DAY(TBL_DATA[[#This Row],[Row.names]])))</f>
        <v/>
      </c>
      <c r="B2" s="118">
        <v>1</v>
      </c>
      <c r="C2" s="67"/>
      <c r="D2" s="10"/>
      <c r="M2" s="5"/>
    </row>
    <row r="3" spans="1:82" x14ac:dyDescent="0.25">
      <c r="A3" s="116" t="str">
        <f>IF(ISBLANK(TBL_DATA[[#This Row],[Row.names]]), "",   DATE(YEAR(TBL_DATA[[#This Row],[Row.names]]), MONTH(TBL_DATA[[#This Row],[Row.names]]), DAY(TBL_DATA[[#This Row],[Row.names]])))</f>
        <v/>
      </c>
      <c r="B3" s="118">
        <v>2</v>
      </c>
      <c r="C3" s="67"/>
      <c r="D3" s="10"/>
      <c r="M3" s="5"/>
    </row>
    <row r="4" spans="1:82" x14ac:dyDescent="0.25">
      <c r="A4" s="116" t="str">
        <f>IF(ISBLANK(TBL_DATA[[#This Row],[Row.names]]), "",   DATE(YEAR(TBL_DATA[[#This Row],[Row.names]]), MONTH(TBL_DATA[[#This Row],[Row.names]]), DAY(TBL_DATA[[#This Row],[Row.names]])))</f>
        <v/>
      </c>
      <c r="B4" s="118"/>
      <c r="C4" s="67"/>
      <c r="D4" s="10"/>
      <c r="M4" s="5"/>
    </row>
    <row r="5" spans="1:82" x14ac:dyDescent="0.25">
      <c r="A5" s="116" t="str">
        <f>IF(ISBLANK(TBL_DATA[[#This Row],[Row.names]]), "",   DATE(YEAR(TBL_DATA[[#This Row],[Row.names]]), MONTH(TBL_DATA[[#This Row],[Row.names]]), DAY(TBL_DATA[[#This Row],[Row.names]])))</f>
        <v/>
      </c>
      <c r="B5" s="118"/>
      <c r="C5" s="67"/>
      <c r="D5" s="10"/>
      <c r="M5" s="5"/>
    </row>
    <row r="6" spans="1:82" x14ac:dyDescent="0.25">
      <c r="A6" s="116" t="str">
        <f>IF(ISBLANK(TBL_DATA[[#This Row],[Row.names]]), "",   DATE(YEAR(TBL_DATA[[#This Row],[Row.names]]), MONTH(TBL_DATA[[#This Row],[Row.names]]), DAY(TBL_DATA[[#This Row],[Row.names]])))</f>
        <v/>
      </c>
      <c r="B6" s="118"/>
      <c r="C6" s="67"/>
      <c r="D6" s="10"/>
      <c r="M6" s="5"/>
    </row>
    <row r="7" spans="1:82" x14ac:dyDescent="0.25">
      <c r="A7" s="116" t="str">
        <f>IF(ISBLANK(TBL_DATA[[#This Row],[Row.names]]), "",   DATE(YEAR(TBL_DATA[[#This Row],[Row.names]]), MONTH(TBL_DATA[[#This Row],[Row.names]]), DAY(TBL_DATA[[#This Row],[Row.names]])))</f>
        <v/>
      </c>
      <c r="B7" s="118"/>
      <c r="C7" s="67"/>
      <c r="D7" s="10"/>
      <c r="M7" s="5"/>
    </row>
    <row r="8" spans="1:82" x14ac:dyDescent="0.25">
      <c r="A8" s="116" t="str">
        <f>IF(ISBLANK(TBL_DATA[[#This Row],[Row.names]]), "",   DATE(YEAR(TBL_DATA[[#This Row],[Row.names]]), MONTH(TBL_DATA[[#This Row],[Row.names]]), DAY(TBL_DATA[[#This Row],[Row.names]])))</f>
        <v/>
      </c>
      <c r="B8" s="118"/>
      <c r="C8" s="67"/>
      <c r="D8" s="10"/>
      <c r="M8" s="5"/>
    </row>
    <row r="9" spans="1:82" x14ac:dyDescent="0.25">
      <c r="A9" s="116" t="str">
        <f>IF(ISBLANK(TBL_DATA[[#This Row],[Row.names]]), "",   DATE(YEAR(TBL_DATA[[#This Row],[Row.names]]), MONTH(TBL_DATA[[#This Row],[Row.names]]), DAY(TBL_DATA[[#This Row],[Row.names]])))</f>
        <v/>
      </c>
      <c r="B9" s="118"/>
      <c r="C9" s="67"/>
      <c r="D9" s="10"/>
      <c r="M9" s="5"/>
    </row>
    <row r="10" spans="1:82" x14ac:dyDescent="0.25">
      <c r="A10" s="116" t="str">
        <f>IF(ISBLANK(TBL_DATA[[#This Row],[Row.names]]), "",   DATE(YEAR(TBL_DATA[[#This Row],[Row.names]]), MONTH(TBL_DATA[[#This Row],[Row.names]]), DAY(TBL_DATA[[#This Row],[Row.names]])))</f>
        <v/>
      </c>
      <c r="B10" s="118"/>
      <c r="C10" s="67"/>
      <c r="D10" s="10"/>
      <c r="M10" s="5"/>
    </row>
    <row r="11" spans="1:82" x14ac:dyDescent="0.25">
      <c r="A11" s="116" t="str">
        <f>IF(ISBLANK(TBL_DATA[[#This Row],[Row.names]]), "",   DATE(YEAR(TBL_DATA[[#This Row],[Row.names]]), MONTH(TBL_DATA[[#This Row],[Row.names]]), DAY(TBL_DATA[[#This Row],[Row.names]])))</f>
        <v/>
      </c>
      <c r="B11" s="118"/>
      <c r="C11" s="67"/>
      <c r="D11" s="10"/>
      <c r="M11" s="5"/>
    </row>
    <row r="12" spans="1:82" x14ac:dyDescent="0.25">
      <c r="A12" s="116" t="str">
        <f>IF(ISBLANK(TBL_DATA[[#This Row],[Row.names]]), "",   DATE(YEAR(TBL_DATA[[#This Row],[Row.names]]), MONTH(TBL_DATA[[#This Row],[Row.names]]), DAY(TBL_DATA[[#This Row],[Row.names]])))</f>
        <v/>
      </c>
      <c r="B12" s="118"/>
      <c r="C12" s="67"/>
      <c r="D12" s="10"/>
      <c r="M12" s="5"/>
    </row>
    <row r="13" spans="1:82" x14ac:dyDescent="0.25">
      <c r="A13" s="116" t="str">
        <f>IF(ISBLANK(TBL_DATA[[#This Row],[Row.names]]), "",   DATE(YEAR(TBL_DATA[[#This Row],[Row.names]]), MONTH(TBL_DATA[[#This Row],[Row.names]]), DAY(TBL_DATA[[#This Row],[Row.names]])))</f>
        <v/>
      </c>
      <c r="B13" s="118"/>
      <c r="C13" s="67"/>
      <c r="D13" s="10"/>
      <c r="M13" s="5"/>
    </row>
    <row r="14" spans="1:82" x14ac:dyDescent="0.25">
      <c r="A14" s="116" t="str">
        <f>IF(ISBLANK(TBL_DATA[[#This Row],[Row.names]]), "",   DATE(YEAR(TBL_DATA[[#This Row],[Row.names]]), MONTH(TBL_DATA[[#This Row],[Row.names]]), DAY(TBL_DATA[[#This Row],[Row.names]])))</f>
        <v/>
      </c>
      <c r="B14" s="118"/>
      <c r="C14" s="67"/>
      <c r="D14" s="10"/>
      <c r="M14" s="5"/>
    </row>
    <row r="15" spans="1:82" x14ac:dyDescent="0.25">
      <c r="A15" s="116" t="str">
        <f>IF(ISBLANK(TBL_DATA[[#This Row],[Row.names]]), "",   DATE(YEAR(TBL_DATA[[#This Row],[Row.names]]), MONTH(TBL_DATA[[#This Row],[Row.names]]), DAY(TBL_DATA[[#This Row],[Row.names]])))</f>
        <v/>
      </c>
      <c r="B15" s="118"/>
      <c r="C15" s="67"/>
      <c r="D15" s="10"/>
      <c r="M15" s="5"/>
    </row>
    <row r="16" spans="1:82" x14ac:dyDescent="0.25">
      <c r="A16" s="116" t="str">
        <f>IF(ISBLANK(TBL_DATA[[#This Row],[Row.names]]), "",   DATE(YEAR(TBL_DATA[[#This Row],[Row.names]]), MONTH(TBL_DATA[[#This Row],[Row.names]]), DAY(TBL_DATA[[#This Row],[Row.names]])))</f>
        <v/>
      </c>
      <c r="B16" s="118"/>
      <c r="C16" s="67"/>
      <c r="D16" s="10"/>
      <c r="M16" s="5"/>
    </row>
    <row r="17" spans="1:13" x14ac:dyDescent="0.25">
      <c r="A17" s="116" t="str">
        <f>IF(ISBLANK(TBL_DATA[[#This Row],[Row.names]]), "",   DATE(YEAR(TBL_DATA[[#This Row],[Row.names]]), MONTH(TBL_DATA[[#This Row],[Row.names]]), DAY(TBL_DATA[[#This Row],[Row.names]])))</f>
        <v/>
      </c>
      <c r="B17" s="118"/>
      <c r="C17" s="67"/>
      <c r="D17" s="10"/>
      <c r="M17" s="5"/>
    </row>
    <row r="18" spans="1:13" x14ac:dyDescent="0.25">
      <c r="A18" s="116" t="str">
        <f>IF(ISBLANK(TBL_DATA[[#This Row],[Row.names]]), "",   DATE(YEAR(TBL_DATA[[#This Row],[Row.names]]), MONTH(TBL_DATA[[#This Row],[Row.names]]), DAY(TBL_DATA[[#This Row],[Row.names]])))</f>
        <v/>
      </c>
      <c r="B18" s="118"/>
      <c r="C18" s="67"/>
      <c r="D18" s="10"/>
      <c r="M18" s="5"/>
    </row>
    <row r="19" spans="1:13" x14ac:dyDescent="0.25">
      <c r="A19" s="116" t="str">
        <f>IF(ISBLANK(TBL_DATA[[#This Row],[Row.names]]), "",   DATE(YEAR(TBL_DATA[[#This Row],[Row.names]]), MONTH(TBL_DATA[[#This Row],[Row.names]]), DAY(TBL_DATA[[#This Row],[Row.names]])))</f>
        <v/>
      </c>
      <c r="B19" s="118"/>
      <c r="C19" s="67"/>
      <c r="D19" s="10"/>
      <c r="M19" s="5"/>
    </row>
    <row r="20" spans="1:13" x14ac:dyDescent="0.25">
      <c r="A20" s="116" t="str">
        <f>IF(ISBLANK(TBL_DATA[[#This Row],[Row.names]]), "",   DATE(YEAR(TBL_DATA[[#This Row],[Row.names]]), MONTH(TBL_DATA[[#This Row],[Row.names]]), DAY(TBL_DATA[[#This Row],[Row.names]])))</f>
        <v/>
      </c>
      <c r="B20" s="118"/>
      <c r="C20" s="67"/>
      <c r="D20" s="10"/>
      <c r="M20" s="5"/>
    </row>
    <row r="21" spans="1:13" x14ac:dyDescent="0.25">
      <c r="A21" s="116" t="str">
        <f>IF(ISBLANK(TBL_DATA[[#This Row],[Row.names]]), "",   DATE(YEAR(TBL_DATA[[#This Row],[Row.names]]), MONTH(TBL_DATA[[#This Row],[Row.names]]), DAY(TBL_DATA[[#This Row],[Row.names]])))</f>
        <v/>
      </c>
      <c r="B21" s="118"/>
      <c r="C21" s="67"/>
      <c r="D21" s="10"/>
      <c r="M21" s="5"/>
    </row>
    <row r="22" spans="1:13" x14ac:dyDescent="0.25">
      <c r="A22" s="116" t="str">
        <f>IF(ISBLANK(TBL_DATA[[#This Row],[Row.names]]), "",   DATE(YEAR(TBL_DATA[[#This Row],[Row.names]]), MONTH(TBL_DATA[[#This Row],[Row.names]]), DAY(TBL_DATA[[#This Row],[Row.names]])))</f>
        <v/>
      </c>
      <c r="B22" s="118"/>
      <c r="C22" s="67"/>
      <c r="D22" s="10"/>
      <c r="M22" s="5"/>
    </row>
    <row r="23" spans="1:13" x14ac:dyDescent="0.25">
      <c r="A23" s="116" t="str">
        <f>IF(ISBLANK(TBL_DATA[[#This Row],[Row.names]]), "",   DATE(YEAR(TBL_DATA[[#This Row],[Row.names]]), MONTH(TBL_DATA[[#This Row],[Row.names]]), DAY(TBL_DATA[[#This Row],[Row.names]])))</f>
        <v/>
      </c>
      <c r="B23" s="118"/>
      <c r="C23" s="67"/>
      <c r="D23" s="10"/>
      <c r="M23" s="5"/>
    </row>
    <row r="24" spans="1:13" x14ac:dyDescent="0.25">
      <c r="A24" s="116" t="str">
        <f>IF(ISBLANK(TBL_DATA[[#This Row],[Row.names]]), "",   DATE(YEAR(TBL_DATA[[#This Row],[Row.names]]), MONTH(TBL_DATA[[#This Row],[Row.names]]), DAY(TBL_DATA[[#This Row],[Row.names]])))</f>
        <v/>
      </c>
      <c r="B24" s="118"/>
      <c r="C24" s="67"/>
      <c r="D24" s="10"/>
      <c r="M24" s="5"/>
    </row>
    <row r="25" spans="1:13" x14ac:dyDescent="0.25">
      <c r="A25" s="116" t="str">
        <f>IF(ISBLANK(TBL_DATA[[#This Row],[Row.names]]), "",   DATE(YEAR(TBL_DATA[[#This Row],[Row.names]]), MONTH(TBL_DATA[[#This Row],[Row.names]]), DAY(TBL_DATA[[#This Row],[Row.names]])))</f>
        <v/>
      </c>
      <c r="B25" s="118"/>
      <c r="C25" s="67"/>
      <c r="D25" s="10"/>
      <c r="M25" s="5"/>
    </row>
    <row r="26" spans="1:13" x14ac:dyDescent="0.25">
      <c r="A26" s="116" t="str">
        <f>IF(ISBLANK(TBL_DATA[[#This Row],[Row.names]]), "",   DATE(YEAR(TBL_DATA[[#This Row],[Row.names]]), MONTH(TBL_DATA[[#This Row],[Row.names]]), DAY(TBL_DATA[[#This Row],[Row.names]])))</f>
        <v/>
      </c>
      <c r="B26" s="118"/>
      <c r="C26" s="67"/>
      <c r="D26" s="10"/>
      <c r="M26" s="5"/>
    </row>
    <row r="27" spans="1:13" x14ac:dyDescent="0.25">
      <c r="A27" s="116" t="str">
        <f>IF(ISBLANK(TBL_DATA[[#This Row],[Row.names]]), "",   DATE(YEAR(TBL_DATA[[#This Row],[Row.names]]), MONTH(TBL_DATA[[#This Row],[Row.names]]), DAY(TBL_DATA[[#This Row],[Row.names]])))</f>
        <v/>
      </c>
      <c r="B27" s="118"/>
      <c r="C27" s="67"/>
      <c r="D27" s="10"/>
      <c r="M27" s="5"/>
    </row>
    <row r="28" spans="1:13" x14ac:dyDescent="0.25">
      <c r="A28" s="116" t="str">
        <f>IF(ISBLANK(TBL_DATA[[#This Row],[Row.names]]), "",   DATE(YEAR(TBL_DATA[[#This Row],[Row.names]]), MONTH(TBL_DATA[[#This Row],[Row.names]]), DAY(TBL_DATA[[#This Row],[Row.names]])))</f>
        <v/>
      </c>
      <c r="B28" s="118"/>
      <c r="C28" s="67"/>
      <c r="D28" s="10"/>
      <c r="M28" s="5"/>
    </row>
    <row r="29" spans="1:13" x14ac:dyDescent="0.25">
      <c r="A29" s="116" t="str">
        <f>IF(ISBLANK(TBL_DATA[[#This Row],[Row.names]]), "",   DATE(YEAR(TBL_DATA[[#This Row],[Row.names]]), MONTH(TBL_DATA[[#This Row],[Row.names]]), DAY(TBL_DATA[[#This Row],[Row.names]])))</f>
        <v/>
      </c>
      <c r="B29" s="118"/>
      <c r="C29" s="67"/>
      <c r="D29" s="10"/>
      <c r="M29" s="5"/>
    </row>
    <row r="30" spans="1:13" x14ac:dyDescent="0.25">
      <c r="A30" s="116" t="str">
        <f>IF(ISBLANK(TBL_DATA[[#This Row],[Row.names]]), "",   DATE(YEAR(TBL_DATA[[#This Row],[Row.names]]), MONTH(TBL_DATA[[#This Row],[Row.names]]), DAY(TBL_DATA[[#This Row],[Row.names]])))</f>
        <v/>
      </c>
      <c r="B30" s="118"/>
      <c r="C30" s="67"/>
      <c r="D30" s="10"/>
      <c r="M30" s="5"/>
    </row>
    <row r="31" spans="1:13" x14ac:dyDescent="0.25">
      <c r="A31" s="116" t="str">
        <f>IF(ISBLANK(TBL_DATA[[#This Row],[Row.names]]), "",   DATE(YEAR(TBL_DATA[[#This Row],[Row.names]]), MONTH(TBL_DATA[[#This Row],[Row.names]]), DAY(TBL_DATA[[#This Row],[Row.names]])))</f>
        <v/>
      </c>
      <c r="B31" s="118"/>
      <c r="C31" s="67"/>
      <c r="D31" s="10"/>
      <c r="M31" s="5"/>
    </row>
    <row r="32" spans="1:13" x14ac:dyDescent="0.25">
      <c r="A32" s="116" t="str">
        <f>IF(ISBLANK(TBL_DATA[[#This Row],[Row.names]]), "",   DATE(YEAR(TBL_DATA[[#This Row],[Row.names]]), MONTH(TBL_DATA[[#This Row],[Row.names]]), DAY(TBL_DATA[[#This Row],[Row.names]])))</f>
        <v/>
      </c>
      <c r="B32" s="118"/>
      <c r="C32" s="67"/>
      <c r="D32" s="10"/>
      <c r="M32" s="5"/>
    </row>
    <row r="33" spans="1:13" x14ac:dyDescent="0.25">
      <c r="A33" s="116" t="str">
        <f>IF(ISBLANK(TBL_DATA[[#This Row],[Row.names]]), "",   DATE(YEAR(TBL_DATA[[#This Row],[Row.names]]), MONTH(TBL_DATA[[#This Row],[Row.names]]), DAY(TBL_DATA[[#This Row],[Row.names]])))</f>
        <v/>
      </c>
      <c r="B33" s="118"/>
      <c r="C33" s="67"/>
      <c r="D33" s="10"/>
      <c r="M33" s="5"/>
    </row>
    <row r="34" spans="1:13" x14ac:dyDescent="0.25">
      <c r="A34" s="116" t="str">
        <f>IF(ISBLANK(TBL_DATA[[#This Row],[Row.names]]), "",   DATE(YEAR(TBL_DATA[[#This Row],[Row.names]]), MONTH(TBL_DATA[[#This Row],[Row.names]]), DAY(TBL_DATA[[#This Row],[Row.names]])))</f>
        <v/>
      </c>
      <c r="B34" s="118"/>
      <c r="C34" s="67"/>
      <c r="D34" s="10"/>
      <c r="M34" s="5"/>
    </row>
    <row r="35" spans="1:13" x14ac:dyDescent="0.25">
      <c r="A35" s="116" t="str">
        <f>IF(ISBLANK(TBL_DATA[[#This Row],[Row.names]]), "",   DATE(YEAR(TBL_DATA[[#This Row],[Row.names]]), MONTH(TBL_DATA[[#This Row],[Row.names]]), DAY(TBL_DATA[[#This Row],[Row.names]])))</f>
        <v/>
      </c>
      <c r="B35" s="118"/>
      <c r="C35" s="67"/>
      <c r="D35" s="10"/>
      <c r="M35" s="5"/>
    </row>
    <row r="36" spans="1:13" x14ac:dyDescent="0.25">
      <c r="A36" s="116" t="str">
        <f>IF(ISBLANK(TBL_DATA[[#This Row],[Row.names]]), "",   DATE(YEAR(TBL_DATA[[#This Row],[Row.names]]), MONTH(TBL_DATA[[#This Row],[Row.names]]), DAY(TBL_DATA[[#This Row],[Row.names]])))</f>
        <v/>
      </c>
      <c r="B36" s="118"/>
      <c r="C36" s="67"/>
      <c r="D36" s="10"/>
      <c r="M36" s="5"/>
    </row>
    <row r="37" spans="1:13" x14ac:dyDescent="0.25">
      <c r="A37" s="116" t="str">
        <f>IF(ISBLANK(TBL_DATA[[#This Row],[Row.names]]), "",   DATE(YEAR(TBL_DATA[[#This Row],[Row.names]]), MONTH(TBL_DATA[[#This Row],[Row.names]]), DAY(TBL_DATA[[#This Row],[Row.names]])))</f>
        <v/>
      </c>
      <c r="B37" s="118"/>
      <c r="C37" s="67"/>
      <c r="D37" s="10"/>
      <c r="M37" s="5"/>
    </row>
    <row r="38" spans="1:13" x14ac:dyDescent="0.25">
      <c r="A38" s="116" t="str">
        <f>IF(ISBLANK(TBL_DATA[[#This Row],[Row.names]]), "",   DATE(YEAR(TBL_DATA[[#This Row],[Row.names]]), MONTH(TBL_DATA[[#This Row],[Row.names]]), DAY(TBL_DATA[[#This Row],[Row.names]])))</f>
        <v/>
      </c>
      <c r="B38" s="118"/>
      <c r="C38" s="67"/>
      <c r="D38" s="10"/>
      <c r="M38" s="5"/>
    </row>
    <row r="39" spans="1:13" x14ac:dyDescent="0.25">
      <c r="A39" s="116" t="str">
        <f>IF(ISBLANK(TBL_DATA[[#This Row],[Row.names]]), "",   DATE(YEAR(TBL_DATA[[#This Row],[Row.names]]), MONTH(TBL_DATA[[#This Row],[Row.names]]), DAY(TBL_DATA[[#This Row],[Row.names]])))</f>
        <v/>
      </c>
      <c r="B39" s="118"/>
      <c r="C39" s="67"/>
      <c r="D39" s="10"/>
      <c r="M39" s="5"/>
    </row>
    <row r="40" spans="1:13" x14ac:dyDescent="0.25">
      <c r="A40" s="116" t="str">
        <f>IF(ISBLANK(TBL_DATA[[#This Row],[Row.names]]), "",   DATE(YEAR(TBL_DATA[[#This Row],[Row.names]]), MONTH(TBL_DATA[[#This Row],[Row.names]]), DAY(TBL_DATA[[#This Row],[Row.names]])))</f>
        <v/>
      </c>
      <c r="B40" s="118"/>
      <c r="C40" s="67"/>
      <c r="D40" s="10"/>
      <c r="M40" s="5"/>
    </row>
    <row r="41" spans="1:13" x14ac:dyDescent="0.25">
      <c r="A41" s="116" t="str">
        <f>IF(ISBLANK(TBL_DATA[[#This Row],[Row.names]]), "",   DATE(YEAR(TBL_DATA[[#This Row],[Row.names]]), MONTH(TBL_DATA[[#This Row],[Row.names]]), DAY(TBL_DATA[[#This Row],[Row.names]])))</f>
        <v/>
      </c>
      <c r="B41" s="118"/>
      <c r="C41" s="67"/>
      <c r="D41" s="10"/>
      <c r="M41" s="5"/>
    </row>
    <row r="42" spans="1:13" x14ac:dyDescent="0.25">
      <c r="A42" s="116" t="str">
        <f>IF(ISBLANK(TBL_DATA[[#This Row],[Row.names]]), "",   DATE(YEAR(TBL_DATA[[#This Row],[Row.names]]), MONTH(TBL_DATA[[#This Row],[Row.names]]), DAY(TBL_DATA[[#This Row],[Row.names]])))</f>
        <v/>
      </c>
      <c r="B42" s="118"/>
      <c r="C42" s="67"/>
      <c r="D42" s="10"/>
      <c r="M42" s="5"/>
    </row>
    <row r="43" spans="1:13" x14ac:dyDescent="0.25">
      <c r="A43" s="116" t="str">
        <f>IF(ISBLANK(TBL_DATA[[#This Row],[Row.names]]), "",   DATE(YEAR(TBL_DATA[[#This Row],[Row.names]]), MONTH(TBL_DATA[[#This Row],[Row.names]]), DAY(TBL_DATA[[#This Row],[Row.names]])))</f>
        <v/>
      </c>
      <c r="B43" s="118"/>
      <c r="C43" s="67"/>
      <c r="D43" s="10"/>
      <c r="M43" s="5"/>
    </row>
    <row r="44" spans="1:13" x14ac:dyDescent="0.25">
      <c r="A44" s="116" t="str">
        <f>IF(ISBLANK(TBL_DATA[[#This Row],[Row.names]]), "",   DATE(YEAR(TBL_DATA[[#This Row],[Row.names]]), MONTH(TBL_DATA[[#This Row],[Row.names]]), DAY(TBL_DATA[[#This Row],[Row.names]])))</f>
        <v/>
      </c>
      <c r="B44" s="118"/>
      <c r="C44" s="67"/>
      <c r="D44" s="10"/>
      <c r="M44" s="5"/>
    </row>
    <row r="45" spans="1:13" x14ac:dyDescent="0.25">
      <c r="A45" s="116" t="str">
        <f>IF(ISBLANK(TBL_DATA[[#This Row],[Row.names]]), "",   DATE(YEAR(TBL_DATA[[#This Row],[Row.names]]), MONTH(TBL_DATA[[#This Row],[Row.names]]), DAY(TBL_DATA[[#This Row],[Row.names]])))</f>
        <v/>
      </c>
      <c r="B45" s="118"/>
      <c r="C45" s="67"/>
      <c r="D45" s="10"/>
      <c r="M45" s="5"/>
    </row>
    <row r="46" spans="1:13" x14ac:dyDescent="0.25">
      <c r="A46" s="116" t="str">
        <f>IF(ISBLANK(TBL_DATA[[#This Row],[Row.names]]), "",   DATE(YEAR(TBL_DATA[[#This Row],[Row.names]]), MONTH(TBL_DATA[[#This Row],[Row.names]]), DAY(TBL_DATA[[#This Row],[Row.names]])))</f>
        <v/>
      </c>
      <c r="B46" s="118"/>
      <c r="C46" s="67"/>
      <c r="D46" s="10"/>
      <c r="M46" s="5"/>
    </row>
    <row r="47" spans="1:13" x14ac:dyDescent="0.25">
      <c r="A47" s="116" t="str">
        <f>IF(ISBLANK(TBL_DATA[[#This Row],[Row.names]]), "",   DATE(YEAR(TBL_DATA[[#This Row],[Row.names]]), MONTH(TBL_DATA[[#This Row],[Row.names]]), DAY(TBL_DATA[[#This Row],[Row.names]])))</f>
        <v/>
      </c>
      <c r="B47" s="118"/>
      <c r="C47" s="67"/>
      <c r="D47" s="10"/>
      <c r="M47" s="5"/>
    </row>
    <row r="48" spans="1:13" x14ac:dyDescent="0.25">
      <c r="A48" s="116" t="str">
        <f>IF(ISBLANK(TBL_DATA[[#This Row],[Row.names]]), "",   DATE(YEAR(TBL_DATA[[#This Row],[Row.names]]), MONTH(TBL_DATA[[#This Row],[Row.names]]), DAY(TBL_DATA[[#This Row],[Row.names]])))</f>
        <v/>
      </c>
      <c r="B48" s="118"/>
      <c r="C48" s="67"/>
      <c r="D48" s="10"/>
      <c r="M48" s="5"/>
    </row>
    <row r="49" spans="1:22" x14ac:dyDescent="0.25">
      <c r="A49" s="116" t="str">
        <f>IF(ISBLANK(TBL_DATA[[#This Row],[Row.names]]), "",   DATE(YEAR(TBL_DATA[[#This Row],[Row.names]]), MONTH(TBL_DATA[[#This Row],[Row.names]]), DAY(TBL_DATA[[#This Row],[Row.names]])))</f>
        <v/>
      </c>
      <c r="B49" s="118"/>
      <c r="C49" s="67"/>
      <c r="D49" s="10"/>
      <c r="M49" s="5"/>
    </row>
    <row r="50" spans="1:22" x14ac:dyDescent="0.25">
      <c r="A50" s="116" t="str">
        <f>IF(ISBLANK(TBL_DATA[[#This Row],[Row.names]]), "",   DATE(YEAR(TBL_DATA[[#This Row],[Row.names]]), MONTH(TBL_DATA[[#This Row],[Row.names]]), DAY(TBL_DATA[[#This Row],[Row.names]])))</f>
        <v/>
      </c>
      <c r="B50" s="118"/>
      <c r="C50" s="67"/>
      <c r="D50" s="10"/>
      <c r="M50" s="5"/>
    </row>
    <row r="51" spans="1:22" x14ac:dyDescent="0.25">
      <c r="A51" s="116" t="str">
        <f>IF(ISBLANK(TBL_DATA[[#This Row],[Row.names]]), "",   DATE(YEAR(TBL_DATA[[#This Row],[Row.names]]), MONTH(TBL_DATA[[#This Row],[Row.names]]), DAY(TBL_DATA[[#This Row],[Row.names]])))</f>
        <v/>
      </c>
      <c r="B51" s="118"/>
      <c r="C51" s="67"/>
      <c r="D51" s="10"/>
      <c r="M51" s="5"/>
    </row>
    <row r="52" spans="1:22" x14ac:dyDescent="0.25">
      <c r="A52" s="116" t="str">
        <f>IF(ISBLANK(TBL_DATA[[#This Row],[Row.names]]), "",   DATE(YEAR(TBL_DATA[[#This Row],[Row.names]]), MONTH(TBL_DATA[[#This Row],[Row.names]]), DAY(TBL_DATA[[#This Row],[Row.names]])))</f>
        <v/>
      </c>
      <c r="B52" s="118"/>
      <c r="C52" s="67"/>
      <c r="D52" s="10"/>
      <c r="M52" s="5"/>
    </row>
    <row r="53" spans="1:22" x14ac:dyDescent="0.25">
      <c r="A53" s="116" t="str">
        <f>IF(ISBLANK(TBL_DATA[[#This Row],[Row.names]]), "",   DATE(YEAR(TBL_DATA[[#This Row],[Row.names]]), MONTH(TBL_DATA[[#This Row],[Row.names]]), DAY(TBL_DATA[[#This Row],[Row.names]])))</f>
        <v/>
      </c>
      <c r="B53" s="118"/>
      <c r="C53" s="67"/>
      <c r="D53" s="10"/>
      <c r="M53" s="5"/>
    </row>
    <row r="54" spans="1:22" x14ac:dyDescent="0.25">
      <c r="A54" s="116" t="str">
        <f>IF(ISBLANK(TBL_DATA[[#This Row],[Row.names]]), "",   DATE(YEAR(TBL_DATA[[#This Row],[Row.names]]), MONTH(TBL_DATA[[#This Row],[Row.names]]), DAY(TBL_DATA[[#This Row],[Row.names]])))</f>
        <v/>
      </c>
      <c r="B54" s="118"/>
      <c r="C54" s="67"/>
      <c r="D54" s="10"/>
      <c r="M54" s="5"/>
    </row>
    <row r="55" spans="1:22" x14ac:dyDescent="0.25">
      <c r="A55" s="116" t="str">
        <f>IF(ISBLANK(TBL_DATA[[#This Row],[Row.names]]), "",   DATE(YEAR(TBL_DATA[[#This Row],[Row.names]]), MONTH(TBL_DATA[[#This Row],[Row.names]]), DAY(TBL_DATA[[#This Row],[Row.names]])))</f>
        <v/>
      </c>
      <c r="B55" s="118"/>
      <c r="C55" s="67"/>
      <c r="D55" s="10"/>
      <c r="M55" s="5"/>
    </row>
    <row r="56" spans="1:22" x14ac:dyDescent="0.25">
      <c r="A56" s="116" t="str">
        <f>IF(ISBLANK(TBL_DATA[[#This Row],[Row.names]]), "",   DATE(YEAR(TBL_DATA[[#This Row],[Row.names]]), MONTH(TBL_DATA[[#This Row],[Row.names]]), DAY(TBL_DATA[[#This Row],[Row.names]])))</f>
        <v/>
      </c>
      <c r="B56" s="118"/>
      <c r="C56" s="67"/>
      <c r="D56" s="10"/>
      <c r="M56" s="5"/>
    </row>
    <row r="57" spans="1:22" x14ac:dyDescent="0.25">
      <c r="A57" s="116" t="str">
        <f>IF(ISBLANK(TBL_DATA[[#This Row],[Row.names]]), "",   DATE(YEAR(TBL_DATA[[#This Row],[Row.names]]), MONTH(TBL_DATA[[#This Row],[Row.names]]), DAY(TBL_DATA[[#This Row],[Row.names]])))</f>
        <v/>
      </c>
      <c r="B57" s="118"/>
      <c r="C57" s="67"/>
      <c r="D57" s="10"/>
      <c r="M57" s="5"/>
    </row>
    <row r="58" spans="1:22" x14ac:dyDescent="0.25">
      <c r="A58" s="116" t="str">
        <f>IF(ISBLANK(TBL_DATA[[#This Row],[Row.names]]), "",   DATE(YEAR(TBL_DATA[[#This Row],[Row.names]]), MONTH(TBL_DATA[[#This Row],[Row.names]]), DAY(TBL_DATA[[#This Row],[Row.names]])))</f>
        <v/>
      </c>
      <c r="B58" s="118"/>
      <c r="C58" s="67"/>
      <c r="D58" s="10"/>
      <c r="M58" s="5"/>
    </row>
    <row r="59" spans="1:22" x14ac:dyDescent="0.25">
      <c r="A59" s="116" t="str">
        <f>IF(ISBLANK(TBL_DATA[[#This Row],[Row.names]]), "",   DATE(YEAR(TBL_DATA[[#This Row],[Row.names]]), MONTH(TBL_DATA[[#This Row],[Row.names]]), DAY(TBL_DATA[[#This Row],[Row.names]])))</f>
        <v/>
      </c>
      <c r="B59" s="118"/>
      <c r="C59" s="67"/>
      <c r="D59" s="10"/>
      <c r="M59" s="5"/>
    </row>
    <row r="60" spans="1:22" x14ac:dyDescent="0.25">
      <c r="A60" s="116" t="str">
        <f>IF(ISBLANK(TBL_DATA[[#This Row],[Row.names]]), "",   DATE(YEAR(TBL_DATA[[#This Row],[Row.names]]), MONTH(TBL_DATA[[#This Row],[Row.names]]), DAY(TBL_DATA[[#This Row],[Row.names]])))</f>
        <v/>
      </c>
      <c r="B60" s="118"/>
      <c r="C60" s="67"/>
      <c r="D60" s="10"/>
      <c r="M60" s="5"/>
    </row>
    <row r="61" spans="1:22" x14ac:dyDescent="0.25">
      <c r="A61" s="116" t="str">
        <f>IF(ISBLANK(TBL_DATA[[#This Row],[Row.names]]), "",   DATE(YEAR(TBL_DATA[[#This Row],[Row.names]]), MONTH(TBL_DATA[[#This Row],[Row.names]]), DAY(TBL_DATA[[#This Row],[Row.names]])))</f>
        <v/>
      </c>
      <c r="B61" s="118"/>
      <c r="C61" s="67"/>
      <c r="D61" s="10"/>
      <c r="M61" s="5"/>
    </row>
    <row r="62" spans="1:22" x14ac:dyDescent="0.25">
      <c r="A62" s="116" t="str">
        <f>IF(ISBLANK(TBL_DATA[[#This Row],[Row.names]]), "",   DATE(YEAR(TBL_DATA[[#This Row],[Row.names]]), MONTH(TBL_DATA[[#This Row],[Row.names]]), DAY(TBL_DATA[[#This Row],[Row.names]])))</f>
        <v/>
      </c>
      <c r="B62" s="118"/>
      <c r="C62" s="67"/>
      <c r="D62" s="10"/>
      <c r="M62" s="5"/>
    </row>
    <row r="63" spans="1:22" x14ac:dyDescent="0.25">
      <c r="A63" s="116" t="str">
        <f>IF(ISBLANK(TBL_DATA[[#This Row],[Row.names]]), "",   DATE(YEAR(TBL_DATA[[#This Row],[Row.names]]), MONTH(TBL_DATA[[#This Row],[Row.names]]), DAY(TBL_DATA[[#This Row],[Row.names]])))</f>
        <v/>
      </c>
      <c r="B63" s="118"/>
      <c r="C63" s="67"/>
      <c r="D63" s="10"/>
      <c r="M63" s="5"/>
    </row>
    <row r="64" spans="1:22" x14ac:dyDescent="0.25">
      <c r="A64" s="116" t="str">
        <f>IF(ISBLANK(TBL_DATA[[#This Row],[Row.names]]), "",   DATE(YEAR(TBL_DATA[[#This Row],[Row.names]]), MONTH(TBL_DATA[[#This Row],[Row.names]]), DAY(TBL_DATA[[#This Row],[Row.names]])))</f>
        <v/>
      </c>
      <c r="B64" s="118"/>
      <c r="C64" s="67"/>
      <c r="D64" s="10"/>
      <c r="E64" s="5"/>
      <c r="F64" s="5"/>
      <c r="G64" s="2"/>
      <c r="K64" s="5"/>
      <c r="L64" s="5"/>
      <c r="M64" s="5"/>
      <c r="N64" s="5"/>
      <c r="O64" s="5"/>
      <c r="P64" s="5"/>
      <c r="Q64" s="5"/>
      <c r="R64" s="5"/>
      <c r="V64" s="5"/>
    </row>
    <row r="65" spans="1:23" x14ac:dyDescent="0.25">
      <c r="A65" s="116" t="str">
        <f>IF(ISBLANK(TBL_DATA[[#This Row],[Row.names]]), "",   DATE(YEAR(TBL_DATA[[#This Row],[Row.names]]), MONTH(TBL_DATA[[#This Row],[Row.names]]), DAY(TBL_DATA[[#This Row],[Row.names]])))</f>
        <v/>
      </c>
      <c r="B65" s="118"/>
      <c r="C65" s="67"/>
      <c r="D65" s="10"/>
      <c r="E65" s="5"/>
      <c r="F65" s="5"/>
      <c r="G65" s="2"/>
      <c r="K65" s="5"/>
      <c r="L65" s="5"/>
      <c r="M65" s="5"/>
      <c r="N65" s="5"/>
      <c r="O65" s="5"/>
      <c r="P65" s="5"/>
      <c r="Q65" s="5"/>
      <c r="R65" s="5"/>
      <c r="V65" s="5"/>
    </row>
    <row r="66" spans="1:23" x14ac:dyDescent="0.25">
      <c r="A66" s="116" t="str">
        <f>IF(ISBLANK(TBL_DATA[[#This Row],[Row.names]]), "",   DATE(YEAR(TBL_DATA[[#This Row],[Row.names]]), MONTH(TBL_DATA[[#This Row],[Row.names]]), DAY(TBL_DATA[[#This Row],[Row.names]])))</f>
        <v/>
      </c>
      <c r="B66" s="118"/>
      <c r="C66" s="67"/>
      <c r="D66" s="10"/>
      <c r="E66" s="5"/>
      <c r="F66" s="5"/>
      <c r="G66" s="2"/>
      <c r="H66" s="1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0"/>
      <c r="V66" s="5"/>
      <c r="W66" s="5"/>
    </row>
    <row r="67" spans="1:23" x14ac:dyDescent="0.25">
      <c r="A67" s="116" t="str">
        <f>IF(ISBLANK(TBL_DATA[[#This Row],[Row.names]]), "",   DATE(YEAR(TBL_DATA[[#This Row],[Row.names]]), MONTH(TBL_DATA[[#This Row],[Row.names]]), DAY(TBL_DATA[[#This Row],[Row.names]])))</f>
        <v/>
      </c>
      <c r="B67" s="118"/>
      <c r="C67" s="67"/>
      <c r="D67" s="10"/>
      <c r="E67" s="5"/>
      <c r="F67" s="5"/>
      <c r="G67" s="2"/>
      <c r="H67" s="1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0"/>
      <c r="V67" s="5"/>
      <c r="W67" s="5"/>
    </row>
    <row r="68" spans="1:23" x14ac:dyDescent="0.25">
      <c r="A68" s="116" t="str">
        <f>IF(ISBLANK(TBL_DATA[[#This Row],[Row.names]]), "",   DATE(YEAR(TBL_DATA[[#This Row],[Row.names]]), MONTH(TBL_DATA[[#This Row],[Row.names]]), DAY(TBL_DATA[[#This Row],[Row.names]])))</f>
        <v/>
      </c>
      <c r="B68" s="118"/>
      <c r="C68" s="67"/>
      <c r="D68" s="10"/>
      <c r="E68" s="5"/>
      <c r="F68" s="5"/>
      <c r="G68" s="2"/>
      <c r="H68" s="1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80"/>
      <c r="V68" s="5"/>
      <c r="W68" s="5"/>
    </row>
    <row r="69" spans="1:23" x14ac:dyDescent="0.25">
      <c r="A69" s="116" t="str">
        <f>IF(ISBLANK(TBL_DATA[[#This Row],[Row.names]]), "",   DATE(YEAR(TBL_DATA[[#This Row],[Row.names]]), MONTH(TBL_DATA[[#This Row],[Row.names]]), DAY(TBL_DATA[[#This Row],[Row.names]])))</f>
        <v/>
      </c>
      <c r="B69" s="118"/>
      <c r="C69" s="67"/>
      <c r="D69" s="10"/>
      <c r="E69" s="5"/>
      <c r="F69" s="5"/>
      <c r="G69" s="2"/>
      <c r="H69" s="1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80"/>
      <c r="V69" s="5"/>
      <c r="W69" s="5"/>
    </row>
    <row r="70" spans="1:23" x14ac:dyDescent="0.25">
      <c r="A70" s="116" t="str">
        <f>IF(ISBLANK(TBL_DATA[[#This Row],[Row.names]]), "",   DATE(YEAR(TBL_DATA[[#This Row],[Row.names]]), MONTH(TBL_DATA[[#This Row],[Row.names]]), DAY(TBL_DATA[[#This Row],[Row.names]])))</f>
        <v/>
      </c>
      <c r="B70" s="118"/>
      <c r="C70" s="67"/>
      <c r="D70" s="10"/>
      <c r="E70" s="5"/>
      <c r="F70" s="5"/>
      <c r="G70" s="2"/>
      <c r="H70" s="1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80"/>
      <c r="V70" s="5"/>
      <c r="W70" s="5"/>
    </row>
    <row r="71" spans="1:23" x14ac:dyDescent="0.25">
      <c r="A71" s="116" t="str">
        <f>IF(ISBLANK(TBL_DATA[[#This Row],[Row.names]]), "",   DATE(YEAR(TBL_DATA[[#This Row],[Row.names]]), MONTH(TBL_DATA[[#This Row],[Row.names]]), DAY(TBL_DATA[[#This Row],[Row.names]])))</f>
        <v/>
      </c>
      <c r="B71" s="118"/>
      <c r="C71" s="67"/>
      <c r="D71" s="10"/>
      <c r="E71" s="5"/>
      <c r="F71" s="5"/>
      <c r="G71" s="2"/>
      <c r="H71" s="1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80"/>
      <c r="V71" s="5"/>
      <c r="W71" s="5"/>
    </row>
    <row r="72" spans="1:23" x14ac:dyDescent="0.25">
      <c r="A72" s="116" t="str">
        <f>IF(ISBLANK(TBL_DATA[[#This Row],[Row.names]]), "",   DATE(YEAR(TBL_DATA[[#This Row],[Row.names]]), MONTH(TBL_DATA[[#This Row],[Row.names]]), DAY(TBL_DATA[[#This Row],[Row.names]])))</f>
        <v/>
      </c>
      <c r="B72" s="118"/>
      <c r="C72" s="67"/>
      <c r="D72" s="10"/>
      <c r="E72" s="5"/>
      <c r="F72" s="5"/>
      <c r="G72" s="2"/>
      <c r="H72" s="1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80"/>
      <c r="V72" s="5"/>
      <c r="W72" s="5"/>
    </row>
    <row r="73" spans="1:23" x14ac:dyDescent="0.25">
      <c r="A73" s="116" t="str">
        <f>IF(ISBLANK(TBL_DATA[[#This Row],[Row.names]]), "",   DATE(YEAR(TBL_DATA[[#This Row],[Row.names]]), MONTH(TBL_DATA[[#This Row],[Row.names]]), DAY(TBL_DATA[[#This Row],[Row.names]])))</f>
        <v/>
      </c>
      <c r="B73" s="118"/>
      <c r="C73" s="67"/>
      <c r="D73" s="10"/>
      <c r="E73" s="5"/>
      <c r="F73" s="5"/>
      <c r="G73" s="2"/>
      <c r="H73" s="1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80"/>
      <c r="V73" s="5"/>
      <c r="W73" s="5"/>
    </row>
    <row r="74" spans="1:23" x14ac:dyDescent="0.25">
      <c r="A74" s="116" t="str">
        <f>IF(ISBLANK(TBL_DATA[[#This Row],[Row.names]]), "",   DATE(YEAR(TBL_DATA[[#This Row],[Row.names]]), MONTH(TBL_DATA[[#This Row],[Row.names]]), DAY(TBL_DATA[[#This Row],[Row.names]])))</f>
        <v/>
      </c>
      <c r="B74" s="118"/>
      <c r="C74" s="67"/>
      <c r="D74" s="10"/>
      <c r="E74" s="5"/>
      <c r="F74" s="5"/>
      <c r="G74" s="2"/>
      <c r="H74" s="1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80"/>
      <c r="V74" s="5"/>
      <c r="W74" s="5"/>
    </row>
    <row r="75" spans="1:23" x14ac:dyDescent="0.25">
      <c r="A75" s="116" t="str">
        <f>IF(ISBLANK(TBL_DATA[[#This Row],[Row.names]]), "",   DATE(YEAR(TBL_DATA[[#This Row],[Row.names]]), MONTH(TBL_DATA[[#This Row],[Row.names]]), DAY(TBL_DATA[[#This Row],[Row.names]])))</f>
        <v/>
      </c>
      <c r="B75" s="118"/>
      <c r="C75" s="67"/>
      <c r="D75" s="10"/>
      <c r="E75" s="5"/>
      <c r="F75" s="5"/>
      <c r="G75" s="2"/>
      <c r="H75" s="1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80"/>
      <c r="V75" s="5"/>
      <c r="W75" s="5"/>
    </row>
    <row r="76" spans="1:23" x14ac:dyDescent="0.25">
      <c r="A76" s="116" t="str">
        <f>IF(ISBLANK(TBL_DATA[[#This Row],[Row.names]]), "",   DATE(YEAR(TBL_DATA[[#This Row],[Row.names]]), MONTH(TBL_DATA[[#This Row],[Row.names]]), DAY(TBL_DATA[[#This Row],[Row.names]])))</f>
        <v/>
      </c>
      <c r="B76" s="118"/>
      <c r="C76" s="67"/>
      <c r="D76" s="10"/>
      <c r="E76" s="5"/>
      <c r="F76" s="5"/>
      <c r="G76" s="2"/>
      <c r="H76" s="1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80"/>
      <c r="V76" s="5"/>
      <c r="W76" s="5"/>
    </row>
    <row r="77" spans="1:23" x14ac:dyDescent="0.25">
      <c r="A77" s="116" t="str">
        <f>IF(ISBLANK(TBL_DATA[[#This Row],[Row.names]]), "",   DATE(YEAR(TBL_DATA[[#This Row],[Row.names]]), MONTH(TBL_DATA[[#This Row],[Row.names]]), DAY(TBL_DATA[[#This Row],[Row.names]])))</f>
        <v/>
      </c>
      <c r="B77" s="118"/>
      <c r="C77" s="67"/>
      <c r="D77" s="10"/>
      <c r="E77" s="5"/>
      <c r="F77" s="5"/>
      <c r="G77" s="2"/>
      <c r="H77" s="1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80"/>
      <c r="V77" s="5"/>
      <c r="W77" s="5"/>
    </row>
    <row r="78" spans="1:23" x14ac:dyDescent="0.25">
      <c r="A78" s="116" t="str">
        <f>IF(ISBLANK(TBL_DATA[[#This Row],[Row.names]]), "",   DATE(YEAR(TBL_DATA[[#This Row],[Row.names]]), MONTH(TBL_DATA[[#This Row],[Row.names]]), DAY(TBL_DATA[[#This Row],[Row.names]])))</f>
        <v/>
      </c>
      <c r="B78" s="118"/>
      <c r="C78" s="67"/>
      <c r="D78" s="10"/>
      <c r="E78" s="5"/>
      <c r="F78" s="5"/>
      <c r="G78" s="2"/>
      <c r="H78" s="1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80"/>
      <c r="V78" s="5"/>
      <c r="W78" s="5"/>
    </row>
    <row r="79" spans="1:23" x14ac:dyDescent="0.25">
      <c r="A79" s="116" t="str">
        <f>IF(ISBLANK(TBL_DATA[[#This Row],[Row.names]]), "",   DATE(YEAR(TBL_DATA[[#This Row],[Row.names]]), MONTH(TBL_DATA[[#This Row],[Row.names]]), DAY(TBL_DATA[[#This Row],[Row.names]])))</f>
        <v/>
      </c>
      <c r="B79" s="118"/>
      <c r="C79" s="67"/>
      <c r="D79" s="10"/>
      <c r="E79" s="5"/>
      <c r="F79" s="5"/>
      <c r="G79" s="2"/>
      <c r="H79" s="11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80"/>
      <c r="V79" s="5"/>
      <c r="W79" s="5"/>
    </row>
    <row r="80" spans="1:23" x14ac:dyDescent="0.25">
      <c r="A80" s="116" t="str">
        <f>IF(ISBLANK(TBL_DATA[[#This Row],[Row.names]]), "",   DATE(YEAR(TBL_DATA[[#This Row],[Row.names]]), MONTH(TBL_DATA[[#This Row],[Row.names]]), DAY(TBL_DATA[[#This Row],[Row.names]])))</f>
        <v/>
      </c>
      <c r="B80" s="118"/>
      <c r="C80" s="67"/>
      <c r="D80" s="10"/>
      <c r="E80" s="5"/>
      <c r="F80" s="5"/>
      <c r="G80" s="2"/>
      <c r="H80" s="1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80"/>
      <c r="V80" s="5"/>
      <c r="W80" s="5"/>
    </row>
    <row r="81" spans="1:23" x14ac:dyDescent="0.25">
      <c r="A81" s="116" t="str">
        <f>IF(ISBLANK(TBL_DATA[[#This Row],[Row.names]]), "",   DATE(YEAR(TBL_DATA[[#This Row],[Row.names]]), MONTH(TBL_DATA[[#This Row],[Row.names]]), DAY(TBL_DATA[[#This Row],[Row.names]])))</f>
        <v/>
      </c>
      <c r="B81" s="118"/>
      <c r="C81" s="67"/>
      <c r="D81" s="10"/>
      <c r="E81" s="5"/>
      <c r="F81" s="5"/>
      <c r="G81" s="2"/>
      <c r="H81" s="1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80"/>
      <c r="V81" s="5"/>
      <c r="W81" s="5"/>
    </row>
    <row r="82" spans="1:23" x14ac:dyDescent="0.25">
      <c r="A82" s="116" t="str">
        <f>IF(ISBLANK(TBL_DATA[[#This Row],[Row.names]]), "",   DATE(YEAR(TBL_DATA[[#This Row],[Row.names]]), MONTH(TBL_DATA[[#This Row],[Row.names]]), DAY(TBL_DATA[[#This Row],[Row.names]])))</f>
        <v/>
      </c>
      <c r="B82" s="118"/>
      <c r="C82" s="67"/>
      <c r="D82" s="10"/>
      <c r="E82" s="5"/>
      <c r="F82" s="5"/>
      <c r="G82" s="2"/>
      <c r="H82" s="1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80"/>
      <c r="V82" s="5"/>
      <c r="W82" s="5"/>
    </row>
    <row r="83" spans="1:23" x14ac:dyDescent="0.25">
      <c r="A83" s="116" t="str">
        <f>IF(ISBLANK(TBL_DATA[[#This Row],[Row.names]]), "",   DATE(YEAR(TBL_DATA[[#This Row],[Row.names]]), MONTH(TBL_DATA[[#This Row],[Row.names]]), DAY(TBL_DATA[[#This Row],[Row.names]])))</f>
        <v/>
      </c>
      <c r="B83" s="118"/>
      <c r="C83" s="67"/>
      <c r="D83" s="10"/>
      <c r="E83" s="5"/>
      <c r="F83" s="5"/>
      <c r="G83" s="2"/>
      <c r="H83" s="1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80"/>
      <c r="V83" s="5"/>
      <c r="W83" s="5"/>
    </row>
    <row r="84" spans="1:23" x14ac:dyDescent="0.25">
      <c r="A84" s="116" t="str">
        <f>IF(ISBLANK(TBL_DATA[[#This Row],[Row.names]]), "",   DATE(YEAR(TBL_DATA[[#This Row],[Row.names]]), MONTH(TBL_DATA[[#This Row],[Row.names]]), DAY(TBL_DATA[[#This Row],[Row.names]])))</f>
        <v/>
      </c>
      <c r="B84" s="118"/>
      <c r="C84" s="67"/>
      <c r="D84" s="10"/>
      <c r="E84" s="5"/>
      <c r="F84" s="5"/>
      <c r="G84" s="2"/>
      <c r="H84" s="1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80"/>
      <c r="V84" s="5"/>
      <c r="W84" s="5"/>
    </row>
    <row r="85" spans="1:23" x14ac:dyDescent="0.25">
      <c r="A85" s="116" t="str">
        <f>IF(ISBLANK(TBL_DATA[[#This Row],[Row.names]]), "",   DATE(YEAR(TBL_DATA[[#This Row],[Row.names]]), MONTH(TBL_DATA[[#This Row],[Row.names]]), DAY(TBL_DATA[[#This Row],[Row.names]])))</f>
        <v/>
      </c>
      <c r="B85" s="118"/>
      <c r="C85" s="67"/>
      <c r="D85" s="10"/>
      <c r="E85" s="5"/>
      <c r="F85" s="5"/>
      <c r="G85" s="2"/>
      <c r="H85" s="1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80"/>
      <c r="V85" s="5"/>
      <c r="W85" s="5"/>
    </row>
    <row r="86" spans="1:23" x14ac:dyDescent="0.25">
      <c r="A86" s="116" t="str">
        <f>IF(ISBLANK(TBL_DATA[[#This Row],[Row.names]]), "",   DATE(YEAR(TBL_DATA[[#This Row],[Row.names]]), MONTH(TBL_DATA[[#This Row],[Row.names]]), DAY(TBL_DATA[[#This Row],[Row.names]])))</f>
        <v/>
      </c>
      <c r="B86" s="118"/>
      <c r="C86" s="67"/>
      <c r="D86" s="10"/>
      <c r="E86" s="5"/>
      <c r="F86" s="5"/>
      <c r="G86" s="2"/>
      <c r="H86" s="1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80"/>
      <c r="V86" s="5"/>
      <c r="W86" s="5"/>
    </row>
    <row r="87" spans="1:23" x14ac:dyDescent="0.25">
      <c r="A87" s="116" t="str">
        <f>IF(ISBLANK(TBL_DATA[[#This Row],[Row.names]]), "",   DATE(YEAR(TBL_DATA[[#This Row],[Row.names]]), MONTH(TBL_DATA[[#This Row],[Row.names]]), DAY(TBL_DATA[[#This Row],[Row.names]])))</f>
        <v/>
      </c>
      <c r="B87" s="118"/>
      <c r="C87" s="67"/>
      <c r="D87" s="10"/>
      <c r="E87" s="5"/>
      <c r="F87" s="5"/>
      <c r="G87" s="2"/>
      <c r="H87" s="1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80"/>
      <c r="V87" s="5"/>
      <c r="W87" s="5"/>
    </row>
    <row r="88" spans="1:23" x14ac:dyDescent="0.25">
      <c r="A88" s="116" t="str">
        <f>IF(ISBLANK(TBL_DATA[[#This Row],[Row.names]]), "",   DATE(YEAR(TBL_DATA[[#This Row],[Row.names]]), MONTH(TBL_DATA[[#This Row],[Row.names]]), DAY(TBL_DATA[[#This Row],[Row.names]])))</f>
        <v/>
      </c>
      <c r="B88" s="118"/>
      <c r="C88" s="67"/>
      <c r="D88" s="10"/>
      <c r="E88" s="5"/>
      <c r="F88" s="5"/>
      <c r="G88" s="2"/>
      <c r="K88" s="5"/>
      <c r="L88" s="5"/>
      <c r="M88" s="5"/>
      <c r="N88" s="5"/>
      <c r="O88" s="5"/>
      <c r="P88" s="5"/>
      <c r="Q88" s="5"/>
      <c r="R88" s="5"/>
      <c r="V88" s="5"/>
    </row>
    <row r="89" spans="1:23" x14ac:dyDescent="0.25">
      <c r="A89" s="116" t="str">
        <f>IF(ISBLANK(TBL_DATA[[#This Row],[Row.names]]), "",   DATE(YEAR(TBL_DATA[[#This Row],[Row.names]]), MONTH(TBL_DATA[[#This Row],[Row.names]]), DAY(TBL_DATA[[#This Row],[Row.names]])))</f>
        <v/>
      </c>
      <c r="B89" s="118"/>
      <c r="C89" s="67"/>
      <c r="D89" s="10"/>
      <c r="E89" s="5"/>
      <c r="F89" s="5"/>
      <c r="G89" s="2"/>
      <c r="H89" s="1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80"/>
      <c r="V89" s="5"/>
      <c r="W89" s="5"/>
    </row>
    <row r="90" spans="1:23" x14ac:dyDescent="0.25">
      <c r="A90" s="116" t="str">
        <f>IF(ISBLANK(TBL_DATA[[#This Row],[Row.names]]), "",   DATE(YEAR(TBL_DATA[[#This Row],[Row.names]]), MONTH(TBL_DATA[[#This Row],[Row.names]]), DAY(TBL_DATA[[#This Row],[Row.names]])))</f>
        <v/>
      </c>
      <c r="B90" s="118"/>
      <c r="C90" s="67"/>
      <c r="D90" s="10"/>
      <c r="E90" s="5"/>
      <c r="F90" s="5"/>
      <c r="G90" s="2"/>
      <c r="H90" s="1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0"/>
      <c r="V90" s="5"/>
      <c r="W90" s="5"/>
    </row>
    <row r="91" spans="1:23" x14ac:dyDescent="0.25">
      <c r="A91" s="116" t="str">
        <f>IF(ISBLANK(TBL_DATA[[#This Row],[Row.names]]), "",   DATE(YEAR(TBL_DATA[[#This Row],[Row.names]]), MONTH(TBL_DATA[[#This Row],[Row.names]]), DAY(TBL_DATA[[#This Row],[Row.names]])))</f>
        <v/>
      </c>
      <c r="B91" s="118"/>
      <c r="C91" s="67"/>
      <c r="D91" s="10"/>
      <c r="E91" s="5"/>
      <c r="F91" s="5"/>
      <c r="G91" s="2"/>
      <c r="H91" s="1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80"/>
      <c r="V91" s="5"/>
      <c r="W91" s="5"/>
    </row>
    <row r="92" spans="1:23" x14ac:dyDescent="0.25">
      <c r="A92" s="116" t="str">
        <f>IF(ISBLANK(TBL_DATA[[#This Row],[Row.names]]), "",   DATE(YEAR(TBL_DATA[[#This Row],[Row.names]]), MONTH(TBL_DATA[[#This Row],[Row.names]]), DAY(TBL_DATA[[#This Row],[Row.names]])))</f>
        <v/>
      </c>
      <c r="B92" s="118"/>
      <c r="C92" s="67"/>
      <c r="D92" s="10"/>
      <c r="E92" s="5"/>
      <c r="F92" s="5"/>
      <c r="G92" s="2"/>
      <c r="H92" s="1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0"/>
      <c r="V92" s="5"/>
      <c r="W92" s="5"/>
    </row>
    <row r="93" spans="1:23" x14ac:dyDescent="0.25">
      <c r="A93" s="116" t="str">
        <f>IF(ISBLANK(TBL_DATA[[#This Row],[Row.names]]), "",   DATE(YEAR(TBL_DATA[[#This Row],[Row.names]]), MONTH(TBL_DATA[[#This Row],[Row.names]]), DAY(TBL_DATA[[#This Row],[Row.names]])))</f>
        <v/>
      </c>
      <c r="B93" s="118"/>
      <c r="C93" s="67"/>
      <c r="D93" s="10"/>
      <c r="E93" s="5"/>
      <c r="F93" s="5"/>
      <c r="G93" s="2"/>
      <c r="H93" s="1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80"/>
      <c r="V93" s="5"/>
      <c r="W93" s="5"/>
    </row>
    <row r="94" spans="1:23" x14ac:dyDescent="0.25">
      <c r="A94" s="116" t="str">
        <f>IF(ISBLANK(TBL_DATA[[#This Row],[Row.names]]), "",   DATE(YEAR(TBL_DATA[[#This Row],[Row.names]]), MONTH(TBL_DATA[[#This Row],[Row.names]]), DAY(TBL_DATA[[#This Row],[Row.names]])))</f>
        <v/>
      </c>
      <c r="B94" s="118"/>
      <c r="C94" s="67"/>
      <c r="D94" s="10"/>
      <c r="E94" s="5"/>
      <c r="F94" s="5"/>
      <c r="G94" s="2"/>
      <c r="H94" s="1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0"/>
      <c r="V94" s="5"/>
      <c r="W94" s="5"/>
    </row>
    <row r="95" spans="1:23" x14ac:dyDescent="0.25">
      <c r="A95" s="116" t="str">
        <f>IF(ISBLANK(TBL_DATA[[#This Row],[Row.names]]), "",   DATE(YEAR(TBL_DATA[[#This Row],[Row.names]]), MONTH(TBL_DATA[[#This Row],[Row.names]]), DAY(TBL_DATA[[#This Row],[Row.names]])))</f>
        <v/>
      </c>
      <c r="B95" s="118"/>
      <c r="C95" s="67"/>
      <c r="D95" s="10"/>
      <c r="E95" s="5"/>
      <c r="F95" s="5"/>
      <c r="G95" s="2"/>
      <c r="H95" s="1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80"/>
      <c r="V95" s="5"/>
      <c r="W95" s="5"/>
    </row>
    <row r="96" spans="1:23" x14ac:dyDescent="0.25">
      <c r="A96" s="116" t="str">
        <f>IF(ISBLANK(TBL_DATA[[#This Row],[Row.names]]), "",   DATE(YEAR(TBL_DATA[[#This Row],[Row.names]]), MONTH(TBL_DATA[[#This Row],[Row.names]]), DAY(TBL_DATA[[#This Row],[Row.names]])))</f>
        <v/>
      </c>
      <c r="B96" s="118"/>
      <c r="C96" s="67"/>
      <c r="D96" s="10"/>
      <c r="E96" s="5"/>
      <c r="F96" s="5"/>
      <c r="G96" s="2"/>
      <c r="H96" s="1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80"/>
      <c r="V96" s="5"/>
      <c r="W96" s="5"/>
    </row>
    <row r="97" spans="1:23" x14ac:dyDescent="0.25">
      <c r="A97" s="116" t="str">
        <f>IF(ISBLANK(TBL_DATA[[#This Row],[Row.names]]), "",   DATE(YEAR(TBL_DATA[[#This Row],[Row.names]]), MONTH(TBL_DATA[[#This Row],[Row.names]]), DAY(TBL_DATA[[#This Row],[Row.names]])))</f>
        <v/>
      </c>
      <c r="B97" s="118"/>
      <c r="C97" s="67"/>
      <c r="D97" s="10"/>
      <c r="E97" s="5"/>
      <c r="F97" s="5"/>
      <c r="G97" s="2"/>
      <c r="H97" s="1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80"/>
      <c r="V97" s="5"/>
      <c r="W97" s="5"/>
    </row>
    <row r="98" spans="1:23" x14ac:dyDescent="0.25">
      <c r="A98" s="116" t="str">
        <f>IF(ISBLANK(TBL_DATA[[#This Row],[Row.names]]), "",   DATE(YEAR(TBL_DATA[[#This Row],[Row.names]]), MONTH(TBL_DATA[[#This Row],[Row.names]]), DAY(TBL_DATA[[#This Row],[Row.names]])))</f>
        <v/>
      </c>
      <c r="B98" s="118"/>
      <c r="C98" s="67"/>
      <c r="D98" s="10"/>
      <c r="E98" s="5"/>
      <c r="F98" s="5"/>
      <c r="G98" s="2"/>
      <c r="H98" s="1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80"/>
      <c r="V98" s="5"/>
      <c r="W98" s="5"/>
    </row>
    <row r="99" spans="1:23" x14ac:dyDescent="0.25">
      <c r="A99" s="116" t="str">
        <f>IF(ISBLANK(TBL_DATA[[#This Row],[Row.names]]), "",   DATE(YEAR(TBL_DATA[[#This Row],[Row.names]]), MONTH(TBL_DATA[[#This Row],[Row.names]]), DAY(TBL_DATA[[#This Row],[Row.names]])))</f>
        <v/>
      </c>
      <c r="B99" s="118"/>
      <c r="C99" s="67"/>
      <c r="D99" s="10"/>
      <c r="E99" s="5"/>
      <c r="F99" s="5"/>
      <c r="G99" s="2"/>
      <c r="H99" s="1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80"/>
      <c r="V99" s="5"/>
      <c r="W99" s="5"/>
    </row>
    <row r="100" spans="1:23" x14ac:dyDescent="0.25">
      <c r="A100" s="116" t="str">
        <f>IF(ISBLANK(TBL_DATA[[#This Row],[Row.names]]), "",   DATE(YEAR(TBL_DATA[[#This Row],[Row.names]]), MONTH(TBL_DATA[[#This Row],[Row.names]]), DAY(TBL_DATA[[#This Row],[Row.names]])))</f>
        <v/>
      </c>
      <c r="B100" s="118"/>
      <c r="C100" s="67"/>
      <c r="D100" s="10"/>
      <c r="E100" s="5"/>
      <c r="F100" s="5"/>
      <c r="G100" s="2"/>
      <c r="H100" s="1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0"/>
      <c r="V100" s="5"/>
      <c r="W100" s="5"/>
    </row>
    <row r="101" spans="1:23" x14ac:dyDescent="0.25">
      <c r="A101" s="116" t="str">
        <f>IF(ISBLANK(TBL_DATA[[#This Row],[Row.names]]), "",   DATE(YEAR(TBL_DATA[[#This Row],[Row.names]]), MONTH(TBL_DATA[[#This Row],[Row.names]]), DAY(TBL_DATA[[#This Row],[Row.names]])))</f>
        <v/>
      </c>
      <c r="B101" s="118"/>
      <c r="C101" s="67"/>
      <c r="D101" s="10"/>
      <c r="E101" s="5"/>
      <c r="F101" s="5"/>
      <c r="G101" s="2"/>
      <c r="H101" s="1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80"/>
      <c r="V101" s="5"/>
      <c r="W101" s="5"/>
    </row>
    <row r="102" spans="1:23" x14ac:dyDescent="0.25">
      <c r="A102" s="116" t="str">
        <f>IF(ISBLANK(TBL_DATA[[#This Row],[Row.names]]), "",   DATE(YEAR(TBL_DATA[[#This Row],[Row.names]]), MONTH(TBL_DATA[[#This Row],[Row.names]]), DAY(TBL_DATA[[#This Row],[Row.names]])))</f>
        <v/>
      </c>
      <c r="B102" s="118"/>
      <c r="C102" s="67"/>
      <c r="D102" s="10"/>
      <c r="E102" s="5"/>
      <c r="F102" s="5"/>
      <c r="G102" s="2"/>
      <c r="H102" s="1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80"/>
      <c r="V102" s="5"/>
      <c r="W102" s="5"/>
    </row>
    <row r="103" spans="1:23" x14ac:dyDescent="0.25">
      <c r="A103" s="116" t="str">
        <f>IF(ISBLANK(TBL_DATA[[#This Row],[Row.names]]), "",   DATE(YEAR(TBL_DATA[[#This Row],[Row.names]]), MONTH(TBL_DATA[[#This Row],[Row.names]]), DAY(TBL_DATA[[#This Row],[Row.names]])))</f>
        <v/>
      </c>
      <c r="B103" s="118"/>
      <c r="C103" s="67"/>
      <c r="D103" s="10"/>
      <c r="E103" s="5"/>
      <c r="F103" s="5"/>
      <c r="G103" s="2"/>
      <c r="H103" s="1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80"/>
      <c r="V103" s="5"/>
      <c r="W103" s="5"/>
    </row>
    <row r="104" spans="1:23" x14ac:dyDescent="0.25">
      <c r="A104" s="116" t="str">
        <f>IF(ISBLANK(TBL_DATA[[#This Row],[Row.names]]), "",   DATE(YEAR(TBL_DATA[[#This Row],[Row.names]]), MONTH(TBL_DATA[[#This Row],[Row.names]]), DAY(TBL_DATA[[#This Row],[Row.names]])))</f>
        <v/>
      </c>
      <c r="B104" s="118"/>
      <c r="C104" s="67"/>
      <c r="D104" s="10"/>
      <c r="E104" s="5"/>
      <c r="F104" s="5"/>
      <c r="G104" s="2"/>
      <c r="H104" s="1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80"/>
      <c r="V104" s="5"/>
      <c r="W104" s="5"/>
    </row>
    <row r="105" spans="1:23" x14ac:dyDescent="0.25">
      <c r="A105" s="116" t="str">
        <f>IF(ISBLANK(TBL_DATA[[#This Row],[Row.names]]), "",   DATE(YEAR(TBL_DATA[[#This Row],[Row.names]]), MONTH(TBL_DATA[[#This Row],[Row.names]]), DAY(TBL_DATA[[#This Row],[Row.names]])))</f>
        <v/>
      </c>
      <c r="B105" s="118"/>
      <c r="C105" s="67"/>
      <c r="D105" s="10"/>
      <c r="E105" s="5"/>
      <c r="F105" s="5"/>
      <c r="G105" s="2"/>
      <c r="H105" s="1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0"/>
      <c r="V105" s="5"/>
      <c r="W105" s="5"/>
    </row>
    <row r="106" spans="1:23" x14ac:dyDescent="0.25">
      <c r="A106" s="116" t="str">
        <f>IF(ISBLANK(TBL_DATA[[#This Row],[Row.names]]), "",   DATE(YEAR(TBL_DATA[[#This Row],[Row.names]]), MONTH(TBL_DATA[[#This Row],[Row.names]]), DAY(TBL_DATA[[#This Row],[Row.names]])))</f>
        <v/>
      </c>
      <c r="B106" s="118"/>
      <c r="C106" s="67"/>
      <c r="D106" s="10"/>
      <c r="E106" s="5"/>
      <c r="F106" s="5"/>
      <c r="G106" s="2"/>
      <c r="K106" s="5"/>
      <c r="L106" s="5"/>
      <c r="M106" s="5"/>
      <c r="N106" s="5"/>
      <c r="O106" s="5"/>
      <c r="P106" s="5"/>
      <c r="Q106" s="5"/>
      <c r="R106" s="5"/>
      <c r="V106" s="5"/>
    </row>
    <row r="107" spans="1:23" x14ac:dyDescent="0.25">
      <c r="A107" s="116" t="str">
        <f>IF(ISBLANK(TBL_DATA[[#This Row],[Row.names]]), "",   DATE(YEAR(TBL_DATA[[#This Row],[Row.names]]), MONTH(TBL_DATA[[#This Row],[Row.names]]), DAY(TBL_DATA[[#This Row],[Row.names]])))</f>
        <v/>
      </c>
      <c r="B107" s="118"/>
      <c r="C107" s="67"/>
      <c r="D107" s="10"/>
      <c r="E107" s="5"/>
      <c r="F107" s="5"/>
      <c r="G107" s="2"/>
      <c r="H107" s="1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80"/>
      <c r="V107" s="5"/>
      <c r="W107" s="5"/>
    </row>
    <row r="108" spans="1:23" x14ac:dyDescent="0.25">
      <c r="A108" s="116" t="str">
        <f>IF(ISBLANK(TBL_DATA[[#This Row],[Row.names]]), "",   DATE(YEAR(TBL_DATA[[#This Row],[Row.names]]), MONTH(TBL_DATA[[#This Row],[Row.names]]), DAY(TBL_DATA[[#This Row],[Row.names]])))</f>
        <v/>
      </c>
      <c r="B108" s="118"/>
      <c r="C108" s="67"/>
      <c r="D108" s="10"/>
      <c r="E108" s="5"/>
      <c r="F108" s="5"/>
      <c r="G108" s="2"/>
      <c r="H108" s="1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80"/>
      <c r="V108" s="5"/>
      <c r="W108" s="5"/>
    </row>
    <row r="109" spans="1:23" x14ac:dyDescent="0.25">
      <c r="A109" s="116" t="str">
        <f>IF(ISBLANK(TBL_DATA[[#This Row],[Row.names]]), "",   DATE(YEAR(TBL_DATA[[#This Row],[Row.names]]), MONTH(TBL_DATA[[#This Row],[Row.names]]), DAY(TBL_DATA[[#This Row],[Row.names]])))</f>
        <v/>
      </c>
      <c r="B109" s="118"/>
      <c r="C109" s="67"/>
      <c r="D109" s="10"/>
      <c r="E109" s="5"/>
      <c r="F109" s="5"/>
      <c r="G109" s="2"/>
      <c r="H109" s="11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80"/>
      <c r="V109" s="5"/>
      <c r="W109" s="5"/>
    </row>
    <row r="110" spans="1:23" x14ac:dyDescent="0.25">
      <c r="A110" s="116" t="str">
        <f>IF(ISBLANK(TBL_DATA[[#This Row],[Row.names]]), "",   DATE(YEAR(TBL_DATA[[#This Row],[Row.names]]), MONTH(TBL_DATA[[#This Row],[Row.names]]), DAY(TBL_DATA[[#This Row],[Row.names]])))</f>
        <v/>
      </c>
      <c r="B110" s="118"/>
      <c r="C110" s="67"/>
      <c r="D110" s="10"/>
      <c r="E110" s="5"/>
      <c r="F110" s="5"/>
      <c r="G110" s="2"/>
      <c r="H110" s="11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0"/>
      <c r="V110" s="5"/>
      <c r="W110" s="5"/>
    </row>
    <row r="111" spans="1:23" x14ac:dyDescent="0.25">
      <c r="A111" s="116" t="str">
        <f>IF(ISBLANK(TBL_DATA[[#This Row],[Row.names]]), "",   DATE(YEAR(TBL_DATA[[#This Row],[Row.names]]), MONTH(TBL_DATA[[#This Row],[Row.names]]), DAY(TBL_DATA[[#This Row],[Row.names]])))</f>
        <v/>
      </c>
      <c r="B111" s="118"/>
      <c r="C111" s="67"/>
      <c r="D111" s="10"/>
      <c r="E111" s="5"/>
      <c r="F111" s="5"/>
      <c r="G111" s="2"/>
      <c r="H111" s="11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80"/>
      <c r="V111" s="5"/>
      <c r="W111" s="5"/>
    </row>
    <row r="112" spans="1:23" x14ac:dyDescent="0.25">
      <c r="A112" s="116" t="str">
        <f>IF(ISBLANK(TBL_DATA[[#This Row],[Row.names]]), "",   DATE(YEAR(TBL_DATA[[#This Row],[Row.names]]), MONTH(TBL_DATA[[#This Row],[Row.names]]), DAY(TBL_DATA[[#This Row],[Row.names]])))</f>
        <v/>
      </c>
      <c r="B112" s="118"/>
      <c r="C112" s="67"/>
      <c r="D112" s="10"/>
      <c r="E112" s="5"/>
      <c r="F112" s="5"/>
      <c r="G112" s="2"/>
      <c r="H112" s="11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80"/>
      <c r="V112" s="5"/>
      <c r="W112" s="5"/>
    </row>
    <row r="113" spans="1:23" x14ac:dyDescent="0.25">
      <c r="A113" s="116" t="str">
        <f>IF(ISBLANK(TBL_DATA[[#This Row],[Row.names]]), "",   DATE(YEAR(TBL_DATA[[#This Row],[Row.names]]), MONTH(TBL_DATA[[#This Row],[Row.names]]), DAY(TBL_DATA[[#This Row],[Row.names]])))</f>
        <v/>
      </c>
      <c r="B113" s="118"/>
      <c r="C113" s="67"/>
      <c r="D113" s="10"/>
      <c r="E113" s="5"/>
      <c r="F113" s="5"/>
      <c r="G113" s="2"/>
      <c r="H113" s="11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80"/>
      <c r="V113" s="5"/>
      <c r="W113" s="5"/>
    </row>
    <row r="114" spans="1:23" x14ac:dyDescent="0.25">
      <c r="A114" s="116" t="str">
        <f>IF(ISBLANK(TBL_DATA[[#This Row],[Row.names]]), "",   DATE(YEAR(TBL_DATA[[#This Row],[Row.names]]), MONTH(TBL_DATA[[#This Row],[Row.names]]), DAY(TBL_DATA[[#This Row],[Row.names]])))</f>
        <v/>
      </c>
      <c r="B114" s="118"/>
      <c r="C114" s="67"/>
      <c r="D114" s="10"/>
      <c r="E114" s="5"/>
      <c r="F114" s="5"/>
      <c r="G114" s="2"/>
      <c r="H114" s="11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80"/>
      <c r="V114" s="5"/>
      <c r="W114" s="5"/>
    </row>
    <row r="115" spans="1:23" x14ac:dyDescent="0.25">
      <c r="A115" s="116" t="str">
        <f>IF(ISBLANK(TBL_DATA[[#This Row],[Row.names]]), "",   DATE(YEAR(TBL_DATA[[#This Row],[Row.names]]), MONTH(TBL_DATA[[#This Row],[Row.names]]), DAY(TBL_DATA[[#This Row],[Row.names]])))</f>
        <v/>
      </c>
      <c r="B115" s="118"/>
      <c r="C115" s="67"/>
      <c r="D115" s="10"/>
      <c r="E115" s="5"/>
      <c r="F115" s="5"/>
      <c r="G115" s="2"/>
      <c r="H115" s="11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80"/>
      <c r="V115" s="5"/>
      <c r="W115" s="5"/>
    </row>
    <row r="116" spans="1:23" x14ac:dyDescent="0.25">
      <c r="A116" s="116" t="str">
        <f>IF(ISBLANK(TBL_DATA[[#This Row],[Row.names]]), "",   DATE(YEAR(TBL_DATA[[#This Row],[Row.names]]), MONTH(TBL_DATA[[#This Row],[Row.names]]), DAY(TBL_DATA[[#This Row],[Row.names]])))</f>
        <v/>
      </c>
      <c r="B116" s="118"/>
      <c r="C116" s="67"/>
      <c r="D116" s="10"/>
      <c r="E116" s="5"/>
      <c r="F116" s="5"/>
      <c r="G116" s="2"/>
      <c r="H116" s="11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0"/>
      <c r="V116" s="5"/>
      <c r="W116" s="5"/>
    </row>
    <row r="117" spans="1:23" x14ac:dyDescent="0.25">
      <c r="A117" s="116" t="str">
        <f>IF(ISBLANK(TBL_DATA[[#This Row],[Row.names]]), "",   DATE(YEAR(TBL_DATA[[#This Row],[Row.names]]), MONTH(TBL_DATA[[#This Row],[Row.names]]), DAY(TBL_DATA[[#This Row],[Row.names]])))</f>
        <v/>
      </c>
      <c r="B117" s="118"/>
      <c r="C117" s="67"/>
      <c r="D117" s="10"/>
      <c r="E117" s="5"/>
      <c r="F117" s="5"/>
      <c r="G117" s="2"/>
      <c r="H117" s="113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80"/>
      <c r="V117" s="5"/>
      <c r="W117" s="5"/>
    </row>
    <row r="118" spans="1:23" x14ac:dyDescent="0.25">
      <c r="A118" s="116" t="str">
        <f>IF(ISBLANK(TBL_DATA[[#This Row],[Row.names]]), "",   DATE(YEAR(TBL_DATA[[#This Row],[Row.names]]), MONTH(TBL_DATA[[#This Row],[Row.names]]), DAY(TBL_DATA[[#This Row],[Row.names]])))</f>
        <v/>
      </c>
      <c r="B118" s="118"/>
      <c r="C118" s="67"/>
      <c r="D118" s="10"/>
      <c r="E118" s="5"/>
      <c r="F118" s="5"/>
      <c r="G118" s="2"/>
      <c r="H118" s="11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0"/>
      <c r="V118" s="5"/>
      <c r="W118" s="5"/>
    </row>
    <row r="119" spans="1:23" x14ac:dyDescent="0.25">
      <c r="A119" s="116" t="str">
        <f>IF(ISBLANK(TBL_DATA[[#This Row],[Row.names]]), "",   DATE(YEAR(TBL_DATA[[#This Row],[Row.names]]), MONTH(TBL_DATA[[#This Row],[Row.names]]), DAY(TBL_DATA[[#This Row],[Row.names]])))</f>
        <v/>
      </c>
      <c r="B119" s="118"/>
      <c r="C119" s="67"/>
      <c r="D119" s="10"/>
      <c r="E119" s="5"/>
      <c r="F119" s="5"/>
      <c r="G119" s="2"/>
      <c r="H119" s="11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80"/>
      <c r="V119" s="5"/>
      <c r="W119" s="5"/>
    </row>
    <row r="120" spans="1:23" x14ac:dyDescent="0.25">
      <c r="A120" s="116" t="str">
        <f>IF(ISBLANK(TBL_DATA[[#This Row],[Row.names]]), "",   DATE(YEAR(TBL_DATA[[#This Row],[Row.names]]), MONTH(TBL_DATA[[#This Row],[Row.names]]), DAY(TBL_DATA[[#This Row],[Row.names]])))</f>
        <v/>
      </c>
      <c r="B120" s="118"/>
      <c r="C120" s="67"/>
      <c r="D120" s="10"/>
      <c r="E120" s="5"/>
      <c r="F120" s="5"/>
      <c r="G120" s="2"/>
      <c r="H120" s="11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0"/>
      <c r="V120" s="5"/>
      <c r="W120" s="5"/>
    </row>
    <row r="121" spans="1:23" x14ac:dyDescent="0.25">
      <c r="A121" s="116" t="str">
        <f>IF(ISBLANK(TBL_DATA[[#This Row],[Row.names]]), "",   DATE(YEAR(TBL_DATA[[#This Row],[Row.names]]), MONTH(TBL_DATA[[#This Row],[Row.names]]), DAY(TBL_DATA[[#This Row],[Row.names]])))</f>
        <v/>
      </c>
      <c r="B121" s="118"/>
      <c r="C121" s="67"/>
      <c r="D121" s="10"/>
      <c r="E121" s="5"/>
      <c r="F121" s="5"/>
      <c r="G121" s="2"/>
      <c r="H121" s="11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80"/>
      <c r="V121" s="5"/>
      <c r="W121" s="5"/>
    </row>
    <row r="122" spans="1:23" x14ac:dyDescent="0.25">
      <c r="A122" s="116" t="str">
        <f>IF(ISBLANK(TBL_DATA[[#This Row],[Row.names]]), "",   DATE(YEAR(TBL_DATA[[#This Row],[Row.names]]), MONTH(TBL_DATA[[#This Row],[Row.names]]), DAY(TBL_DATA[[#This Row],[Row.names]])))</f>
        <v/>
      </c>
      <c r="B122" s="118"/>
      <c r="C122" s="67"/>
      <c r="D122" s="10"/>
      <c r="E122" s="5"/>
      <c r="F122" s="5"/>
      <c r="G122" s="2"/>
      <c r="H122" s="11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0"/>
      <c r="V122" s="5"/>
      <c r="W122" s="5"/>
    </row>
    <row r="123" spans="1:23" x14ac:dyDescent="0.25">
      <c r="A123" s="116" t="str">
        <f>IF(ISBLANK(TBL_DATA[[#This Row],[Row.names]]), "",   DATE(YEAR(TBL_DATA[[#This Row],[Row.names]]), MONTH(TBL_DATA[[#This Row],[Row.names]]), DAY(TBL_DATA[[#This Row],[Row.names]])))</f>
        <v/>
      </c>
      <c r="B123" s="118"/>
      <c r="C123" s="67"/>
      <c r="D123" s="10"/>
      <c r="E123" s="5"/>
      <c r="F123" s="5"/>
      <c r="G123" s="2"/>
      <c r="H123" s="11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80"/>
      <c r="V123" s="5"/>
      <c r="W123" s="5"/>
    </row>
    <row r="124" spans="1:23" x14ac:dyDescent="0.25">
      <c r="A124" s="116" t="str">
        <f>IF(ISBLANK(TBL_DATA[[#This Row],[Row.names]]), "",   DATE(YEAR(TBL_DATA[[#This Row],[Row.names]]), MONTH(TBL_DATA[[#This Row],[Row.names]]), DAY(TBL_DATA[[#This Row],[Row.names]])))</f>
        <v/>
      </c>
      <c r="B124" s="118"/>
      <c r="C124" s="67"/>
      <c r="D124" s="10"/>
      <c r="E124" s="5"/>
      <c r="F124" s="5"/>
      <c r="G124" s="2"/>
      <c r="H124" s="11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0"/>
      <c r="V124" s="5"/>
      <c r="W124" s="5"/>
    </row>
    <row r="125" spans="1:23" x14ac:dyDescent="0.25">
      <c r="A125" s="116" t="str">
        <f>IF(ISBLANK(TBL_DATA[[#This Row],[Row.names]]), "",   DATE(YEAR(TBL_DATA[[#This Row],[Row.names]]), MONTH(TBL_DATA[[#This Row],[Row.names]]), DAY(TBL_DATA[[#This Row],[Row.names]])))</f>
        <v/>
      </c>
      <c r="B125" s="118"/>
      <c r="C125" s="67"/>
      <c r="D125" s="10"/>
      <c r="E125" s="5"/>
      <c r="F125" s="5"/>
      <c r="G125" s="2"/>
      <c r="H125" s="113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80"/>
      <c r="V125" s="5"/>
      <c r="W125" s="5"/>
    </row>
    <row r="126" spans="1:23" x14ac:dyDescent="0.25">
      <c r="A126" s="116" t="str">
        <f>IF(ISBLANK(TBL_DATA[[#This Row],[Row.names]]), "",   DATE(YEAR(TBL_DATA[[#This Row],[Row.names]]), MONTH(TBL_DATA[[#This Row],[Row.names]]), DAY(TBL_DATA[[#This Row],[Row.names]])))</f>
        <v/>
      </c>
      <c r="B126" s="118"/>
      <c r="C126" s="67"/>
      <c r="D126" s="10"/>
      <c r="E126" s="5"/>
      <c r="F126" s="5"/>
      <c r="G126" s="2"/>
      <c r="K126" s="5"/>
      <c r="L126" s="5"/>
      <c r="M126" s="5"/>
      <c r="N126" s="5"/>
      <c r="O126" s="5"/>
      <c r="P126" s="5"/>
      <c r="Q126" s="5"/>
      <c r="R126" s="5"/>
      <c r="V126" s="5"/>
    </row>
    <row r="127" spans="1:23" x14ac:dyDescent="0.25">
      <c r="A127" s="116" t="str">
        <f>IF(ISBLANK(TBL_DATA[[#This Row],[Row.names]]), "",   DATE(YEAR(TBL_DATA[[#This Row],[Row.names]]), MONTH(TBL_DATA[[#This Row],[Row.names]]), DAY(TBL_DATA[[#This Row],[Row.names]])))</f>
        <v/>
      </c>
      <c r="B127" s="118"/>
      <c r="C127" s="67"/>
      <c r="D127" s="10"/>
      <c r="E127" s="5"/>
      <c r="F127" s="5"/>
      <c r="G127" s="2"/>
      <c r="H127" s="11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80"/>
      <c r="V127" s="5"/>
      <c r="W127" s="5"/>
    </row>
    <row r="128" spans="1:23" x14ac:dyDescent="0.25">
      <c r="A128" s="116" t="str">
        <f>IF(ISBLANK(TBL_DATA[[#This Row],[Row.names]]), "",   DATE(YEAR(TBL_DATA[[#This Row],[Row.names]]), MONTH(TBL_DATA[[#This Row],[Row.names]]), DAY(TBL_DATA[[#This Row],[Row.names]])))</f>
        <v/>
      </c>
      <c r="B128" s="118"/>
      <c r="C128" s="67"/>
      <c r="D128" s="10"/>
      <c r="E128" s="5"/>
      <c r="F128" s="5"/>
      <c r="G128" s="2"/>
      <c r="H128" s="11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80"/>
      <c r="V128" s="5"/>
      <c r="W128" s="5"/>
    </row>
    <row r="129" spans="1:23" x14ac:dyDescent="0.25">
      <c r="A129" s="116" t="str">
        <f>IF(ISBLANK(TBL_DATA[[#This Row],[Row.names]]), "",   DATE(YEAR(TBL_DATA[[#This Row],[Row.names]]), MONTH(TBL_DATA[[#This Row],[Row.names]]), DAY(TBL_DATA[[#This Row],[Row.names]])))</f>
        <v/>
      </c>
      <c r="B129" s="118"/>
      <c r="C129" s="67"/>
      <c r="D129" s="10"/>
      <c r="E129" s="5"/>
      <c r="F129" s="5"/>
      <c r="G129" s="2"/>
      <c r="H129" s="11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80"/>
      <c r="V129" s="5"/>
      <c r="W129" s="5"/>
    </row>
    <row r="130" spans="1:23" x14ac:dyDescent="0.25">
      <c r="A130" s="116" t="str">
        <f>IF(ISBLANK(TBL_DATA[[#This Row],[Row.names]]), "",   DATE(YEAR(TBL_DATA[[#This Row],[Row.names]]), MONTH(TBL_DATA[[#This Row],[Row.names]]), DAY(TBL_DATA[[#This Row],[Row.names]])))</f>
        <v/>
      </c>
      <c r="B130" s="118"/>
      <c r="C130" s="67"/>
      <c r="D130" s="10"/>
      <c r="E130" s="5"/>
      <c r="F130" s="5"/>
      <c r="G130" s="2"/>
      <c r="K130" s="5"/>
      <c r="L130" s="5"/>
      <c r="M130" s="5"/>
      <c r="N130" s="5"/>
      <c r="O130" s="5"/>
      <c r="P130" s="5"/>
      <c r="Q130" s="5"/>
      <c r="R130" s="5"/>
      <c r="V130" s="5"/>
    </row>
    <row r="131" spans="1:23" x14ac:dyDescent="0.25">
      <c r="A131" s="116" t="str">
        <f>IF(ISBLANK(TBL_DATA[[#This Row],[Row.names]]), "",   DATE(YEAR(TBL_DATA[[#This Row],[Row.names]]), MONTH(TBL_DATA[[#This Row],[Row.names]]), DAY(TBL_DATA[[#This Row],[Row.names]])))</f>
        <v/>
      </c>
      <c r="B131" s="118"/>
      <c r="C131" s="67"/>
      <c r="D131" s="10"/>
      <c r="E131" s="5"/>
      <c r="F131" s="5"/>
      <c r="G131" s="2"/>
      <c r="H131" s="113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80"/>
      <c r="V131" s="5"/>
      <c r="W131" s="5"/>
    </row>
    <row r="132" spans="1:23" x14ac:dyDescent="0.25">
      <c r="A132" s="116" t="str">
        <f>IF(ISBLANK(TBL_DATA[[#This Row],[Row.names]]), "",   DATE(YEAR(TBL_DATA[[#This Row],[Row.names]]), MONTH(TBL_DATA[[#This Row],[Row.names]]), DAY(TBL_DATA[[#This Row],[Row.names]])))</f>
        <v/>
      </c>
      <c r="B132" s="118"/>
      <c r="C132" s="67"/>
      <c r="D132" s="10"/>
      <c r="E132" s="5"/>
      <c r="F132" s="5"/>
      <c r="G132" s="2"/>
      <c r="H132" s="11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80"/>
      <c r="V132" s="5"/>
      <c r="W132" s="5"/>
    </row>
    <row r="133" spans="1:23" x14ac:dyDescent="0.25">
      <c r="A133" s="116" t="str">
        <f>IF(ISBLANK(TBL_DATA[[#This Row],[Row.names]]), "",   DATE(YEAR(TBL_DATA[[#This Row],[Row.names]]), MONTH(TBL_DATA[[#This Row],[Row.names]]), DAY(TBL_DATA[[#This Row],[Row.names]])))</f>
        <v/>
      </c>
      <c r="B133" s="118"/>
      <c r="C133" s="67"/>
      <c r="D133" s="10"/>
      <c r="E133" s="5"/>
      <c r="F133" s="5"/>
      <c r="G133" s="2"/>
      <c r="H133" s="113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80"/>
      <c r="V133" s="5"/>
      <c r="W133" s="5"/>
    </row>
    <row r="134" spans="1:23" x14ac:dyDescent="0.25">
      <c r="A134" s="116" t="str">
        <f>IF(ISBLANK(TBL_DATA[[#This Row],[Row.names]]), "",   DATE(YEAR(TBL_DATA[[#This Row],[Row.names]]), MONTH(TBL_DATA[[#This Row],[Row.names]]), DAY(TBL_DATA[[#This Row],[Row.names]])))</f>
        <v/>
      </c>
      <c r="B134" s="118"/>
      <c r="C134" s="67"/>
      <c r="D134" s="10"/>
      <c r="E134" s="5"/>
      <c r="F134" s="5"/>
      <c r="G134" s="2"/>
      <c r="H134" s="11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80"/>
      <c r="V134" s="5"/>
      <c r="W134" s="5"/>
    </row>
    <row r="135" spans="1:23" x14ac:dyDescent="0.25">
      <c r="A135" s="116" t="str">
        <f>IF(ISBLANK(TBL_DATA[[#This Row],[Row.names]]), "",   DATE(YEAR(TBL_DATA[[#This Row],[Row.names]]), MONTH(TBL_DATA[[#This Row],[Row.names]]), DAY(TBL_DATA[[#This Row],[Row.names]])))</f>
        <v/>
      </c>
      <c r="B135" s="118"/>
      <c r="C135" s="67"/>
      <c r="D135" s="10"/>
      <c r="E135" s="5"/>
      <c r="F135" s="5"/>
      <c r="G135" s="2"/>
      <c r="H135" s="113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80"/>
      <c r="V135" s="5"/>
      <c r="W135" s="5"/>
    </row>
    <row r="136" spans="1:23" x14ac:dyDescent="0.25">
      <c r="A136" s="116" t="str">
        <f>IF(ISBLANK(TBL_DATA[[#This Row],[Row.names]]), "",   DATE(YEAR(TBL_DATA[[#This Row],[Row.names]]), MONTH(TBL_DATA[[#This Row],[Row.names]]), DAY(TBL_DATA[[#This Row],[Row.names]])))</f>
        <v/>
      </c>
      <c r="B136" s="118"/>
      <c r="C136" s="67"/>
      <c r="D136" s="10"/>
      <c r="E136" s="5"/>
      <c r="F136" s="5"/>
      <c r="G136" s="2"/>
      <c r="H136" s="11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80"/>
      <c r="V136" s="5"/>
      <c r="W136" s="5"/>
    </row>
    <row r="137" spans="1:23" x14ac:dyDescent="0.25">
      <c r="A137" s="116" t="str">
        <f>IF(ISBLANK(TBL_DATA[[#This Row],[Row.names]]), "",   DATE(YEAR(TBL_DATA[[#This Row],[Row.names]]), MONTH(TBL_DATA[[#This Row],[Row.names]]), DAY(TBL_DATA[[#This Row],[Row.names]])))</f>
        <v/>
      </c>
      <c r="B137" s="118"/>
      <c r="C137" s="67"/>
      <c r="D137" s="10"/>
      <c r="E137" s="5"/>
      <c r="F137" s="5"/>
      <c r="G137" s="2"/>
      <c r="H137" s="11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80"/>
      <c r="V137" s="5"/>
      <c r="W137" s="5"/>
    </row>
    <row r="138" spans="1:23" x14ac:dyDescent="0.25">
      <c r="A138" s="116" t="str">
        <f>IF(ISBLANK(TBL_DATA[[#This Row],[Row.names]]), "",   DATE(YEAR(TBL_DATA[[#This Row],[Row.names]]), MONTH(TBL_DATA[[#This Row],[Row.names]]), DAY(TBL_DATA[[#This Row],[Row.names]])))</f>
        <v/>
      </c>
      <c r="B138" s="118"/>
      <c r="C138" s="67"/>
      <c r="D138" s="10"/>
      <c r="E138" s="5"/>
      <c r="F138" s="5"/>
      <c r="G138" s="2"/>
      <c r="H138" s="11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80"/>
      <c r="V138" s="5"/>
      <c r="W138" s="5"/>
    </row>
    <row r="139" spans="1:23" x14ac:dyDescent="0.25">
      <c r="A139" s="116" t="str">
        <f>IF(ISBLANK(TBL_DATA[[#This Row],[Row.names]]), "",   DATE(YEAR(TBL_DATA[[#This Row],[Row.names]]), MONTH(TBL_DATA[[#This Row],[Row.names]]), DAY(TBL_DATA[[#This Row],[Row.names]])))</f>
        <v/>
      </c>
      <c r="B139" s="118"/>
      <c r="C139" s="67"/>
      <c r="D139" s="10"/>
      <c r="E139" s="5"/>
      <c r="F139" s="5"/>
      <c r="G139" s="2"/>
      <c r="H139" s="11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80"/>
      <c r="V139" s="5"/>
      <c r="W139" s="5"/>
    </row>
    <row r="140" spans="1:23" x14ac:dyDescent="0.25">
      <c r="A140" s="116" t="str">
        <f>IF(ISBLANK(TBL_DATA[[#This Row],[Row.names]]), "",   DATE(YEAR(TBL_DATA[[#This Row],[Row.names]]), MONTH(TBL_DATA[[#This Row],[Row.names]]), DAY(TBL_DATA[[#This Row],[Row.names]])))</f>
        <v/>
      </c>
      <c r="B140" s="118"/>
      <c r="C140" s="67"/>
      <c r="D140" s="10"/>
      <c r="E140" s="5"/>
      <c r="F140" s="5"/>
      <c r="G140" s="2"/>
      <c r="K140" s="5"/>
      <c r="L140" s="5"/>
      <c r="M140" s="5"/>
      <c r="N140" s="5"/>
      <c r="O140" s="5"/>
      <c r="P140" s="5"/>
      <c r="Q140" s="5"/>
      <c r="R140" s="5"/>
      <c r="V140" s="5"/>
    </row>
    <row r="141" spans="1:23" x14ac:dyDescent="0.25">
      <c r="A141" s="116" t="str">
        <f>IF(ISBLANK(TBL_DATA[[#This Row],[Row.names]]), "",   DATE(YEAR(TBL_DATA[[#This Row],[Row.names]]), MONTH(TBL_DATA[[#This Row],[Row.names]]), DAY(TBL_DATA[[#This Row],[Row.names]])))</f>
        <v/>
      </c>
      <c r="B141" s="118"/>
      <c r="C141" s="67"/>
      <c r="D141" s="10"/>
      <c r="E141" s="5"/>
      <c r="F141" s="5"/>
      <c r="G141" s="2"/>
      <c r="H141" s="11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80"/>
      <c r="V141" s="5"/>
      <c r="W141" s="5"/>
    </row>
    <row r="142" spans="1:23" x14ac:dyDescent="0.25">
      <c r="A142" s="116" t="str">
        <f>IF(ISBLANK(TBL_DATA[[#This Row],[Row.names]]), "",   DATE(YEAR(TBL_DATA[[#This Row],[Row.names]]), MONTH(TBL_DATA[[#This Row],[Row.names]]), DAY(TBL_DATA[[#This Row],[Row.names]])))</f>
        <v/>
      </c>
      <c r="B142" s="118"/>
      <c r="C142" s="67"/>
      <c r="D142" s="10"/>
      <c r="E142" s="5"/>
      <c r="F142" s="5"/>
      <c r="G142" s="2"/>
      <c r="H142" s="11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80"/>
      <c r="V142" s="5"/>
      <c r="W142" s="5"/>
    </row>
    <row r="143" spans="1:23" x14ac:dyDescent="0.25">
      <c r="A143" s="116" t="str">
        <f>IF(ISBLANK(TBL_DATA[[#This Row],[Row.names]]), "",   DATE(YEAR(TBL_DATA[[#This Row],[Row.names]]), MONTH(TBL_DATA[[#This Row],[Row.names]]), DAY(TBL_DATA[[#This Row],[Row.names]])))</f>
        <v/>
      </c>
      <c r="B143" s="118"/>
      <c r="C143" s="67"/>
      <c r="D143" s="10"/>
      <c r="E143" s="5"/>
      <c r="F143" s="5"/>
      <c r="G143" s="2"/>
      <c r="H143" s="11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80"/>
      <c r="V143" s="5"/>
      <c r="W143" s="5"/>
    </row>
    <row r="144" spans="1:23" x14ac:dyDescent="0.25">
      <c r="A144" s="116" t="str">
        <f>IF(ISBLANK(TBL_DATA[[#This Row],[Row.names]]), "",   DATE(YEAR(TBL_DATA[[#This Row],[Row.names]]), MONTH(TBL_DATA[[#This Row],[Row.names]]), DAY(TBL_DATA[[#This Row],[Row.names]])))</f>
        <v/>
      </c>
      <c r="B144" s="118"/>
      <c r="C144" s="67"/>
      <c r="D144" s="10"/>
      <c r="E144" s="5"/>
      <c r="F144" s="5"/>
      <c r="G144" s="2"/>
      <c r="H144" s="11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80"/>
      <c r="V144" s="5"/>
      <c r="W144" s="5"/>
    </row>
    <row r="145" spans="1:23" x14ac:dyDescent="0.25">
      <c r="A145" s="116" t="str">
        <f>IF(ISBLANK(TBL_DATA[[#This Row],[Row.names]]), "",   DATE(YEAR(TBL_DATA[[#This Row],[Row.names]]), MONTH(TBL_DATA[[#This Row],[Row.names]]), DAY(TBL_DATA[[#This Row],[Row.names]])))</f>
        <v/>
      </c>
      <c r="B145" s="118"/>
      <c r="C145" s="67"/>
      <c r="D145" s="10"/>
      <c r="E145" s="5"/>
      <c r="F145" s="5"/>
      <c r="G145" s="2"/>
      <c r="H145" s="11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80"/>
      <c r="V145" s="5"/>
      <c r="W145" s="5"/>
    </row>
    <row r="146" spans="1:23" x14ac:dyDescent="0.25">
      <c r="A146" s="116" t="str">
        <f>IF(ISBLANK(TBL_DATA[[#This Row],[Row.names]]), "",   DATE(YEAR(TBL_DATA[[#This Row],[Row.names]]), MONTH(TBL_DATA[[#This Row],[Row.names]]), DAY(TBL_DATA[[#This Row],[Row.names]])))</f>
        <v/>
      </c>
      <c r="B146" s="118"/>
      <c r="C146" s="67"/>
      <c r="D146" s="10"/>
      <c r="E146" s="5"/>
      <c r="F146" s="5"/>
      <c r="G146" s="2"/>
      <c r="H146" s="11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80"/>
      <c r="V146" s="5"/>
      <c r="W146" s="5"/>
    </row>
    <row r="147" spans="1:23" x14ac:dyDescent="0.25">
      <c r="A147" s="116" t="str">
        <f>IF(ISBLANK(TBL_DATA[[#This Row],[Row.names]]), "",   DATE(YEAR(TBL_DATA[[#This Row],[Row.names]]), MONTH(TBL_DATA[[#This Row],[Row.names]]), DAY(TBL_DATA[[#This Row],[Row.names]])))</f>
        <v/>
      </c>
      <c r="B147" s="118"/>
      <c r="C147" s="67"/>
      <c r="D147" s="10"/>
      <c r="E147" s="5"/>
      <c r="F147" s="5"/>
      <c r="G147" s="2"/>
      <c r="H147" s="11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80"/>
      <c r="V147" s="5"/>
      <c r="W147" s="5"/>
    </row>
    <row r="148" spans="1:23" x14ac:dyDescent="0.25">
      <c r="A148" s="116" t="str">
        <f>IF(ISBLANK(TBL_DATA[[#This Row],[Row.names]]), "",   DATE(YEAR(TBL_DATA[[#This Row],[Row.names]]), MONTH(TBL_DATA[[#This Row],[Row.names]]), DAY(TBL_DATA[[#This Row],[Row.names]])))</f>
        <v/>
      </c>
      <c r="B148" s="118"/>
      <c r="C148" s="67"/>
      <c r="D148" s="10"/>
      <c r="E148" s="5"/>
      <c r="F148" s="5"/>
      <c r="G148" s="2"/>
      <c r="H148" s="11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80"/>
      <c r="V148" s="5"/>
      <c r="W148" s="5"/>
    </row>
    <row r="149" spans="1:23" x14ac:dyDescent="0.25">
      <c r="A149" s="116" t="str">
        <f>IF(ISBLANK(TBL_DATA[[#This Row],[Row.names]]), "",   DATE(YEAR(TBL_DATA[[#This Row],[Row.names]]), MONTH(TBL_DATA[[#This Row],[Row.names]]), DAY(TBL_DATA[[#This Row],[Row.names]])))</f>
        <v/>
      </c>
      <c r="B149" s="118"/>
      <c r="C149" s="67"/>
      <c r="D149" s="10"/>
      <c r="E149" s="5"/>
      <c r="F149" s="5"/>
      <c r="G149" s="2"/>
      <c r="K149" s="5"/>
      <c r="L149" s="5"/>
      <c r="M149" s="5"/>
      <c r="N149" s="5"/>
      <c r="O149" s="5"/>
      <c r="P149" s="5"/>
      <c r="Q149" s="5"/>
      <c r="R149" s="5"/>
      <c r="V149" s="5"/>
    </row>
    <row r="150" spans="1:23" x14ac:dyDescent="0.25">
      <c r="A150" s="116" t="str">
        <f>IF(ISBLANK(TBL_DATA[[#This Row],[Row.names]]), "",   DATE(YEAR(TBL_DATA[[#This Row],[Row.names]]), MONTH(TBL_DATA[[#This Row],[Row.names]]), DAY(TBL_DATA[[#This Row],[Row.names]])))</f>
        <v/>
      </c>
      <c r="B150" s="118"/>
      <c r="C150" s="67"/>
      <c r="D150" s="10"/>
      <c r="E150" s="5"/>
      <c r="F150" s="5"/>
      <c r="G150" s="2"/>
      <c r="H150" s="11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80"/>
      <c r="V150" s="5"/>
      <c r="W150" s="5"/>
    </row>
    <row r="151" spans="1:23" x14ac:dyDescent="0.25">
      <c r="A151" s="116" t="str">
        <f>IF(ISBLANK(TBL_DATA[[#This Row],[Row.names]]), "",   DATE(YEAR(TBL_DATA[[#This Row],[Row.names]]), MONTH(TBL_DATA[[#This Row],[Row.names]]), DAY(TBL_DATA[[#This Row],[Row.names]])))</f>
        <v/>
      </c>
      <c r="B151" s="118"/>
      <c r="C151" s="67"/>
      <c r="D151" s="10"/>
      <c r="E151" s="5"/>
      <c r="F151" s="5"/>
      <c r="G151" s="2"/>
      <c r="H151" s="11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80"/>
      <c r="V151" s="5"/>
      <c r="W151" s="5"/>
    </row>
    <row r="152" spans="1:23" x14ac:dyDescent="0.25">
      <c r="A152" s="116" t="str">
        <f>IF(ISBLANK(TBL_DATA[[#This Row],[Row.names]]), "",   DATE(YEAR(TBL_DATA[[#This Row],[Row.names]]), MONTH(TBL_DATA[[#This Row],[Row.names]]), DAY(TBL_DATA[[#This Row],[Row.names]])))</f>
        <v/>
      </c>
      <c r="B152" s="118"/>
      <c r="C152" s="67"/>
      <c r="D152" s="10"/>
      <c r="E152" s="5"/>
      <c r="F152" s="5"/>
      <c r="G152" s="2"/>
      <c r="H152" s="11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80"/>
      <c r="V152" s="5"/>
      <c r="W152" s="5"/>
    </row>
    <row r="153" spans="1:23" x14ac:dyDescent="0.25">
      <c r="A153" s="116" t="str">
        <f>IF(ISBLANK(TBL_DATA[[#This Row],[Row.names]]), "",   DATE(YEAR(TBL_DATA[[#This Row],[Row.names]]), MONTH(TBL_DATA[[#This Row],[Row.names]]), DAY(TBL_DATA[[#This Row],[Row.names]])))</f>
        <v/>
      </c>
      <c r="B153" s="118"/>
      <c r="C153" s="67"/>
      <c r="D153" s="10"/>
      <c r="E153" s="5"/>
      <c r="F153" s="5"/>
      <c r="G153" s="2"/>
      <c r="H153" s="11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80"/>
      <c r="V153" s="5"/>
      <c r="W153" s="5"/>
    </row>
    <row r="154" spans="1:23" x14ac:dyDescent="0.25">
      <c r="A154" s="116" t="str">
        <f>IF(ISBLANK(TBL_DATA[[#This Row],[Row.names]]), "",   DATE(YEAR(TBL_DATA[[#This Row],[Row.names]]), MONTH(TBL_DATA[[#This Row],[Row.names]]), DAY(TBL_DATA[[#This Row],[Row.names]])))</f>
        <v/>
      </c>
      <c r="B154" s="118"/>
      <c r="C154" s="67"/>
      <c r="D154" s="10"/>
      <c r="E154" s="5"/>
      <c r="F154" s="5"/>
      <c r="G154" s="2"/>
      <c r="H154" s="11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80"/>
      <c r="V154" s="5"/>
      <c r="W154" s="5"/>
    </row>
    <row r="155" spans="1:23" x14ac:dyDescent="0.25">
      <c r="A155" s="116" t="str">
        <f>IF(ISBLANK(TBL_DATA[[#This Row],[Row.names]]), "",   DATE(YEAR(TBL_DATA[[#This Row],[Row.names]]), MONTH(TBL_DATA[[#This Row],[Row.names]]), DAY(TBL_DATA[[#This Row],[Row.names]])))</f>
        <v/>
      </c>
      <c r="B155" s="118"/>
      <c r="C155" s="67"/>
      <c r="D155" s="10"/>
      <c r="E155" s="5"/>
      <c r="F155" s="5"/>
      <c r="G155" s="2"/>
      <c r="H155" s="1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80"/>
      <c r="V155" s="5"/>
      <c r="W155" s="5"/>
    </row>
    <row r="156" spans="1:23" x14ac:dyDescent="0.25">
      <c r="A156" s="116" t="str">
        <f>IF(ISBLANK(TBL_DATA[[#This Row],[Row.names]]), "",   DATE(YEAR(TBL_DATA[[#This Row],[Row.names]]), MONTH(TBL_DATA[[#This Row],[Row.names]]), DAY(TBL_DATA[[#This Row],[Row.names]])))</f>
        <v/>
      </c>
      <c r="B156" s="118"/>
      <c r="C156" s="67"/>
      <c r="D156" s="10"/>
      <c r="E156" s="5"/>
      <c r="F156" s="5"/>
      <c r="G156" s="2"/>
      <c r="H156" s="11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80"/>
      <c r="V156" s="5"/>
      <c r="W156" s="5"/>
    </row>
    <row r="157" spans="1:23" x14ac:dyDescent="0.25">
      <c r="A157" s="116" t="str">
        <f>IF(ISBLANK(TBL_DATA[[#This Row],[Row.names]]), "",   DATE(YEAR(TBL_DATA[[#This Row],[Row.names]]), MONTH(TBL_DATA[[#This Row],[Row.names]]), DAY(TBL_DATA[[#This Row],[Row.names]])))</f>
        <v/>
      </c>
      <c r="B157" s="118"/>
      <c r="C157" s="67"/>
      <c r="D157" s="10"/>
      <c r="E157" s="5"/>
      <c r="F157" s="5"/>
      <c r="G157" s="2"/>
      <c r="H157" s="113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80"/>
      <c r="V157" s="5"/>
      <c r="W157" s="5"/>
    </row>
    <row r="158" spans="1:23" x14ac:dyDescent="0.25">
      <c r="A158" s="116" t="str">
        <f>IF(ISBLANK(TBL_DATA[[#This Row],[Row.names]]), "",   DATE(YEAR(TBL_DATA[[#This Row],[Row.names]]), MONTH(TBL_DATA[[#This Row],[Row.names]]), DAY(TBL_DATA[[#This Row],[Row.names]])))</f>
        <v/>
      </c>
      <c r="B158" s="118"/>
      <c r="C158" s="67"/>
      <c r="D158" s="10"/>
      <c r="E158" s="5"/>
      <c r="F158" s="5"/>
      <c r="G158" s="2"/>
      <c r="H158" s="11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80"/>
      <c r="V158" s="5"/>
      <c r="W158" s="5"/>
    </row>
    <row r="159" spans="1:23" x14ac:dyDescent="0.25">
      <c r="A159" s="116" t="str">
        <f>IF(ISBLANK(TBL_DATA[[#This Row],[Row.names]]), "",   DATE(YEAR(TBL_DATA[[#This Row],[Row.names]]), MONTH(TBL_DATA[[#This Row],[Row.names]]), DAY(TBL_DATA[[#This Row],[Row.names]])))</f>
        <v/>
      </c>
      <c r="B159" s="118"/>
      <c r="C159" s="67"/>
      <c r="D159" s="10"/>
      <c r="E159" s="5"/>
      <c r="F159" s="5"/>
      <c r="G159" s="2"/>
      <c r="K159" s="5"/>
      <c r="L159" s="5"/>
      <c r="M159" s="5"/>
      <c r="N159" s="5"/>
      <c r="O159" s="5"/>
      <c r="P159" s="5"/>
      <c r="Q159" s="5"/>
      <c r="R159" s="5"/>
      <c r="V159" s="5"/>
    </row>
    <row r="160" spans="1:23" x14ac:dyDescent="0.25">
      <c r="A160" s="116" t="str">
        <f>IF(ISBLANK(TBL_DATA[[#This Row],[Row.names]]), "",   DATE(YEAR(TBL_DATA[[#This Row],[Row.names]]), MONTH(TBL_DATA[[#This Row],[Row.names]]), DAY(TBL_DATA[[#This Row],[Row.names]])))</f>
        <v/>
      </c>
      <c r="B160" s="118"/>
      <c r="C160" s="67"/>
      <c r="D160" s="10"/>
      <c r="E160" s="5"/>
      <c r="F160" s="5"/>
      <c r="G160" s="2"/>
      <c r="H160" s="11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80"/>
      <c r="V160" s="5"/>
      <c r="W160" s="5"/>
    </row>
    <row r="161" spans="1:23" x14ac:dyDescent="0.25">
      <c r="A161" s="116" t="str">
        <f>IF(ISBLANK(TBL_DATA[[#This Row],[Row.names]]), "",   DATE(YEAR(TBL_DATA[[#This Row],[Row.names]]), MONTH(TBL_DATA[[#This Row],[Row.names]]), DAY(TBL_DATA[[#This Row],[Row.names]])))</f>
        <v/>
      </c>
      <c r="B161" s="118"/>
      <c r="C161" s="67"/>
      <c r="D161" s="10"/>
      <c r="E161" s="5"/>
      <c r="F161" s="5"/>
      <c r="G161" s="2"/>
      <c r="H161" s="113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80"/>
      <c r="V161" s="5"/>
      <c r="W161" s="5"/>
    </row>
    <row r="162" spans="1:23" x14ac:dyDescent="0.25">
      <c r="A162" s="116" t="str">
        <f>IF(ISBLANK(TBL_DATA[[#This Row],[Row.names]]), "",   DATE(YEAR(TBL_DATA[[#This Row],[Row.names]]), MONTH(TBL_DATA[[#This Row],[Row.names]]), DAY(TBL_DATA[[#This Row],[Row.names]])))</f>
        <v/>
      </c>
      <c r="B162" s="118"/>
      <c r="C162" s="67"/>
      <c r="D162" s="10"/>
      <c r="E162" s="5"/>
      <c r="F162" s="5"/>
      <c r="G162" s="2"/>
      <c r="H162" s="11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80"/>
      <c r="V162" s="5"/>
      <c r="W162" s="5"/>
    </row>
    <row r="163" spans="1:23" x14ac:dyDescent="0.25">
      <c r="A163" s="116" t="str">
        <f>IF(ISBLANK(TBL_DATA[[#This Row],[Row.names]]), "",   DATE(YEAR(TBL_DATA[[#This Row],[Row.names]]), MONTH(TBL_DATA[[#This Row],[Row.names]]), DAY(TBL_DATA[[#This Row],[Row.names]])))</f>
        <v/>
      </c>
      <c r="B163" s="118"/>
      <c r="C163" s="67"/>
      <c r="D163" s="10"/>
      <c r="E163" s="5"/>
      <c r="F163" s="5"/>
      <c r="G163" s="2"/>
      <c r="H163" s="113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80"/>
      <c r="V163" s="5"/>
      <c r="W163" s="5"/>
    </row>
    <row r="164" spans="1:23" x14ac:dyDescent="0.25">
      <c r="A164" s="116" t="str">
        <f>IF(ISBLANK(TBL_DATA[[#This Row],[Row.names]]), "",   DATE(YEAR(TBL_DATA[[#This Row],[Row.names]]), MONTH(TBL_DATA[[#This Row],[Row.names]]), DAY(TBL_DATA[[#This Row],[Row.names]])))</f>
        <v/>
      </c>
      <c r="B164" s="118"/>
      <c r="C164" s="67"/>
      <c r="D164" s="10"/>
      <c r="E164" s="5"/>
      <c r="F164" s="5"/>
      <c r="G164" s="2"/>
      <c r="H164" s="11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80"/>
      <c r="V164" s="5"/>
      <c r="W164" s="5"/>
    </row>
    <row r="165" spans="1:23" x14ac:dyDescent="0.25">
      <c r="A165" s="116" t="str">
        <f>IF(ISBLANK(TBL_DATA[[#This Row],[Row.names]]), "",   DATE(YEAR(TBL_DATA[[#This Row],[Row.names]]), MONTH(TBL_DATA[[#This Row],[Row.names]]), DAY(TBL_DATA[[#This Row],[Row.names]])))</f>
        <v/>
      </c>
      <c r="B165" s="118"/>
      <c r="C165" s="67"/>
      <c r="D165" s="10"/>
      <c r="E165" s="5"/>
      <c r="F165" s="5"/>
      <c r="G165" s="2"/>
      <c r="H165" s="113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80"/>
      <c r="V165" s="5"/>
      <c r="W165" s="5"/>
    </row>
    <row r="166" spans="1:23" x14ac:dyDescent="0.25">
      <c r="A166" s="116" t="str">
        <f>IF(ISBLANK(TBL_DATA[[#This Row],[Row.names]]), "",   DATE(YEAR(TBL_DATA[[#This Row],[Row.names]]), MONTH(TBL_DATA[[#This Row],[Row.names]]), DAY(TBL_DATA[[#This Row],[Row.names]])))</f>
        <v/>
      </c>
      <c r="B166" s="118"/>
      <c r="C166" s="67"/>
      <c r="D166" s="10"/>
      <c r="E166" s="5"/>
      <c r="F166" s="5"/>
      <c r="G166" s="2"/>
      <c r="H166" s="11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80"/>
      <c r="V166" s="5"/>
      <c r="W166" s="5"/>
    </row>
    <row r="167" spans="1:23" x14ac:dyDescent="0.25">
      <c r="A167" s="116" t="str">
        <f>IF(ISBLANK(TBL_DATA[[#This Row],[Row.names]]), "",   DATE(YEAR(TBL_DATA[[#This Row],[Row.names]]), MONTH(TBL_DATA[[#This Row],[Row.names]]), DAY(TBL_DATA[[#This Row],[Row.names]])))</f>
        <v/>
      </c>
      <c r="B167" s="118"/>
      <c r="C167" s="67"/>
      <c r="D167" s="10"/>
      <c r="E167" s="5"/>
      <c r="F167" s="5"/>
      <c r="G167" s="2"/>
      <c r="H167" s="113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80"/>
      <c r="V167" s="5"/>
      <c r="W167" s="5"/>
    </row>
    <row r="168" spans="1:23" x14ac:dyDescent="0.25">
      <c r="A168" s="116" t="str">
        <f>IF(ISBLANK(TBL_DATA[[#This Row],[Row.names]]), "",   DATE(YEAR(TBL_DATA[[#This Row],[Row.names]]), MONTH(TBL_DATA[[#This Row],[Row.names]]), DAY(TBL_DATA[[#This Row],[Row.names]])))</f>
        <v/>
      </c>
      <c r="B168" s="118"/>
      <c r="C168" s="67"/>
      <c r="D168" s="10"/>
      <c r="E168" s="5"/>
      <c r="F168" s="5"/>
      <c r="G168" s="2"/>
      <c r="K168" s="5"/>
      <c r="L168" s="5"/>
      <c r="M168" s="5"/>
      <c r="N168" s="5"/>
      <c r="O168" s="5"/>
      <c r="P168" s="5"/>
      <c r="Q168" s="5"/>
      <c r="R168" s="5"/>
      <c r="V168" s="5"/>
    </row>
    <row r="169" spans="1:23" x14ac:dyDescent="0.25">
      <c r="A169" s="116" t="str">
        <f>IF(ISBLANK(TBL_DATA[[#This Row],[Row.names]]), "",   DATE(YEAR(TBL_DATA[[#This Row],[Row.names]]), MONTH(TBL_DATA[[#This Row],[Row.names]]), DAY(TBL_DATA[[#This Row],[Row.names]])))</f>
        <v/>
      </c>
      <c r="B169" s="118"/>
      <c r="C169" s="67"/>
      <c r="D169" s="10"/>
      <c r="E169" s="5"/>
      <c r="F169" s="5"/>
      <c r="G169" s="2"/>
      <c r="H169" s="113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80"/>
      <c r="V169" s="5"/>
      <c r="W169" s="5"/>
    </row>
    <row r="170" spans="1:23" x14ac:dyDescent="0.25">
      <c r="A170" s="116" t="str">
        <f>IF(ISBLANK(TBL_DATA[[#This Row],[Row.names]]), "",   DATE(YEAR(TBL_DATA[[#This Row],[Row.names]]), MONTH(TBL_DATA[[#This Row],[Row.names]]), DAY(TBL_DATA[[#This Row],[Row.names]])))</f>
        <v/>
      </c>
      <c r="B170" s="118"/>
      <c r="C170" s="67"/>
      <c r="D170" s="10"/>
      <c r="E170" s="5"/>
      <c r="F170" s="5"/>
      <c r="G170" s="2"/>
      <c r="H170" s="11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80"/>
      <c r="V170" s="5"/>
      <c r="W170" s="5"/>
    </row>
    <row r="171" spans="1:23" x14ac:dyDescent="0.25">
      <c r="A171" s="116" t="str">
        <f>IF(ISBLANK(TBL_DATA[[#This Row],[Row.names]]), "",   DATE(YEAR(TBL_DATA[[#This Row],[Row.names]]), MONTH(TBL_DATA[[#This Row],[Row.names]]), DAY(TBL_DATA[[#This Row],[Row.names]])))</f>
        <v/>
      </c>
      <c r="B171" s="118"/>
      <c r="C171" s="67"/>
      <c r="D171" s="10"/>
      <c r="E171" s="5"/>
      <c r="F171" s="5"/>
      <c r="G171" s="2"/>
      <c r="H171" s="113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80"/>
      <c r="V171" s="5"/>
      <c r="W171" s="5"/>
    </row>
    <row r="172" spans="1:23" x14ac:dyDescent="0.25">
      <c r="A172" s="116" t="str">
        <f>IF(ISBLANK(TBL_DATA[[#This Row],[Row.names]]), "",   DATE(YEAR(TBL_DATA[[#This Row],[Row.names]]), MONTH(TBL_DATA[[#This Row],[Row.names]]), DAY(TBL_DATA[[#This Row],[Row.names]])))</f>
        <v/>
      </c>
      <c r="B172" s="118"/>
      <c r="C172" s="67"/>
      <c r="D172" s="10"/>
      <c r="E172" s="5"/>
      <c r="F172" s="5"/>
      <c r="G172" s="2"/>
      <c r="H172" s="11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80"/>
      <c r="V172" s="5"/>
      <c r="W172" s="5"/>
    </row>
    <row r="173" spans="1:23" x14ac:dyDescent="0.25">
      <c r="A173" s="116" t="str">
        <f>IF(ISBLANK(TBL_DATA[[#This Row],[Row.names]]), "",   DATE(YEAR(TBL_DATA[[#This Row],[Row.names]]), MONTH(TBL_DATA[[#This Row],[Row.names]]), DAY(TBL_DATA[[#This Row],[Row.names]])))</f>
        <v/>
      </c>
      <c r="B173" s="118"/>
      <c r="C173" s="67"/>
      <c r="D173" s="10"/>
      <c r="E173" s="5"/>
      <c r="F173" s="5"/>
      <c r="G173" s="2"/>
      <c r="H173" s="113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80"/>
      <c r="V173" s="5"/>
      <c r="W173" s="5"/>
    </row>
    <row r="174" spans="1:23" x14ac:dyDescent="0.25">
      <c r="A174" s="116" t="str">
        <f>IF(ISBLANK(TBL_DATA[[#This Row],[Row.names]]), "",   DATE(YEAR(TBL_DATA[[#This Row],[Row.names]]), MONTH(TBL_DATA[[#This Row],[Row.names]]), DAY(TBL_DATA[[#This Row],[Row.names]])))</f>
        <v/>
      </c>
      <c r="B174" s="118"/>
      <c r="C174" s="67"/>
      <c r="D174" s="10"/>
      <c r="E174" s="5"/>
      <c r="F174" s="5"/>
      <c r="G174" s="2"/>
      <c r="H174" s="11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80"/>
      <c r="V174" s="5"/>
      <c r="W174" s="5"/>
    </row>
    <row r="175" spans="1:23" x14ac:dyDescent="0.25">
      <c r="A175" s="116" t="str">
        <f>IF(ISBLANK(TBL_DATA[[#This Row],[Row.names]]), "",   DATE(YEAR(TBL_DATA[[#This Row],[Row.names]]), MONTH(TBL_DATA[[#This Row],[Row.names]]), DAY(TBL_DATA[[#This Row],[Row.names]])))</f>
        <v/>
      </c>
      <c r="B175" s="118"/>
      <c r="C175" s="67"/>
      <c r="D175" s="10"/>
      <c r="E175" s="5"/>
      <c r="F175" s="5"/>
      <c r="G175" s="2"/>
      <c r="H175" s="113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80"/>
      <c r="V175" s="5"/>
      <c r="W175" s="5"/>
    </row>
    <row r="176" spans="1:23" x14ac:dyDescent="0.25">
      <c r="A176" s="116" t="str">
        <f>IF(ISBLANK(TBL_DATA[[#This Row],[Row.names]]), "",   DATE(YEAR(TBL_DATA[[#This Row],[Row.names]]), MONTH(TBL_DATA[[#This Row],[Row.names]]), DAY(TBL_DATA[[#This Row],[Row.names]])))</f>
        <v/>
      </c>
      <c r="B176" s="118"/>
      <c r="C176" s="67"/>
      <c r="D176" s="10"/>
      <c r="E176" s="5"/>
      <c r="F176" s="5"/>
      <c r="G176" s="2"/>
      <c r="H176" s="11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80"/>
      <c r="V176" s="5"/>
      <c r="W176" s="5"/>
    </row>
    <row r="177" spans="1:23" x14ac:dyDescent="0.25">
      <c r="A177" s="116" t="str">
        <f>IF(ISBLANK(TBL_DATA[[#This Row],[Row.names]]), "",   DATE(YEAR(TBL_DATA[[#This Row],[Row.names]]), MONTH(TBL_DATA[[#This Row],[Row.names]]), DAY(TBL_DATA[[#This Row],[Row.names]])))</f>
        <v/>
      </c>
      <c r="B177" s="118"/>
      <c r="C177" s="67"/>
      <c r="D177" s="10"/>
      <c r="E177" s="5"/>
      <c r="F177" s="5"/>
      <c r="G177" s="2"/>
      <c r="H177" s="113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80"/>
      <c r="V177" s="5"/>
      <c r="W177" s="5"/>
    </row>
    <row r="178" spans="1:23" x14ac:dyDescent="0.25">
      <c r="A178" s="116" t="str">
        <f>IF(ISBLANK(TBL_DATA[[#This Row],[Row.names]]), "",   DATE(YEAR(TBL_DATA[[#This Row],[Row.names]]), MONTH(TBL_DATA[[#This Row],[Row.names]]), DAY(TBL_DATA[[#This Row],[Row.names]])))</f>
        <v/>
      </c>
      <c r="B178" s="118"/>
      <c r="C178" s="67"/>
      <c r="D178" s="10"/>
      <c r="E178" s="5"/>
      <c r="F178" s="5"/>
      <c r="G178" s="2"/>
      <c r="H178" s="11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80"/>
      <c r="V178" s="5"/>
      <c r="W178" s="5"/>
    </row>
    <row r="179" spans="1:23" x14ac:dyDescent="0.25">
      <c r="A179" s="116" t="str">
        <f>IF(ISBLANK(TBL_DATA[[#This Row],[Row.names]]), "",   DATE(YEAR(TBL_DATA[[#This Row],[Row.names]]), MONTH(TBL_DATA[[#This Row],[Row.names]]), DAY(TBL_DATA[[#This Row],[Row.names]])))</f>
        <v/>
      </c>
      <c r="B179" s="118"/>
      <c r="C179" s="67"/>
      <c r="D179" s="10"/>
      <c r="E179" s="5"/>
      <c r="F179" s="5"/>
      <c r="G179" s="2"/>
      <c r="H179" s="113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80"/>
      <c r="V179" s="5"/>
      <c r="W179" s="5"/>
    </row>
    <row r="180" spans="1:23" x14ac:dyDescent="0.25">
      <c r="A180" s="116" t="str">
        <f>IF(ISBLANK(TBL_DATA[[#This Row],[Row.names]]), "",   DATE(YEAR(TBL_DATA[[#This Row],[Row.names]]), MONTH(TBL_DATA[[#This Row],[Row.names]]), DAY(TBL_DATA[[#This Row],[Row.names]])))</f>
        <v/>
      </c>
      <c r="B180" s="118"/>
      <c r="C180" s="67"/>
      <c r="D180" s="10"/>
      <c r="E180" s="5"/>
      <c r="F180" s="5"/>
      <c r="G180" s="2"/>
      <c r="H180" s="11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80"/>
      <c r="V180" s="5"/>
      <c r="W180" s="5"/>
    </row>
    <row r="181" spans="1:23" x14ac:dyDescent="0.25">
      <c r="A181" s="116" t="str">
        <f>IF(ISBLANK(TBL_DATA[[#This Row],[Row.names]]), "",   DATE(YEAR(TBL_DATA[[#This Row],[Row.names]]), MONTH(TBL_DATA[[#This Row],[Row.names]]), DAY(TBL_DATA[[#This Row],[Row.names]])))</f>
        <v/>
      </c>
      <c r="B181" s="118"/>
      <c r="C181" s="67"/>
      <c r="D181" s="10"/>
      <c r="E181" s="5"/>
      <c r="F181" s="5"/>
      <c r="G181" s="2"/>
      <c r="H181" s="113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80"/>
      <c r="V181" s="5"/>
      <c r="W181" s="5"/>
    </row>
    <row r="182" spans="1:23" x14ac:dyDescent="0.25">
      <c r="A182" s="116" t="str">
        <f>IF(ISBLANK(TBL_DATA[[#This Row],[Row.names]]), "",   DATE(YEAR(TBL_DATA[[#This Row],[Row.names]]), MONTH(TBL_DATA[[#This Row],[Row.names]]), DAY(TBL_DATA[[#This Row],[Row.names]])))</f>
        <v/>
      </c>
      <c r="B182" s="118"/>
      <c r="C182" s="67"/>
      <c r="D182" s="10"/>
      <c r="E182" s="5"/>
      <c r="F182" s="5"/>
      <c r="G182" s="2"/>
      <c r="H182" s="11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80"/>
      <c r="V182" s="5"/>
      <c r="W182" s="5"/>
    </row>
    <row r="183" spans="1:23" x14ac:dyDescent="0.25">
      <c r="A183" s="116" t="str">
        <f>IF(ISBLANK(TBL_DATA[[#This Row],[Row.names]]), "",   DATE(YEAR(TBL_DATA[[#This Row],[Row.names]]), MONTH(TBL_DATA[[#This Row],[Row.names]]), DAY(TBL_DATA[[#This Row],[Row.names]])))</f>
        <v/>
      </c>
      <c r="B183" s="118"/>
      <c r="C183" s="67"/>
      <c r="D183" s="10"/>
      <c r="E183" s="5"/>
      <c r="F183" s="5"/>
      <c r="G183" s="2"/>
      <c r="H183" s="113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80"/>
      <c r="V183" s="5"/>
      <c r="W183" s="5"/>
    </row>
    <row r="184" spans="1:23" x14ac:dyDescent="0.25">
      <c r="A184" s="116" t="str">
        <f>IF(ISBLANK(TBL_DATA[[#This Row],[Row.names]]), "",   DATE(YEAR(TBL_DATA[[#This Row],[Row.names]]), MONTH(TBL_DATA[[#This Row],[Row.names]]), DAY(TBL_DATA[[#This Row],[Row.names]])))</f>
        <v/>
      </c>
      <c r="B184" s="118"/>
      <c r="C184" s="67"/>
      <c r="D184" s="10"/>
      <c r="E184" s="5"/>
      <c r="F184" s="5"/>
      <c r="G184" s="2"/>
      <c r="H184" s="11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80"/>
      <c r="V184" s="5"/>
      <c r="W184" s="5"/>
    </row>
    <row r="185" spans="1:23" x14ac:dyDescent="0.25">
      <c r="A185" s="116" t="str">
        <f>IF(ISBLANK(TBL_DATA[[#This Row],[Row.names]]), "",   DATE(YEAR(TBL_DATA[[#This Row],[Row.names]]), MONTH(TBL_DATA[[#This Row],[Row.names]]), DAY(TBL_DATA[[#This Row],[Row.names]])))</f>
        <v/>
      </c>
      <c r="B185" s="118"/>
      <c r="C185" s="67"/>
      <c r="D185" s="10"/>
      <c r="E185" s="5"/>
      <c r="F185" s="5"/>
      <c r="G185" s="2"/>
      <c r="H185" s="113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80"/>
      <c r="V185" s="5"/>
      <c r="W185" s="5"/>
    </row>
    <row r="186" spans="1:23" x14ac:dyDescent="0.25">
      <c r="A186" s="116" t="str">
        <f>IF(ISBLANK(TBL_DATA[[#This Row],[Row.names]]), "",   DATE(YEAR(TBL_DATA[[#This Row],[Row.names]]), MONTH(TBL_DATA[[#This Row],[Row.names]]), DAY(TBL_DATA[[#This Row],[Row.names]])))</f>
        <v/>
      </c>
      <c r="B186" s="118"/>
      <c r="C186" s="67"/>
      <c r="D186" s="10"/>
      <c r="E186" s="5"/>
      <c r="F186" s="5"/>
      <c r="G186" s="2"/>
      <c r="H186" s="11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80"/>
      <c r="V186" s="5"/>
      <c r="W186" s="5"/>
    </row>
    <row r="187" spans="1:23" x14ac:dyDescent="0.25">
      <c r="A187" s="116" t="str">
        <f>IF(ISBLANK(TBL_DATA[[#This Row],[Row.names]]), "",   DATE(YEAR(TBL_DATA[[#This Row],[Row.names]]), MONTH(TBL_DATA[[#This Row],[Row.names]]), DAY(TBL_DATA[[#This Row],[Row.names]])))</f>
        <v/>
      </c>
      <c r="B187" s="118"/>
      <c r="C187" s="67"/>
      <c r="D187" s="10"/>
      <c r="E187" s="5"/>
      <c r="F187" s="5"/>
      <c r="G187" s="2"/>
      <c r="H187" s="113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80"/>
      <c r="V187" s="5"/>
      <c r="W187" s="5"/>
    </row>
    <row r="188" spans="1:23" x14ac:dyDescent="0.25">
      <c r="A188" s="116" t="str">
        <f>IF(ISBLANK(TBL_DATA[[#This Row],[Row.names]]), "",   DATE(YEAR(TBL_DATA[[#This Row],[Row.names]]), MONTH(TBL_DATA[[#This Row],[Row.names]]), DAY(TBL_DATA[[#This Row],[Row.names]])))</f>
        <v/>
      </c>
      <c r="B188" s="118"/>
      <c r="C188" s="67"/>
      <c r="D188" s="10"/>
      <c r="E188" s="5"/>
      <c r="F188" s="5"/>
      <c r="G188" s="2"/>
      <c r="H188" s="11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80"/>
      <c r="V188" s="5"/>
      <c r="W188" s="5"/>
    </row>
    <row r="189" spans="1:23" x14ac:dyDescent="0.25">
      <c r="A189" s="116" t="str">
        <f>IF(ISBLANK(TBL_DATA[[#This Row],[Row.names]]), "",   DATE(YEAR(TBL_DATA[[#This Row],[Row.names]]), MONTH(TBL_DATA[[#This Row],[Row.names]]), DAY(TBL_DATA[[#This Row],[Row.names]])))</f>
        <v/>
      </c>
      <c r="B189" s="118"/>
      <c r="C189" s="67"/>
      <c r="D189" s="10"/>
      <c r="E189" s="5"/>
      <c r="F189" s="5"/>
      <c r="G189" s="2"/>
      <c r="H189" s="11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80"/>
      <c r="V189" s="5"/>
      <c r="W189" s="5"/>
    </row>
    <row r="190" spans="1:23" x14ac:dyDescent="0.25">
      <c r="A190" s="116" t="str">
        <f>IF(ISBLANK(TBL_DATA[[#This Row],[Row.names]]), "",   DATE(YEAR(TBL_DATA[[#This Row],[Row.names]]), MONTH(TBL_DATA[[#This Row],[Row.names]]), DAY(TBL_DATA[[#This Row],[Row.names]])))</f>
        <v/>
      </c>
      <c r="B190" s="118"/>
      <c r="C190" s="67"/>
      <c r="D190" s="10"/>
      <c r="E190" s="5"/>
      <c r="F190" s="5"/>
      <c r="G190" s="2"/>
      <c r="H190" s="11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80"/>
      <c r="V190" s="5"/>
      <c r="W190" s="5"/>
    </row>
    <row r="191" spans="1:23" x14ac:dyDescent="0.25">
      <c r="A191" s="116" t="str">
        <f>IF(ISBLANK(TBL_DATA[[#This Row],[Row.names]]), "",   DATE(YEAR(TBL_DATA[[#This Row],[Row.names]]), MONTH(TBL_DATA[[#This Row],[Row.names]]), DAY(TBL_DATA[[#This Row],[Row.names]])))</f>
        <v/>
      </c>
      <c r="B191" s="118"/>
      <c r="C191" s="67"/>
      <c r="D191" s="10"/>
      <c r="E191" s="5"/>
      <c r="F191" s="5"/>
      <c r="G191" s="2"/>
      <c r="H191" s="113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80"/>
      <c r="V191" s="5"/>
      <c r="W191" s="5"/>
    </row>
    <row r="192" spans="1:23" x14ac:dyDescent="0.25">
      <c r="A192" s="116" t="str">
        <f>IF(ISBLANK(TBL_DATA[[#This Row],[Row.names]]), "",   DATE(YEAR(TBL_DATA[[#This Row],[Row.names]]), MONTH(TBL_DATA[[#This Row],[Row.names]]), DAY(TBL_DATA[[#This Row],[Row.names]])))</f>
        <v/>
      </c>
      <c r="B192" s="118"/>
      <c r="C192" s="67"/>
      <c r="D192" s="10"/>
      <c r="K192" s="5"/>
      <c r="L192" s="5"/>
      <c r="M192" s="5"/>
      <c r="N192" s="5"/>
      <c r="O192" s="5"/>
    </row>
    <row r="193" spans="1:23" x14ac:dyDescent="0.25">
      <c r="A193" s="116" t="str">
        <f>IF(ISBLANK(TBL_DATA[[#This Row],[Row.names]]), "",   DATE(YEAR(TBL_DATA[[#This Row],[Row.names]]), MONTH(TBL_DATA[[#This Row],[Row.names]]), DAY(TBL_DATA[[#This Row],[Row.names]])))</f>
        <v/>
      </c>
      <c r="B193" s="118"/>
      <c r="C193" s="67"/>
      <c r="D193" s="10"/>
      <c r="E193" s="5"/>
      <c r="F193" s="5"/>
      <c r="G193" s="2"/>
      <c r="K193" s="5"/>
      <c r="L193" s="5"/>
      <c r="M193" s="5"/>
      <c r="N193" s="5"/>
      <c r="O193" s="5"/>
      <c r="P193" s="5"/>
      <c r="Q193" s="5"/>
      <c r="R193" s="5"/>
      <c r="V193" s="5"/>
    </row>
    <row r="194" spans="1:23" x14ac:dyDescent="0.25">
      <c r="A194" s="116" t="str">
        <f>IF(ISBLANK(TBL_DATA[[#This Row],[Row.names]]), "",   DATE(YEAR(TBL_DATA[[#This Row],[Row.names]]), MONTH(TBL_DATA[[#This Row],[Row.names]]), DAY(TBL_DATA[[#This Row],[Row.names]])))</f>
        <v/>
      </c>
      <c r="B194" s="118"/>
      <c r="C194" s="67"/>
      <c r="D194" s="10"/>
      <c r="E194" s="5"/>
      <c r="F194" s="5"/>
      <c r="G194" s="2"/>
      <c r="H194" s="11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80"/>
      <c r="V194" s="5"/>
      <c r="W194" s="5"/>
    </row>
    <row r="195" spans="1:23" x14ac:dyDescent="0.25">
      <c r="A195" s="116" t="str">
        <f>IF(ISBLANK(TBL_DATA[[#This Row],[Row.names]]), "",   DATE(YEAR(TBL_DATA[[#This Row],[Row.names]]), MONTH(TBL_DATA[[#This Row],[Row.names]]), DAY(TBL_DATA[[#This Row],[Row.names]])))</f>
        <v/>
      </c>
      <c r="B195" s="118"/>
      <c r="C195" s="67"/>
      <c r="D195" s="10"/>
      <c r="E195" s="5"/>
      <c r="F195" s="5"/>
      <c r="G195" s="2"/>
      <c r="H195" s="113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80"/>
      <c r="V195" s="5"/>
      <c r="W195" s="5"/>
    </row>
    <row r="196" spans="1:23" x14ac:dyDescent="0.25">
      <c r="A196" s="116" t="str">
        <f>IF(ISBLANK(TBL_DATA[[#This Row],[Row.names]]), "",   DATE(YEAR(TBL_DATA[[#This Row],[Row.names]]), MONTH(TBL_DATA[[#This Row],[Row.names]]), DAY(TBL_DATA[[#This Row],[Row.names]])))</f>
        <v/>
      </c>
      <c r="B196" s="118"/>
      <c r="C196" s="67"/>
      <c r="D196" s="10"/>
      <c r="E196" s="5"/>
      <c r="F196" s="5"/>
      <c r="G196" s="2"/>
      <c r="H196" s="11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80"/>
      <c r="V196" s="5"/>
      <c r="W196" s="5"/>
    </row>
    <row r="197" spans="1:23" x14ac:dyDescent="0.25">
      <c r="A197" s="116" t="str">
        <f>IF(ISBLANK(TBL_DATA[[#This Row],[Row.names]]), "",   DATE(YEAR(TBL_DATA[[#This Row],[Row.names]]), MONTH(TBL_DATA[[#This Row],[Row.names]]), DAY(TBL_DATA[[#This Row],[Row.names]])))</f>
        <v/>
      </c>
      <c r="B197" s="118"/>
      <c r="C197" s="67"/>
      <c r="D197" s="10"/>
      <c r="E197" s="5"/>
      <c r="F197" s="5"/>
      <c r="G197" s="2"/>
      <c r="H197" s="113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80"/>
      <c r="V197" s="5"/>
      <c r="W197" s="5"/>
    </row>
    <row r="198" spans="1:23" x14ac:dyDescent="0.25">
      <c r="A198" s="116" t="str">
        <f>IF(ISBLANK(TBL_DATA[[#This Row],[Row.names]]), "",   DATE(YEAR(TBL_DATA[[#This Row],[Row.names]]), MONTH(TBL_DATA[[#This Row],[Row.names]]), DAY(TBL_DATA[[#This Row],[Row.names]])))</f>
        <v/>
      </c>
      <c r="B198" s="118"/>
      <c r="C198" s="67"/>
      <c r="D198" s="10"/>
      <c r="E198" s="5"/>
      <c r="F198" s="5"/>
      <c r="G198" s="2"/>
      <c r="H198" s="11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80"/>
      <c r="V198" s="5"/>
      <c r="W198" s="5"/>
    </row>
    <row r="199" spans="1:23" x14ac:dyDescent="0.25">
      <c r="A199" s="116" t="str">
        <f>IF(ISBLANK(TBL_DATA[[#This Row],[Row.names]]), "",   DATE(YEAR(TBL_DATA[[#This Row],[Row.names]]), MONTH(TBL_DATA[[#This Row],[Row.names]]), DAY(TBL_DATA[[#This Row],[Row.names]])))</f>
        <v/>
      </c>
      <c r="B199" s="118"/>
      <c r="C199" s="67"/>
      <c r="D199" s="10"/>
      <c r="E199" s="5"/>
      <c r="F199" s="5"/>
      <c r="G199" s="2"/>
      <c r="H199" s="113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80"/>
      <c r="V199" s="5"/>
      <c r="W199" s="5"/>
    </row>
    <row r="200" spans="1:23" x14ac:dyDescent="0.25">
      <c r="A200" s="116" t="str">
        <f>IF(ISBLANK(TBL_DATA[[#This Row],[Row.names]]), "",   DATE(YEAR(TBL_DATA[[#This Row],[Row.names]]), MONTH(TBL_DATA[[#This Row],[Row.names]]), DAY(TBL_DATA[[#This Row],[Row.names]])))</f>
        <v/>
      </c>
      <c r="B200" s="118"/>
      <c r="C200" s="67"/>
      <c r="D200" s="10"/>
      <c r="E200" s="5"/>
      <c r="F200" s="5"/>
      <c r="G200" s="2"/>
      <c r="H200" s="11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80"/>
      <c r="V200" s="5"/>
      <c r="W200" s="5"/>
    </row>
    <row r="201" spans="1:23" x14ac:dyDescent="0.25">
      <c r="A201" s="116" t="str">
        <f>IF(ISBLANK(TBL_DATA[[#This Row],[Row.names]]), "",   DATE(YEAR(TBL_DATA[[#This Row],[Row.names]]), MONTH(TBL_DATA[[#This Row],[Row.names]]), DAY(TBL_DATA[[#This Row],[Row.names]])))</f>
        <v/>
      </c>
      <c r="B201" s="118"/>
      <c r="C201" s="67"/>
      <c r="D201" s="10"/>
      <c r="E201" s="5"/>
      <c r="F201" s="5"/>
      <c r="G201" s="2"/>
      <c r="H201" s="113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80"/>
      <c r="V201" s="5"/>
      <c r="W201" s="5"/>
    </row>
    <row r="202" spans="1:23" x14ac:dyDescent="0.25">
      <c r="A202" s="116" t="str">
        <f>IF(ISBLANK(TBL_DATA[[#This Row],[Row.names]]), "",   DATE(YEAR(TBL_DATA[[#This Row],[Row.names]]), MONTH(TBL_DATA[[#This Row],[Row.names]]), DAY(TBL_DATA[[#This Row],[Row.names]])))</f>
        <v/>
      </c>
      <c r="B202" s="118"/>
      <c r="C202" s="67"/>
      <c r="D202" s="10"/>
      <c r="E202" s="5"/>
      <c r="F202" s="5"/>
      <c r="G202" s="2"/>
      <c r="H202" s="11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80"/>
      <c r="V202" s="5"/>
      <c r="W202" s="5"/>
    </row>
    <row r="203" spans="1:23" x14ac:dyDescent="0.25">
      <c r="A203" s="116" t="str">
        <f>IF(ISBLANK(TBL_DATA[[#This Row],[Row.names]]), "",   DATE(YEAR(TBL_DATA[[#This Row],[Row.names]]), MONTH(TBL_DATA[[#This Row],[Row.names]]), DAY(TBL_DATA[[#This Row],[Row.names]])))</f>
        <v/>
      </c>
      <c r="B203" s="118"/>
      <c r="C203" s="67"/>
      <c r="D203" s="10"/>
      <c r="E203" s="5"/>
      <c r="F203" s="5"/>
      <c r="G203" s="2"/>
      <c r="H203" s="11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80"/>
      <c r="V203" s="5"/>
      <c r="W203" s="5"/>
    </row>
    <row r="204" spans="1:23" x14ac:dyDescent="0.25">
      <c r="A204" s="116" t="str">
        <f>IF(ISBLANK(TBL_DATA[[#This Row],[Row.names]]), "",   DATE(YEAR(TBL_DATA[[#This Row],[Row.names]]), MONTH(TBL_DATA[[#This Row],[Row.names]]), DAY(TBL_DATA[[#This Row],[Row.names]])))</f>
        <v/>
      </c>
      <c r="B204" s="118"/>
      <c r="C204" s="67"/>
      <c r="D204" s="10"/>
      <c r="E204" s="5"/>
      <c r="F204" s="5"/>
      <c r="G204" s="2"/>
      <c r="H204" s="11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80"/>
      <c r="V204" s="5"/>
      <c r="W204" s="5"/>
    </row>
    <row r="205" spans="1:23" x14ac:dyDescent="0.25">
      <c r="A205" s="116" t="str">
        <f>IF(ISBLANK(TBL_DATA[[#This Row],[Row.names]]), "",   DATE(YEAR(TBL_DATA[[#This Row],[Row.names]]), MONTH(TBL_DATA[[#This Row],[Row.names]]), DAY(TBL_DATA[[#This Row],[Row.names]])))</f>
        <v/>
      </c>
      <c r="B205" s="118"/>
      <c r="C205" s="67"/>
      <c r="D205" s="10"/>
      <c r="E205" s="5"/>
      <c r="F205" s="5"/>
      <c r="G205" s="2"/>
      <c r="H205" s="113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80"/>
      <c r="V205" s="5"/>
      <c r="W205" s="5"/>
    </row>
    <row r="206" spans="1:23" x14ac:dyDescent="0.25">
      <c r="A206" s="116" t="str">
        <f>IF(ISBLANK(TBL_DATA[[#This Row],[Row.names]]), "",   DATE(YEAR(TBL_DATA[[#This Row],[Row.names]]), MONTH(TBL_DATA[[#This Row],[Row.names]]), DAY(TBL_DATA[[#This Row],[Row.names]])))</f>
        <v/>
      </c>
      <c r="B206" s="118"/>
      <c r="C206" s="67"/>
      <c r="D206" s="10"/>
      <c r="E206" s="5"/>
      <c r="F206" s="5"/>
      <c r="G206" s="2"/>
      <c r="H206" s="11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80"/>
      <c r="V206" s="5"/>
      <c r="W206" s="5"/>
    </row>
    <row r="207" spans="1:23" x14ac:dyDescent="0.25">
      <c r="A207" s="116" t="str">
        <f>IF(ISBLANK(TBL_DATA[[#This Row],[Row.names]]), "",   DATE(YEAR(TBL_DATA[[#This Row],[Row.names]]), MONTH(TBL_DATA[[#This Row],[Row.names]]), DAY(TBL_DATA[[#This Row],[Row.names]])))</f>
        <v/>
      </c>
      <c r="B207" s="118"/>
      <c r="C207" s="67"/>
      <c r="D207" s="10"/>
      <c r="E207" s="5"/>
      <c r="F207" s="5"/>
      <c r="G207" s="2"/>
      <c r="H207" s="113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80"/>
      <c r="V207" s="5"/>
      <c r="W207" s="5"/>
    </row>
    <row r="208" spans="1:23" x14ac:dyDescent="0.25">
      <c r="A208" s="116" t="str">
        <f>IF(ISBLANK(TBL_DATA[[#This Row],[Row.names]]), "",   DATE(YEAR(TBL_DATA[[#This Row],[Row.names]]), MONTH(TBL_DATA[[#This Row],[Row.names]]), DAY(TBL_DATA[[#This Row],[Row.names]])))</f>
        <v/>
      </c>
      <c r="B208" s="118"/>
      <c r="C208" s="67"/>
      <c r="D208" s="10"/>
      <c r="E208" s="5"/>
      <c r="F208" s="5"/>
      <c r="G208" s="2"/>
      <c r="H208" s="11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80"/>
      <c r="V208" s="5"/>
      <c r="W208" s="5"/>
    </row>
    <row r="209" spans="1:23" x14ac:dyDescent="0.25">
      <c r="A209" s="116" t="str">
        <f>IF(ISBLANK(TBL_DATA[[#This Row],[Row.names]]), "",   DATE(YEAR(TBL_DATA[[#This Row],[Row.names]]), MONTH(TBL_DATA[[#This Row],[Row.names]]), DAY(TBL_DATA[[#This Row],[Row.names]])))</f>
        <v/>
      </c>
      <c r="B209" s="118"/>
      <c r="C209" s="67"/>
      <c r="D209" s="10"/>
      <c r="E209" s="5"/>
      <c r="F209" s="5"/>
      <c r="G209" s="2"/>
      <c r="H209" s="113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80"/>
      <c r="V209" s="5"/>
      <c r="W209" s="5"/>
    </row>
    <row r="210" spans="1:23" x14ac:dyDescent="0.25">
      <c r="A210" s="116" t="str">
        <f>IF(ISBLANK(TBL_DATA[[#This Row],[Row.names]]), "",   DATE(YEAR(TBL_DATA[[#This Row],[Row.names]]), MONTH(TBL_DATA[[#This Row],[Row.names]]), DAY(TBL_DATA[[#This Row],[Row.names]])))</f>
        <v/>
      </c>
      <c r="B210" s="118"/>
      <c r="C210" s="67"/>
      <c r="D210" s="10"/>
      <c r="E210" s="5"/>
      <c r="F210" s="5"/>
      <c r="G210" s="2"/>
      <c r="H210" s="11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80"/>
      <c r="V210" s="5"/>
      <c r="W210" s="5"/>
    </row>
    <row r="211" spans="1:23" x14ac:dyDescent="0.25">
      <c r="A211" s="116" t="str">
        <f>IF(ISBLANK(TBL_DATA[[#This Row],[Row.names]]), "",   DATE(YEAR(TBL_DATA[[#This Row],[Row.names]]), MONTH(TBL_DATA[[#This Row],[Row.names]]), DAY(TBL_DATA[[#This Row],[Row.names]])))</f>
        <v/>
      </c>
      <c r="B211" s="118"/>
      <c r="C211" s="67"/>
      <c r="D211" s="10"/>
      <c r="E211" s="5"/>
      <c r="F211" s="5"/>
      <c r="G211" s="2"/>
      <c r="H211" s="11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80"/>
      <c r="V211" s="5"/>
      <c r="W211" s="5"/>
    </row>
    <row r="212" spans="1:23" x14ac:dyDescent="0.25">
      <c r="A212" s="116" t="str">
        <f>IF(ISBLANK(TBL_DATA[[#This Row],[Row.names]]), "",   DATE(YEAR(TBL_DATA[[#This Row],[Row.names]]), MONTH(TBL_DATA[[#This Row],[Row.names]]), DAY(TBL_DATA[[#This Row],[Row.names]])))</f>
        <v/>
      </c>
      <c r="B212" s="118"/>
      <c r="C212" s="67"/>
      <c r="D212" s="10"/>
      <c r="E212" s="5"/>
      <c r="F212" s="5"/>
      <c r="G212" s="2"/>
      <c r="H212" s="11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80"/>
      <c r="V212" s="5"/>
      <c r="W212" s="5"/>
    </row>
    <row r="213" spans="1:23" x14ac:dyDescent="0.25">
      <c r="A213" s="116" t="str">
        <f>IF(ISBLANK(TBL_DATA[[#This Row],[Row.names]]), "",   DATE(YEAR(TBL_DATA[[#This Row],[Row.names]]), MONTH(TBL_DATA[[#This Row],[Row.names]]), DAY(TBL_DATA[[#This Row],[Row.names]])))</f>
        <v/>
      </c>
      <c r="B213" s="118"/>
      <c r="C213" s="67"/>
      <c r="D213" s="10"/>
      <c r="E213" s="5"/>
      <c r="F213" s="5"/>
      <c r="G213" s="2"/>
      <c r="H213" s="113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80"/>
      <c r="V213" s="5"/>
      <c r="W213" s="5"/>
    </row>
    <row r="214" spans="1:23" x14ac:dyDescent="0.25">
      <c r="A214" s="116" t="str">
        <f>IF(ISBLANK(TBL_DATA[[#This Row],[Row.names]]), "",   DATE(YEAR(TBL_DATA[[#This Row],[Row.names]]), MONTH(TBL_DATA[[#This Row],[Row.names]]), DAY(TBL_DATA[[#This Row],[Row.names]])))</f>
        <v/>
      </c>
      <c r="B214" s="118"/>
      <c r="C214" s="67"/>
      <c r="D214" s="10"/>
      <c r="E214" s="5"/>
      <c r="F214" s="5"/>
      <c r="G214" s="2"/>
      <c r="H214" s="11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80"/>
      <c r="V214" s="5"/>
      <c r="W214" s="5"/>
    </row>
    <row r="215" spans="1:23" x14ac:dyDescent="0.25">
      <c r="A215" s="116" t="str">
        <f>IF(ISBLANK(TBL_DATA[[#This Row],[Row.names]]), "",   DATE(YEAR(TBL_DATA[[#This Row],[Row.names]]), MONTH(TBL_DATA[[#This Row],[Row.names]]), DAY(TBL_DATA[[#This Row],[Row.names]])))</f>
        <v/>
      </c>
      <c r="B215" s="118"/>
      <c r="C215" s="67"/>
      <c r="D215" s="10"/>
      <c r="E215" s="5"/>
      <c r="F215" s="5"/>
      <c r="G215" s="2"/>
      <c r="H215" s="113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80"/>
      <c r="V215" s="5"/>
      <c r="W215" s="5"/>
    </row>
    <row r="216" spans="1:23" x14ac:dyDescent="0.25">
      <c r="A216" s="116" t="str">
        <f>IF(ISBLANK(TBL_DATA[[#This Row],[Row.names]]), "",   DATE(YEAR(TBL_DATA[[#This Row],[Row.names]]), MONTH(TBL_DATA[[#This Row],[Row.names]]), DAY(TBL_DATA[[#This Row],[Row.names]])))</f>
        <v/>
      </c>
      <c r="B216" s="118"/>
      <c r="C216" s="67"/>
      <c r="D216" s="10"/>
      <c r="E216" s="5"/>
      <c r="F216" s="5"/>
      <c r="G216" s="2"/>
      <c r="H216" s="11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80"/>
      <c r="V216" s="5"/>
      <c r="W216" s="5"/>
    </row>
    <row r="217" spans="1:23" x14ac:dyDescent="0.25">
      <c r="A217" s="116" t="str">
        <f>IF(ISBLANK(TBL_DATA[[#This Row],[Row.names]]), "",   DATE(YEAR(TBL_DATA[[#This Row],[Row.names]]), MONTH(TBL_DATA[[#This Row],[Row.names]]), DAY(TBL_DATA[[#This Row],[Row.names]])))</f>
        <v/>
      </c>
      <c r="B217" s="118"/>
      <c r="C217" s="67"/>
      <c r="D217" s="10"/>
      <c r="E217" s="5"/>
      <c r="F217" s="5"/>
      <c r="G217" s="2"/>
      <c r="H217" s="113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80"/>
      <c r="V217" s="5"/>
      <c r="W217" s="5"/>
    </row>
    <row r="218" spans="1:23" x14ac:dyDescent="0.25">
      <c r="A218" s="116" t="str">
        <f>IF(ISBLANK(TBL_DATA[[#This Row],[Row.names]]), "",   DATE(YEAR(TBL_DATA[[#This Row],[Row.names]]), MONTH(TBL_DATA[[#This Row],[Row.names]]), DAY(TBL_DATA[[#This Row],[Row.names]])))</f>
        <v/>
      </c>
      <c r="B218" s="118"/>
      <c r="C218" s="67"/>
      <c r="D218" s="10"/>
      <c r="E218" s="5"/>
      <c r="F218" s="5"/>
      <c r="G218" s="2"/>
      <c r="H218" s="11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80"/>
      <c r="V218" s="5"/>
      <c r="W218" s="5"/>
    </row>
    <row r="219" spans="1:23" x14ac:dyDescent="0.25">
      <c r="A219" s="116" t="str">
        <f>IF(ISBLANK(TBL_DATA[[#This Row],[Row.names]]), "",   DATE(YEAR(TBL_DATA[[#This Row],[Row.names]]), MONTH(TBL_DATA[[#This Row],[Row.names]]), DAY(TBL_DATA[[#This Row],[Row.names]])))</f>
        <v/>
      </c>
      <c r="B219" s="118"/>
      <c r="C219" s="67"/>
      <c r="D219" s="10"/>
      <c r="E219" s="5"/>
      <c r="F219" s="5"/>
      <c r="G219" s="2"/>
      <c r="H219" s="113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80"/>
      <c r="V219" s="5"/>
      <c r="W219" s="5"/>
    </row>
    <row r="220" spans="1:23" x14ac:dyDescent="0.25">
      <c r="A220" s="116" t="str">
        <f>IF(ISBLANK(TBL_DATA[[#This Row],[Row.names]]), "",   DATE(YEAR(TBL_DATA[[#This Row],[Row.names]]), MONTH(TBL_DATA[[#This Row],[Row.names]]), DAY(TBL_DATA[[#This Row],[Row.names]])))</f>
        <v/>
      </c>
      <c r="B220" s="118"/>
      <c r="C220" s="67"/>
      <c r="D220" s="10"/>
      <c r="E220" s="5"/>
      <c r="F220" s="5"/>
      <c r="G220" s="2"/>
      <c r="H220" s="11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80"/>
      <c r="V220" s="5"/>
      <c r="W220" s="5"/>
    </row>
    <row r="221" spans="1:23" x14ac:dyDescent="0.25">
      <c r="A221" s="116" t="str">
        <f>IF(ISBLANK(TBL_DATA[[#This Row],[Row.names]]), "",   DATE(YEAR(TBL_DATA[[#This Row],[Row.names]]), MONTH(TBL_DATA[[#This Row],[Row.names]]), DAY(TBL_DATA[[#This Row],[Row.names]])))</f>
        <v/>
      </c>
      <c r="B221" s="118"/>
      <c r="C221" s="67"/>
      <c r="D221" s="10"/>
      <c r="E221" s="5"/>
      <c r="F221" s="5"/>
      <c r="G221" s="2"/>
      <c r="H221" s="113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80"/>
      <c r="V221" s="5"/>
      <c r="W221" s="5"/>
    </row>
    <row r="222" spans="1:23" x14ac:dyDescent="0.25">
      <c r="A222" s="116" t="str">
        <f>IF(ISBLANK(TBL_DATA[[#This Row],[Row.names]]), "",   DATE(YEAR(TBL_DATA[[#This Row],[Row.names]]), MONTH(TBL_DATA[[#This Row],[Row.names]]), DAY(TBL_DATA[[#This Row],[Row.names]])))</f>
        <v/>
      </c>
      <c r="B222" s="118"/>
      <c r="C222" s="67"/>
      <c r="D222" s="10"/>
      <c r="E222" s="5"/>
      <c r="F222" s="5"/>
      <c r="G222" s="2"/>
      <c r="H222" s="11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80"/>
      <c r="V222" s="5"/>
      <c r="W222" s="5"/>
    </row>
    <row r="223" spans="1:23" x14ac:dyDescent="0.25">
      <c r="A223" s="116" t="str">
        <f>IF(ISBLANK(TBL_DATA[[#This Row],[Row.names]]), "",   DATE(YEAR(TBL_DATA[[#This Row],[Row.names]]), MONTH(TBL_DATA[[#This Row],[Row.names]]), DAY(TBL_DATA[[#This Row],[Row.names]])))</f>
        <v/>
      </c>
      <c r="B223" s="118"/>
      <c r="C223" s="67"/>
      <c r="D223" s="10"/>
      <c r="E223" s="5"/>
      <c r="F223" s="5"/>
      <c r="G223" s="2"/>
      <c r="H223" s="113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80"/>
      <c r="V223" s="5"/>
      <c r="W223" s="5"/>
    </row>
    <row r="224" spans="1:23" x14ac:dyDescent="0.25">
      <c r="A224" s="116" t="str">
        <f>IF(ISBLANK(TBL_DATA[[#This Row],[Row.names]]), "",   DATE(YEAR(TBL_DATA[[#This Row],[Row.names]]), MONTH(TBL_DATA[[#This Row],[Row.names]]), DAY(TBL_DATA[[#This Row],[Row.names]])))</f>
        <v/>
      </c>
      <c r="B224" s="118"/>
      <c r="C224" s="67"/>
      <c r="D224" s="10"/>
      <c r="E224" s="5"/>
      <c r="F224" s="5"/>
      <c r="G224" s="2"/>
      <c r="H224" s="11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80"/>
      <c r="V224" s="5"/>
      <c r="W224" s="5"/>
    </row>
    <row r="225" spans="1:23" x14ac:dyDescent="0.25">
      <c r="A225" s="116" t="str">
        <f>IF(ISBLANK(TBL_DATA[[#This Row],[Row.names]]), "",   DATE(YEAR(TBL_DATA[[#This Row],[Row.names]]), MONTH(TBL_DATA[[#This Row],[Row.names]]), DAY(TBL_DATA[[#This Row],[Row.names]])))</f>
        <v/>
      </c>
      <c r="B225" s="118"/>
      <c r="C225" s="67"/>
      <c r="D225" s="10"/>
      <c r="E225" s="5"/>
      <c r="F225" s="5"/>
      <c r="G225" s="2"/>
      <c r="H225" s="113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80"/>
      <c r="V225" s="5"/>
      <c r="W225" s="5"/>
    </row>
    <row r="226" spans="1:23" x14ac:dyDescent="0.25">
      <c r="A226" s="116" t="str">
        <f>IF(ISBLANK(TBL_DATA[[#This Row],[Row.names]]), "",   DATE(YEAR(TBL_DATA[[#This Row],[Row.names]]), MONTH(TBL_DATA[[#This Row],[Row.names]]), DAY(TBL_DATA[[#This Row],[Row.names]])))</f>
        <v/>
      </c>
      <c r="B226" s="118"/>
      <c r="C226" s="67"/>
      <c r="D226" s="10"/>
      <c r="E226" s="5"/>
      <c r="F226" s="5"/>
      <c r="G226" s="2"/>
      <c r="H226" s="11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80"/>
      <c r="V226" s="5"/>
      <c r="W226" s="5"/>
    </row>
    <row r="227" spans="1:23" x14ac:dyDescent="0.25">
      <c r="A227" s="116" t="str">
        <f>IF(ISBLANK(TBL_DATA[[#This Row],[Row.names]]), "",   DATE(YEAR(TBL_DATA[[#This Row],[Row.names]]), MONTH(TBL_DATA[[#This Row],[Row.names]]), DAY(TBL_DATA[[#This Row],[Row.names]])))</f>
        <v/>
      </c>
      <c r="B227" s="118"/>
      <c r="C227" s="67"/>
      <c r="D227" s="10"/>
      <c r="E227" s="5"/>
      <c r="F227" s="5"/>
      <c r="G227" s="2"/>
      <c r="H227" s="113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80"/>
      <c r="V227" s="5"/>
      <c r="W227" s="5"/>
    </row>
    <row r="228" spans="1:23" x14ac:dyDescent="0.25">
      <c r="A228" s="116" t="str">
        <f>IF(ISBLANK(TBL_DATA[[#This Row],[Row.names]]), "",   DATE(YEAR(TBL_DATA[[#This Row],[Row.names]]), MONTH(TBL_DATA[[#This Row],[Row.names]]), DAY(TBL_DATA[[#This Row],[Row.names]])))</f>
        <v/>
      </c>
      <c r="B228" s="118"/>
      <c r="C228" s="67"/>
      <c r="D228" s="10"/>
      <c r="E228" s="5"/>
      <c r="F228" s="5"/>
      <c r="G228" s="2"/>
      <c r="H228" s="11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80"/>
      <c r="V228" s="5"/>
      <c r="W228" s="5"/>
    </row>
    <row r="229" spans="1:23" x14ac:dyDescent="0.25">
      <c r="A229" s="116" t="str">
        <f>IF(ISBLANK(TBL_DATA[[#This Row],[Row.names]]), "",   DATE(YEAR(TBL_DATA[[#This Row],[Row.names]]), MONTH(TBL_DATA[[#This Row],[Row.names]]), DAY(TBL_DATA[[#This Row],[Row.names]])))</f>
        <v/>
      </c>
      <c r="B229" s="118"/>
      <c r="C229" s="67"/>
      <c r="D229" s="10"/>
      <c r="E229" s="5"/>
      <c r="F229" s="5"/>
      <c r="G229" s="2"/>
      <c r="H229" s="113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80"/>
      <c r="V229" s="5"/>
      <c r="W229" s="5"/>
    </row>
    <row r="230" spans="1:23" x14ac:dyDescent="0.25">
      <c r="A230" s="116" t="str">
        <f>IF(ISBLANK(TBL_DATA[[#This Row],[Row.names]]), "",   DATE(YEAR(TBL_DATA[[#This Row],[Row.names]]), MONTH(TBL_DATA[[#This Row],[Row.names]]), DAY(TBL_DATA[[#This Row],[Row.names]])))</f>
        <v/>
      </c>
      <c r="B230" s="118"/>
      <c r="C230" s="67"/>
      <c r="D230" s="10"/>
      <c r="E230" s="5"/>
      <c r="F230" s="5"/>
      <c r="G230" s="2"/>
      <c r="H230" s="11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80"/>
      <c r="V230" s="5"/>
      <c r="W230" s="5"/>
    </row>
    <row r="231" spans="1:23" x14ac:dyDescent="0.25">
      <c r="A231" s="116" t="str">
        <f>IF(ISBLANK(TBL_DATA[[#This Row],[Row.names]]), "",   DATE(YEAR(TBL_DATA[[#This Row],[Row.names]]), MONTH(TBL_DATA[[#This Row],[Row.names]]), DAY(TBL_DATA[[#This Row],[Row.names]])))</f>
        <v/>
      </c>
      <c r="B231" s="118"/>
      <c r="C231" s="67"/>
      <c r="D231" s="10"/>
      <c r="E231" s="5"/>
      <c r="F231" s="5"/>
      <c r="G231" s="2"/>
      <c r="H231" s="113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80"/>
      <c r="V231" s="5"/>
      <c r="W231" s="5"/>
    </row>
    <row r="232" spans="1:23" x14ac:dyDescent="0.25">
      <c r="A232" s="116" t="str">
        <f>IF(ISBLANK(TBL_DATA[[#This Row],[Row.names]]), "",   DATE(YEAR(TBL_DATA[[#This Row],[Row.names]]), MONTH(TBL_DATA[[#This Row],[Row.names]]), DAY(TBL_DATA[[#This Row],[Row.names]])))</f>
        <v/>
      </c>
      <c r="B232" s="118"/>
      <c r="C232" s="67"/>
      <c r="D232" s="10"/>
      <c r="E232" s="5"/>
      <c r="F232" s="5"/>
      <c r="G232" s="2"/>
      <c r="H232" s="11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80"/>
      <c r="V232" s="5"/>
      <c r="W232" s="5"/>
    </row>
    <row r="233" spans="1:23" x14ac:dyDescent="0.25">
      <c r="A233" s="116" t="str">
        <f>IF(ISBLANK(TBL_DATA[[#This Row],[Row.names]]), "",   DATE(YEAR(TBL_DATA[[#This Row],[Row.names]]), MONTH(TBL_DATA[[#This Row],[Row.names]]), DAY(TBL_DATA[[#This Row],[Row.names]])))</f>
        <v/>
      </c>
      <c r="B233" s="118"/>
      <c r="C233" s="67"/>
      <c r="D233" s="10"/>
      <c r="E233" s="5"/>
      <c r="F233" s="5"/>
      <c r="G233" s="2"/>
      <c r="K233" s="5"/>
      <c r="L233" s="5"/>
      <c r="M233" s="5"/>
      <c r="N233" s="5"/>
      <c r="O233" s="5"/>
      <c r="P233" s="5"/>
      <c r="Q233" s="5"/>
      <c r="R233" s="5"/>
      <c r="V233" s="5"/>
    </row>
    <row r="234" spans="1:23" x14ac:dyDescent="0.25">
      <c r="A234" s="116" t="str">
        <f>IF(ISBLANK(TBL_DATA[[#This Row],[Row.names]]), "",   DATE(YEAR(TBL_DATA[[#This Row],[Row.names]]), MONTH(TBL_DATA[[#This Row],[Row.names]]), DAY(TBL_DATA[[#This Row],[Row.names]])))</f>
        <v/>
      </c>
      <c r="B234" s="118"/>
      <c r="C234" s="67"/>
      <c r="D234" s="10"/>
      <c r="E234" s="5"/>
      <c r="F234" s="5"/>
      <c r="G234" s="2"/>
      <c r="H234" s="11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80"/>
      <c r="V234" s="5"/>
      <c r="W234" s="5"/>
    </row>
    <row r="235" spans="1:23" x14ac:dyDescent="0.25">
      <c r="A235" s="116" t="str">
        <f>IF(ISBLANK(TBL_DATA[[#This Row],[Row.names]]), "",   DATE(YEAR(TBL_DATA[[#This Row],[Row.names]]), MONTH(TBL_DATA[[#This Row],[Row.names]]), DAY(TBL_DATA[[#This Row],[Row.names]])))</f>
        <v/>
      </c>
      <c r="B235" s="118"/>
      <c r="C235" s="67"/>
      <c r="D235" s="10"/>
      <c r="E235" s="5"/>
      <c r="F235" s="5"/>
      <c r="G235" s="2"/>
      <c r="H235" s="113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80"/>
      <c r="V235" s="5"/>
      <c r="W235" s="5"/>
    </row>
    <row r="236" spans="1:23" x14ac:dyDescent="0.25">
      <c r="A236" s="116" t="str">
        <f>IF(ISBLANK(TBL_DATA[[#This Row],[Row.names]]), "",   DATE(YEAR(TBL_DATA[[#This Row],[Row.names]]), MONTH(TBL_DATA[[#This Row],[Row.names]]), DAY(TBL_DATA[[#This Row],[Row.names]])))</f>
        <v/>
      </c>
      <c r="B236" s="118"/>
      <c r="C236" s="67"/>
      <c r="D236" s="10"/>
      <c r="E236" s="5"/>
      <c r="F236" s="5"/>
      <c r="G236" s="2"/>
      <c r="H236" s="11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80"/>
      <c r="V236" s="5"/>
      <c r="W236" s="5"/>
    </row>
    <row r="237" spans="1:23" x14ac:dyDescent="0.25">
      <c r="A237" s="116" t="str">
        <f>IF(ISBLANK(TBL_DATA[[#This Row],[Row.names]]), "",   DATE(YEAR(TBL_DATA[[#This Row],[Row.names]]), MONTH(TBL_DATA[[#This Row],[Row.names]]), DAY(TBL_DATA[[#This Row],[Row.names]])))</f>
        <v/>
      </c>
      <c r="B237" s="118"/>
      <c r="C237" s="67"/>
      <c r="D237" s="10"/>
      <c r="E237" s="5"/>
      <c r="F237" s="5"/>
      <c r="G237" s="2"/>
      <c r="H237" s="11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80"/>
      <c r="V237" s="5"/>
      <c r="W237" s="5"/>
    </row>
    <row r="238" spans="1:23" x14ac:dyDescent="0.25">
      <c r="A238" s="116" t="str">
        <f>IF(ISBLANK(TBL_DATA[[#This Row],[Row.names]]), "",   DATE(YEAR(TBL_DATA[[#This Row],[Row.names]]), MONTH(TBL_DATA[[#This Row],[Row.names]]), DAY(TBL_DATA[[#This Row],[Row.names]])))</f>
        <v/>
      </c>
      <c r="B238" s="118"/>
      <c r="C238" s="67"/>
      <c r="D238" s="10"/>
      <c r="E238" s="5"/>
      <c r="F238" s="5"/>
      <c r="G238" s="2"/>
      <c r="H238" s="11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80"/>
      <c r="V238" s="5"/>
      <c r="W238" s="5"/>
    </row>
    <row r="239" spans="1:23" x14ac:dyDescent="0.25">
      <c r="A239" s="116" t="str">
        <f>IF(ISBLANK(TBL_DATA[[#This Row],[Row.names]]), "",   DATE(YEAR(TBL_DATA[[#This Row],[Row.names]]), MONTH(TBL_DATA[[#This Row],[Row.names]]), DAY(TBL_DATA[[#This Row],[Row.names]])))</f>
        <v/>
      </c>
      <c r="B239" s="118"/>
      <c r="C239" s="67"/>
      <c r="D239" s="10"/>
      <c r="E239" s="5"/>
      <c r="F239" s="5"/>
      <c r="G239" s="2"/>
      <c r="H239" s="11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80"/>
      <c r="V239" s="5"/>
      <c r="W239" s="5"/>
    </row>
    <row r="240" spans="1:23" x14ac:dyDescent="0.25">
      <c r="A240" s="116" t="str">
        <f>IF(ISBLANK(TBL_DATA[[#This Row],[Row.names]]), "",   DATE(YEAR(TBL_DATA[[#This Row],[Row.names]]), MONTH(TBL_DATA[[#This Row],[Row.names]]), DAY(TBL_DATA[[#This Row],[Row.names]])))</f>
        <v/>
      </c>
      <c r="B240" s="118"/>
      <c r="C240" s="67"/>
      <c r="D240" s="10"/>
      <c r="E240" s="5"/>
      <c r="F240" s="5"/>
      <c r="G240" s="2"/>
      <c r="H240" s="11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80"/>
      <c r="V240" s="5"/>
      <c r="W240" s="5"/>
    </row>
    <row r="241" spans="1:23" x14ac:dyDescent="0.25">
      <c r="A241" s="116" t="str">
        <f>IF(ISBLANK(TBL_DATA[[#This Row],[Row.names]]), "",   DATE(YEAR(TBL_DATA[[#This Row],[Row.names]]), MONTH(TBL_DATA[[#This Row],[Row.names]]), DAY(TBL_DATA[[#This Row],[Row.names]])))</f>
        <v/>
      </c>
      <c r="B241" s="118"/>
      <c r="C241" s="67"/>
      <c r="D241" s="10"/>
      <c r="E241" s="5"/>
      <c r="F241" s="5"/>
      <c r="G241" s="2"/>
      <c r="H241" s="113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80"/>
      <c r="V241" s="5"/>
      <c r="W241" s="5"/>
    </row>
    <row r="242" spans="1:23" x14ac:dyDescent="0.25">
      <c r="A242" s="116" t="str">
        <f>IF(ISBLANK(TBL_DATA[[#This Row],[Row.names]]), "",   DATE(YEAR(TBL_DATA[[#This Row],[Row.names]]), MONTH(TBL_DATA[[#This Row],[Row.names]]), DAY(TBL_DATA[[#This Row],[Row.names]])))</f>
        <v/>
      </c>
      <c r="B242" s="118"/>
      <c r="C242" s="67"/>
      <c r="D242" s="10"/>
      <c r="E242" s="5"/>
      <c r="F242" s="5"/>
      <c r="G242" s="2"/>
      <c r="H242" s="11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80"/>
      <c r="V242" s="5"/>
      <c r="W242" s="5"/>
    </row>
    <row r="243" spans="1:23" x14ac:dyDescent="0.25">
      <c r="A243" s="116" t="str">
        <f>IF(ISBLANK(TBL_DATA[[#This Row],[Row.names]]), "",   DATE(YEAR(TBL_DATA[[#This Row],[Row.names]]), MONTH(TBL_DATA[[#This Row],[Row.names]]), DAY(TBL_DATA[[#This Row],[Row.names]])))</f>
        <v/>
      </c>
      <c r="B243" s="118"/>
      <c r="C243" s="67"/>
      <c r="D243" s="10"/>
      <c r="E243" s="5"/>
      <c r="F243" s="5"/>
      <c r="G243" s="2"/>
      <c r="H243" s="113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80"/>
      <c r="V243" s="5"/>
      <c r="W243" s="5"/>
    </row>
    <row r="244" spans="1:23" x14ac:dyDescent="0.25">
      <c r="A244" s="116" t="str">
        <f>IF(ISBLANK(TBL_DATA[[#This Row],[Row.names]]), "",   DATE(YEAR(TBL_DATA[[#This Row],[Row.names]]), MONTH(TBL_DATA[[#This Row],[Row.names]]), DAY(TBL_DATA[[#This Row],[Row.names]])))</f>
        <v/>
      </c>
      <c r="B244" s="118"/>
      <c r="C244" s="67"/>
      <c r="D244" s="10"/>
      <c r="E244" s="5"/>
      <c r="F244" s="5"/>
      <c r="G244" s="2"/>
      <c r="H244" s="11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80"/>
      <c r="V244" s="5"/>
      <c r="W244" s="5"/>
    </row>
    <row r="245" spans="1:23" x14ac:dyDescent="0.25">
      <c r="A245" s="116" t="str">
        <f>IF(ISBLANK(TBL_DATA[[#This Row],[Row.names]]), "",   DATE(YEAR(TBL_DATA[[#This Row],[Row.names]]), MONTH(TBL_DATA[[#This Row],[Row.names]]), DAY(TBL_DATA[[#This Row],[Row.names]])))</f>
        <v/>
      </c>
      <c r="B245" s="118"/>
      <c r="C245" s="67"/>
      <c r="D245" s="10"/>
      <c r="E245" s="5"/>
      <c r="F245" s="5"/>
      <c r="G245" s="2"/>
      <c r="H245" s="113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80"/>
      <c r="V245" s="5"/>
      <c r="W245" s="5"/>
    </row>
    <row r="246" spans="1:23" x14ac:dyDescent="0.25">
      <c r="A246" s="116" t="str">
        <f>IF(ISBLANK(TBL_DATA[[#This Row],[Row.names]]), "",   DATE(YEAR(TBL_DATA[[#This Row],[Row.names]]), MONTH(TBL_DATA[[#This Row],[Row.names]]), DAY(TBL_DATA[[#This Row],[Row.names]])))</f>
        <v/>
      </c>
      <c r="B246" s="118"/>
      <c r="C246" s="67"/>
      <c r="D246" s="10"/>
      <c r="E246" s="5"/>
      <c r="F246" s="5"/>
      <c r="G246" s="2"/>
      <c r="H246" s="11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80"/>
      <c r="V246" s="5"/>
      <c r="W246" s="5"/>
    </row>
    <row r="247" spans="1:23" x14ac:dyDescent="0.25">
      <c r="A247" s="116" t="str">
        <f>IF(ISBLANK(TBL_DATA[[#This Row],[Row.names]]), "",   DATE(YEAR(TBL_DATA[[#This Row],[Row.names]]), MONTH(TBL_DATA[[#This Row],[Row.names]]), DAY(TBL_DATA[[#This Row],[Row.names]])))</f>
        <v/>
      </c>
      <c r="B247" s="118"/>
      <c r="C247" s="67"/>
      <c r="D247" s="10"/>
      <c r="E247" s="5"/>
      <c r="F247" s="5"/>
      <c r="G247" s="2"/>
      <c r="H247" s="113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80"/>
      <c r="V247" s="5"/>
      <c r="W247" s="5"/>
    </row>
    <row r="248" spans="1:23" x14ac:dyDescent="0.25">
      <c r="A248" s="116" t="str">
        <f>IF(ISBLANK(TBL_DATA[[#This Row],[Row.names]]), "",   DATE(YEAR(TBL_DATA[[#This Row],[Row.names]]), MONTH(TBL_DATA[[#This Row],[Row.names]]), DAY(TBL_DATA[[#This Row],[Row.names]])))</f>
        <v/>
      </c>
      <c r="B248" s="118"/>
      <c r="C248" s="67"/>
      <c r="D248" s="10"/>
      <c r="E248" s="5"/>
      <c r="F248" s="5"/>
      <c r="G248" s="2"/>
      <c r="H248" s="11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80"/>
      <c r="V248" s="5"/>
      <c r="W248" s="5"/>
    </row>
    <row r="249" spans="1:23" x14ac:dyDescent="0.25">
      <c r="A249" s="116" t="str">
        <f>IF(ISBLANK(TBL_DATA[[#This Row],[Row.names]]), "",   DATE(YEAR(TBL_DATA[[#This Row],[Row.names]]), MONTH(TBL_DATA[[#This Row],[Row.names]]), DAY(TBL_DATA[[#This Row],[Row.names]])))</f>
        <v/>
      </c>
      <c r="B249" s="118"/>
      <c r="C249" s="67"/>
      <c r="D249" s="10"/>
      <c r="E249" s="5"/>
      <c r="F249" s="5"/>
      <c r="G249" s="2"/>
      <c r="H249" s="113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80"/>
      <c r="V249" s="5"/>
      <c r="W249" s="5"/>
    </row>
    <row r="250" spans="1:23" x14ac:dyDescent="0.25">
      <c r="A250" s="116" t="str">
        <f>IF(ISBLANK(TBL_DATA[[#This Row],[Row.names]]), "",   DATE(YEAR(TBL_DATA[[#This Row],[Row.names]]), MONTH(TBL_DATA[[#This Row],[Row.names]]), DAY(TBL_DATA[[#This Row],[Row.names]])))</f>
        <v/>
      </c>
      <c r="B250" s="118"/>
      <c r="C250" s="67"/>
      <c r="D250" s="10"/>
      <c r="E250" s="5"/>
      <c r="F250" s="5"/>
      <c r="G250" s="2"/>
      <c r="H250" s="11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80"/>
      <c r="V250" s="5"/>
      <c r="W250" s="5"/>
    </row>
    <row r="251" spans="1:23" x14ac:dyDescent="0.25">
      <c r="A251" s="116" t="str">
        <f>IF(ISBLANK(TBL_DATA[[#This Row],[Row.names]]), "",   DATE(YEAR(TBL_DATA[[#This Row],[Row.names]]), MONTH(TBL_DATA[[#This Row],[Row.names]]), DAY(TBL_DATA[[#This Row],[Row.names]])))</f>
        <v/>
      </c>
      <c r="B251" s="118"/>
      <c r="C251" s="67"/>
      <c r="D251" s="10"/>
      <c r="E251" s="5"/>
      <c r="F251" s="5"/>
      <c r="G251" s="2"/>
      <c r="H251" s="113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80"/>
      <c r="V251" s="5"/>
      <c r="W251" s="5"/>
    </row>
    <row r="252" spans="1:23" x14ac:dyDescent="0.25">
      <c r="A252" s="116" t="str">
        <f>IF(ISBLANK(TBL_DATA[[#This Row],[Row.names]]), "",   DATE(YEAR(TBL_DATA[[#This Row],[Row.names]]), MONTH(TBL_DATA[[#This Row],[Row.names]]), DAY(TBL_DATA[[#This Row],[Row.names]])))</f>
        <v/>
      </c>
      <c r="B252" s="118"/>
      <c r="C252" s="67"/>
      <c r="D252" s="10"/>
      <c r="E252" s="5"/>
      <c r="F252" s="5"/>
      <c r="G252" s="2"/>
      <c r="H252" s="11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80"/>
      <c r="V252" s="5"/>
      <c r="W252" s="5"/>
    </row>
    <row r="253" spans="1:23" x14ac:dyDescent="0.25">
      <c r="A253" s="116" t="str">
        <f>IF(ISBLANK(TBL_DATA[[#This Row],[Row.names]]), "",   DATE(YEAR(TBL_DATA[[#This Row],[Row.names]]), MONTH(TBL_DATA[[#This Row],[Row.names]]), DAY(TBL_DATA[[#This Row],[Row.names]])))</f>
        <v/>
      </c>
      <c r="B253" s="118"/>
      <c r="C253" s="67"/>
      <c r="D253" s="10"/>
      <c r="E253" s="5"/>
      <c r="F253" s="5"/>
      <c r="G253" s="2"/>
      <c r="H253" s="113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80"/>
      <c r="V253" s="5"/>
      <c r="W253" s="5"/>
    </row>
    <row r="254" spans="1:23" x14ac:dyDescent="0.25">
      <c r="A254" s="116" t="str">
        <f>IF(ISBLANK(TBL_DATA[[#This Row],[Row.names]]), "",   DATE(YEAR(TBL_DATA[[#This Row],[Row.names]]), MONTH(TBL_DATA[[#This Row],[Row.names]]), DAY(TBL_DATA[[#This Row],[Row.names]])))</f>
        <v/>
      </c>
      <c r="B254" s="118"/>
      <c r="C254" s="67"/>
      <c r="D254" s="10"/>
      <c r="E254" s="5"/>
      <c r="F254" s="5"/>
      <c r="G254" s="2"/>
      <c r="H254" s="11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80"/>
      <c r="V254" s="5"/>
      <c r="W254" s="5"/>
    </row>
    <row r="255" spans="1:23" x14ac:dyDescent="0.25">
      <c r="A255" s="116" t="str">
        <f>IF(ISBLANK(TBL_DATA[[#This Row],[Row.names]]), "",   DATE(YEAR(TBL_DATA[[#This Row],[Row.names]]), MONTH(TBL_DATA[[#This Row],[Row.names]]), DAY(TBL_DATA[[#This Row],[Row.names]])))</f>
        <v/>
      </c>
      <c r="B255" s="118"/>
      <c r="C255" s="67"/>
      <c r="D255" s="10"/>
      <c r="E255" s="5"/>
      <c r="F255" s="5"/>
      <c r="G255" s="2"/>
      <c r="H255" s="113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80"/>
      <c r="V255" s="5"/>
      <c r="W255" s="5"/>
    </row>
    <row r="256" spans="1:23" x14ac:dyDescent="0.25">
      <c r="A256" s="116" t="str">
        <f>IF(ISBLANK(TBL_DATA[[#This Row],[Row.names]]), "",   DATE(YEAR(TBL_DATA[[#This Row],[Row.names]]), MONTH(TBL_DATA[[#This Row],[Row.names]]), DAY(TBL_DATA[[#This Row],[Row.names]])))</f>
        <v/>
      </c>
      <c r="B256" s="118"/>
      <c r="C256" s="67"/>
      <c r="D256" s="10"/>
      <c r="E256" s="5"/>
      <c r="F256" s="5"/>
      <c r="G256" s="2"/>
      <c r="H256" s="11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80"/>
      <c r="V256" s="5"/>
      <c r="W256" s="5"/>
    </row>
    <row r="257" spans="1:23" x14ac:dyDescent="0.25">
      <c r="A257" s="116" t="str">
        <f>IF(ISBLANK(TBL_DATA[[#This Row],[Row.names]]), "",   DATE(YEAR(TBL_DATA[[#This Row],[Row.names]]), MONTH(TBL_DATA[[#This Row],[Row.names]]), DAY(TBL_DATA[[#This Row],[Row.names]])))</f>
        <v/>
      </c>
      <c r="B257" s="118"/>
      <c r="C257" s="67"/>
      <c r="D257" s="10"/>
      <c r="E257" s="5"/>
      <c r="F257" s="5"/>
      <c r="G257" s="2"/>
      <c r="K257" s="5"/>
      <c r="L257" s="5"/>
      <c r="M257" s="5"/>
      <c r="N257" s="5"/>
      <c r="O257" s="5"/>
      <c r="P257" s="5"/>
      <c r="Q257" s="5"/>
      <c r="R257" s="5"/>
      <c r="V257" s="5"/>
    </row>
    <row r="258" spans="1:23" x14ac:dyDescent="0.25">
      <c r="A258" s="116" t="str">
        <f>IF(ISBLANK(TBL_DATA[[#This Row],[Row.names]]), "",   DATE(YEAR(TBL_DATA[[#This Row],[Row.names]]), MONTH(TBL_DATA[[#This Row],[Row.names]]), DAY(TBL_DATA[[#This Row],[Row.names]])))</f>
        <v/>
      </c>
      <c r="B258" s="118"/>
      <c r="C258" s="67"/>
      <c r="D258" s="10"/>
      <c r="E258" s="5"/>
      <c r="F258" s="5"/>
      <c r="G258" s="2"/>
      <c r="H258" s="11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80"/>
      <c r="V258" s="5"/>
      <c r="W258" s="5"/>
    </row>
    <row r="259" spans="1:23" x14ac:dyDescent="0.25">
      <c r="A259" s="116" t="str">
        <f>IF(ISBLANK(TBL_DATA[[#This Row],[Row.names]]), "",   DATE(YEAR(TBL_DATA[[#This Row],[Row.names]]), MONTH(TBL_DATA[[#This Row],[Row.names]]), DAY(TBL_DATA[[#This Row],[Row.names]])))</f>
        <v/>
      </c>
      <c r="B259" s="118"/>
      <c r="C259" s="67"/>
      <c r="D259" s="10"/>
      <c r="E259" s="5"/>
      <c r="F259" s="5"/>
      <c r="G259" s="2"/>
      <c r="H259" s="113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80"/>
      <c r="V259" s="5"/>
      <c r="W259" s="5"/>
    </row>
    <row r="260" spans="1:23" x14ac:dyDescent="0.25">
      <c r="A260" s="116" t="str">
        <f>IF(ISBLANK(TBL_DATA[[#This Row],[Row.names]]), "",   DATE(YEAR(TBL_DATA[[#This Row],[Row.names]]), MONTH(TBL_DATA[[#This Row],[Row.names]]), DAY(TBL_DATA[[#This Row],[Row.names]])))</f>
        <v/>
      </c>
      <c r="B260" s="118"/>
      <c r="C260" s="67"/>
      <c r="D260" s="10"/>
      <c r="E260" s="5"/>
      <c r="F260" s="5"/>
      <c r="G260" s="2"/>
      <c r="H260" s="11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80"/>
      <c r="V260" s="5"/>
      <c r="W260" s="5"/>
    </row>
    <row r="261" spans="1:23" x14ac:dyDescent="0.25">
      <c r="A261" s="116" t="str">
        <f>IF(ISBLANK(TBL_DATA[[#This Row],[Row.names]]), "",   DATE(YEAR(TBL_DATA[[#This Row],[Row.names]]), MONTH(TBL_DATA[[#This Row],[Row.names]]), DAY(TBL_DATA[[#This Row],[Row.names]])))</f>
        <v/>
      </c>
      <c r="B261" s="118"/>
      <c r="C261" s="67"/>
      <c r="D261" s="10"/>
      <c r="E261" s="5"/>
      <c r="F261" s="5"/>
      <c r="G261" s="2"/>
      <c r="H261" s="113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80"/>
      <c r="V261" s="5"/>
      <c r="W261" s="5"/>
    </row>
    <row r="262" spans="1:23" x14ac:dyDescent="0.25">
      <c r="A262" s="116" t="str">
        <f>IF(ISBLANK(TBL_DATA[[#This Row],[Row.names]]), "",   DATE(YEAR(TBL_DATA[[#This Row],[Row.names]]), MONTH(TBL_DATA[[#This Row],[Row.names]]), DAY(TBL_DATA[[#This Row],[Row.names]])))</f>
        <v/>
      </c>
      <c r="B262" s="118"/>
      <c r="C262" s="67"/>
      <c r="D262" s="10"/>
      <c r="E262" s="5"/>
      <c r="F262" s="5"/>
      <c r="G262" s="2"/>
      <c r="H262" s="11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80"/>
      <c r="V262" s="5"/>
      <c r="W262" s="5"/>
    </row>
    <row r="263" spans="1:23" x14ac:dyDescent="0.25">
      <c r="A263" s="116" t="str">
        <f>IF(ISBLANK(TBL_DATA[[#This Row],[Row.names]]), "",   DATE(YEAR(TBL_DATA[[#This Row],[Row.names]]), MONTH(TBL_DATA[[#This Row],[Row.names]]), DAY(TBL_DATA[[#This Row],[Row.names]])))</f>
        <v/>
      </c>
      <c r="B263" s="118"/>
      <c r="C263" s="67"/>
      <c r="D263" s="10"/>
      <c r="E263" s="5"/>
      <c r="F263" s="5"/>
      <c r="G263" s="2"/>
      <c r="H263" s="113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80"/>
      <c r="V263" s="5"/>
      <c r="W263" s="5"/>
    </row>
    <row r="264" spans="1:23" x14ac:dyDescent="0.25">
      <c r="A264" s="116" t="str">
        <f>IF(ISBLANK(TBL_DATA[[#This Row],[Row.names]]), "",   DATE(YEAR(TBL_DATA[[#This Row],[Row.names]]), MONTH(TBL_DATA[[#This Row],[Row.names]]), DAY(TBL_DATA[[#This Row],[Row.names]])))</f>
        <v/>
      </c>
      <c r="B264" s="118"/>
      <c r="C264" s="67"/>
      <c r="D264" s="10"/>
      <c r="E264" s="5"/>
      <c r="F264" s="5"/>
      <c r="G264" s="2"/>
      <c r="H264" s="11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80"/>
      <c r="V264" s="5"/>
      <c r="W264" s="5"/>
    </row>
    <row r="265" spans="1:23" x14ac:dyDescent="0.25">
      <c r="A265" s="116" t="str">
        <f>IF(ISBLANK(TBL_DATA[[#This Row],[Row.names]]), "",   DATE(YEAR(TBL_DATA[[#This Row],[Row.names]]), MONTH(TBL_DATA[[#This Row],[Row.names]]), DAY(TBL_DATA[[#This Row],[Row.names]])))</f>
        <v/>
      </c>
      <c r="B265" s="118"/>
      <c r="C265" s="67"/>
      <c r="D265" s="10"/>
      <c r="E265" s="5"/>
      <c r="F265" s="5"/>
      <c r="G265" s="2"/>
      <c r="H265" s="113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80"/>
      <c r="V265" s="5"/>
      <c r="W265" s="5"/>
    </row>
    <row r="266" spans="1:23" x14ac:dyDescent="0.25">
      <c r="A266" s="116" t="str">
        <f>IF(ISBLANK(TBL_DATA[[#This Row],[Row.names]]), "",   DATE(YEAR(TBL_DATA[[#This Row],[Row.names]]), MONTH(TBL_DATA[[#This Row],[Row.names]]), DAY(TBL_DATA[[#This Row],[Row.names]])))</f>
        <v/>
      </c>
      <c r="B266" s="118"/>
      <c r="C266" s="67"/>
      <c r="D266" s="10"/>
      <c r="E266" s="5"/>
      <c r="F266" s="5"/>
      <c r="G266" s="2"/>
      <c r="H266" s="11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80"/>
      <c r="V266" s="5"/>
      <c r="W266" s="5"/>
    </row>
    <row r="267" spans="1:23" x14ac:dyDescent="0.25">
      <c r="A267" s="116" t="str">
        <f>IF(ISBLANK(TBL_DATA[[#This Row],[Row.names]]), "",   DATE(YEAR(TBL_DATA[[#This Row],[Row.names]]), MONTH(TBL_DATA[[#This Row],[Row.names]]), DAY(TBL_DATA[[#This Row],[Row.names]])))</f>
        <v/>
      </c>
      <c r="B267" s="118"/>
      <c r="C267" s="67"/>
      <c r="D267" s="10"/>
      <c r="E267" s="5"/>
      <c r="F267" s="5"/>
      <c r="G267" s="2"/>
      <c r="H267" s="113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80"/>
      <c r="V267" s="5"/>
      <c r="W267" s="5"/>
    </row>
    <row r="268" spans="1:23" x14ac:dyDescent="0.25">
      <c r="A268" s="116" t="str">
        <f>IF(ISBLANK(TBL_DATA[[#This Row],[Row.names]]), "",   DATE(YEAR(TBL_DATA[[#This Row],[Row.names]]), MONTH(TBL_DATA[[#This Row],[Row.names]]), DAY(TBL_DATA[[#This Row],[Row.names]])))</f>
        <v/>
      </c>
      <c r="B268" s="118"/>
      <c r="C268" s="67"/>
      <c r="D268" s="10"/>
      <c r="E268" s="5"/>
      <c r="F268" s="5"/>
      <c r="G268" s="2"/>
      <c r="H268" s="11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80"/>
      <c r="V268" s="5"/>
      <c r="W268" s="5"/>
    </row>
    <row r="269" spans="1:23" x14ac:dyDescent="0.25">
      <c r="A269" s="116" t="str">
        <f>IF(ISBLANK(TBL_DATA[[#This Row],[Row.names]]), "",   DATE(YEAR(TBL_DATA[[#This Row],[Row.names]]), MONTH(TBL_DATA[[#This Row],[Row.names]]), DAY(TBL_DATA[[#This Row],[Row.names]])))</f>
        <v/>
      </c>
      <c r="B269" s="118"/>
      <c r="C269" s="67"/>
      <c r="D269" s="10"/>
      <c r="E269" s="5"/>
      <c r="F269" s="5"/>
      <c r="G269" s="2"/>
      <c r="H269" s="113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80"/>
      <c r="V269" s="5"/>
      <c r="W269" s="5"/>
    </row>
    <row r="270" spans="1:23" x14ac:dyDescent="0.25">
      <c r="A270" s="116" t="str">
        <f>IF(ISBLANK(TBL_DATA[[#This Row],[Row.names]]), "",   DATE(YEAR(TBL_DATA[[#This Row],[Row.names]]), MONTH(TBL_DATA[[#This Row],[Row.names]]), DAY(TBL_DATA[[#This Row],[Row.names]])))</f>
        <v/>
      </c>
      <c r="B270" s="118"/>
      <c r="C270" s="67"/>
      <c r="D270" s="10"/>
      <c r="E270" s="5"/>
      <c r="F270" s="5"/>
      <c r="G270" s="2"/>
      <c r="H270" s="11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80"/>
      <c r="V270" s="5"/>
      <c r="W270" s="5"/>
    </row>
    <row r="271" spans="1:23" x14ac:dyDescent="0.25">
      <c r="A271" s="116" t="str">
        <f>IF(ISBLANK(TBL_DATA[[#This Row],[Row.names]]), "",   DATE(YEAR(TBL_DATA[[#This Row],[Row.names]]), MONTH(TBL_DATA[[#This Row],[Row.names]]), DAY(TBL_DATA[[#This Row],[Row.names]])))</f>
        <v/>
      </c>
      <c r="B271" s="118"/>
      <c r="C271" s="67"/>
      <c r="D271" s="10"/>
      <c r="E271" s="5"/>
      <c r="F271" s="5"/>
      <c r="G271" s="2"/>
      <c r="H271" s="113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80"/>
      <c r="V271" s="5"/>
      <c r="W271" s="5"/>
    </row>
    <row r="272" spans="1:23" x14ac:dyDescent="0.25">
      <c r="A272" s="116" t="str">
        <f>IF(ISBLANK(TBL_DATA[[#This Row],[Row.names]]), "",   DATE(YEAR(TBL_DATA[[#This Row],[Row.names]]), MONTH(TBL_DATA[[#This Row],[Row.names]]), DAY(TBL_DATA[[#This Row],[Row.names]])))</f>
        <v/>
      </c>
      <c r="B272" s="118"/>
      <c r="C272" s="67"/>
      <c r="D272" s="10"/>
      <c r="E272" s="5"/>
      <c r="F272" s="5"/>
      <c r="G272" s="2"/>
      <c r="H272" s="11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80"/>
      <c r="V272" s="5"/>
      <c r="W272" s="5"/>
    </row>
    <row r="273" spans="1:23" x14ac:dyDescent="0.25">
      <c r="A273" s="116" t="str">
        <f>IF(ISBLANK(TBL_DATA[[#This Row],[Row.names]]), "",   DATE(YEAR(TBL_DATA[[#This Row],[Row.names]]), MONTH(TBL_DATA[[#This Row],[Row.names]]), DAY(TBL_DATA[[#This Row],[Row.names]])))</f>
        <v/>
      </c>
      <c r="B273" s="118"/>
      <c r="C273" s="67"/>
      <c r="D273" s="10"/>
      <c r="E273" s="5"/>
      <c r="F273" s="5"/>
      <c r="G273" s="2"/>
      <c r="H273" s="113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80"/>
      <c r="V273" s="5"/>
      <c r="W273" s="5"/>
    </row>
    <row r="274" spans="1:23" x14ac:dyDescent="0.25">
      <c r="A274" s="116" t="str">
        <f>IF(ISBLANK(TBL_DATA[[#This Row],[Row.names]]), "",   DATE(YEAR(TBL_DATA[[#This Row],[Row.names]]), MONTH(TBL_DATA[[#This Row],[Row.names]]), DAY(TBL_DATA[[#This Row],[Row.names]])))</f>
        <v/>
      </c>
      <c r="B274" s="118"/>
      <c r="C274" s="67"/>
      <c r="D274" s="10"/>
      <c r="E274" s="5"/>
      <c r="F274" s="5"/>
      <c r="G274" s="2"/>
      <c r="H274" s="11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80"/>
      <c r="V274" s="5"/>
      <c r="W274" s="5"/>
    </row>
    <row r="275" spans="1:23" x14ac:dyDescent="0.25">
      <c r="A275" s="116" t="str">
        <f>IF(ISBLANK(TBL_DATA[[#This Row],[Row.names]]), "",   DATE(YEAR(TBL_DATA[[#This Row],[Row.names]]), MONTH(TBL_DATA[[#This Row],[Row.names]]), DAY(TBL_DATA[[#This Row],[Row.names]])))</f>
        <v/>
      </c>
      <c r="B275" s="118"/>
      <c r="C275" s="67"/>
      <c r="D275" s="10"/>
      <c r="E275" s="5"/>
      <c r="F275" s="5"/>
      <c r="G275" s="2"/>
      <c r="H275" s="113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80"/>
      <c r="V275" s="5"/>
      <c r="W275" s="5"/>
    </row>
    <row r="276" spans="1:23" x14ac:dyDescent="0.25">
      <c r="A276" s="116" t="str">
        <f>IF(ISBLANK(TBL_DATA[[#This Row],[Row.names]]), "",   DATE(YEAR(TBL_DATA[[#This Row],[Row.names]]), MONTH(TBL_DATA[[#This Row],[Row.names]]), DAY(TBL_DATA[[#This Row],[Row.names]])))</f>
        <v/>
      </c>
      <c r="B276" s="118"/>
      <c r="C276" s="67"/>
      <c r="D276" s="10"/>
      <c r="E276" s="5"/>
      <c r="F276" s="5"/>
      <c r="G276" s="2"/>
      <c r="K276" s="5"/>
      <c r="L276" s="5"/>
      <c r="M276" s="5"/>
      <c r="N276" s="5"/>
      <c r="O276" s="5"/>
      <c r="P276" s="5"/>
      <c r="Q276" s="5"/>
      <c r="R276" s="5"/>
      <c r="V276" s="5"/>
    </row>
    <row r="277" spans="1:23" x14ac:dyDescent="0.25">
      <c r="A277" s="116" t="str">
        <f>IF(ISBLANK(TBL_DATA[[#This Row],[Row.names]]), "",   DATE(YEAR(TBL_DATA[[#This Row],[Row.names]]), MONTH(TBL_DATA[[#This Row],[Row.names]]), DAY(TBL_DATA[[#This Row],[Row.names]])))</f>
        <v/>
      </c>
      <c r="B277" s="118"/>
      <c r="C277" s="67"/>
      <c r="D277" s="10"/>
      <c r="E277" s="5"/>
      <c r="F277" s="5"/>
      <c r="G277" s="2"/>
      <c r="H277" s="113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80"/>
      <c r="V277" s="5"/>
      <c r="W277" s="5"/>
    </row>
    <row r="278" spans="1:23" x14ac:dyDescent="0.25">
      <c r="A278" s="116" t="str">
        <f>IF(ISBLANK(TBL_DATA[[#This Row],[Row.names]]), "",   DATE(YEAR(TBL_DATA[[#This Row],[Row.names]]), MONTH(TBL_DATA[[#This Row],[Row.names]]), DAY(TBL_DATA[[#This Row],[Row.names]])))</f>
        <v/>
      </c>
      <c r="B278" s="118"/>
      <c r="C278" s="67"/>
      <c r="D278" s="10"/>
      <c r="E278" s="5"/>
      <c r="F278" s="5"/>
      <c r="G278" s="2"/>
      <c r="H278" s="11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80"/>
      <c r="V278" s="5"/>
      <c r="W278" s="5"/>
    </row>
    <row r="279" spans="1:23" x14ac:dyDescent="0.25">
      <c r="A279" s="116" t="str">
        <f>IF(ISBLANK(TBL_DATA[[#This Row],[Row.names]]), "",   DATE(YEAR(TBL_DATA[[#This Row],[Row.names]]), MONTH(TBL_DATA[[#This Row],[Row.names]]), DAY(TBL_DATA[[#This Row],[Row.names]])))</f>
        <v/>
      </c>
      <c r="B279" s="118"/>
      <c r="C279" s="67"/>
      <c r="D279" s="10"/>
      <c r="E279" s="5"/>
      <c r="F279" s="5"/>
      <c r="G279" s="2"/>
      <c r="H279" s="113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80"/>
      <c r="V279" s="5"/>
      <c r="W279" s="5"/>
    </row>
    <row r="280" spans="1:23" x14ac:dyDescent="0.25">
      <c r="A280" s="116" t="str">
        <f>IF(ISBLANK(TBL_DATA[[#This Row],[Row.names]]), "",   DATE(YEAR(TBL_DATA[[#This Row],[Row.names]]), MONTH(TBL_DATA[[#This Row],[Row.names]]), DAY(TBL_DATA[[#This Row],[Row.names]])))</f>
        <v/>
      </c>
      <c r="B280" s="118"/>
      <c r="C280" s="67"/>
      <c r="D280" s="10"/>
      <c r="E280" s="5"/>
      <c r="F280" s="5"/>
      <c r="G280" s="2"/>
      <c r="H280" s="11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80"/>
      <c r="V280" s="5"/>
      <c r="W280" s="5"/>
    </row>
    <row r="281" spans="1:23" x14ac:dyDescent="0.25">
      <c r="A281" s="116" t="str">
        <f>IF(ISBLANK(TBL_DATA[[#This Row],[Row.names]]), "",   DATE(YEAR(TBL_DATA[[#This Row],[Row.names]]), MONTH(TBL_DATA[[#This Row],[Row.names]]), DAY(TBL_DATA[[#This Row],[Row.names]])))</f>
        <v/>
      </c>
      <c r="B281" s="118"/>
      <c r="C281" s="67"/>
      <c r="D281" s="10"/>
      <c r="E281" s="5"/>
      <c r="F281" s="5"/>
      <c r="G281" s="2"/>
      <c r="H281" s="113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80"/>
      <c r="V281" s="5"/>
      <c r="W281" s="5"/>
    </row>
    <row r="282" spans="1:23" x14ac:dyDescent="0.25">
      <c r="A282" s="116" t="str">
        <f>IF(ISBLANK(TBL_DATA[[#This Row],[Row.names]]), "",   DATE(YEAR(TBL_DATA[[#This Row],[Row.names]]), MONTH(TBL_DATA[[#This Row],[Row.names]]), DAY(TBL_DATA[[#This Row],[Row.names]])))</f>
        <v/>
      </c>
      <c r="B282" s="118"/>
      <c r="C282" s="67"/>
      <c r="D282" s="10"/>
      <c r="E282" s="5"/>
      <c r="F282" s="5"/>
      <c r="G282" s="2"/>
      <c r="H282" s="11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80"/>
      <c r="V282" s="5"/>
      <c r="W282" s="5"/>
    </row>
    <row r="283" spans="1:23" x14ac:dyDescent="0.25">
      <c r="A283" s="116" t="str">
        <f>IF(ISBLANK(TBL_DATA[[#This Row],[Row.names]]), "",   DATE(YEAR(TBL_DATA[[#This Row],[Row.names]]), MONTH(TBL_DATA[[#This Row],[Row.names]]), DAY(TBL_DATA[[#This Row],[Row.names]])))</f>
        <v/>
      </c>
      <c r="B283" s="118"/>
      <c r="C283" s="67"/>
      <c r="D283" s="10"/>
      <c r="E283" s="5"/>
      <c r="F283" s="5"/>
      <c r="G283" s="2"/>
      <c r="H283" s="113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80"/>
      <c r="V283" s="5"/>
      <c r="W283" s="5"/>
    </row>
    <row r="284" spans="1:23" x14ac:dyDescent="0.25">
      <c r="A284" s="116" t="str">
        <f>IF(ISBLANK(TBL_DATA[[#This Row],[Row.names]]), "",   DATE(YEAR(TBL_DATA[[#This Row],[Row.names]]), MONTH(TBL_DATA[[#This Row],[Row.names]]), DAY(TBL_DATA[[#This Row],[Row.names]])))</f>
        <v/>
      </c>
      <c r="B284" s="118"/>
      <c r="C284" s="67"/>
      <c r="D284" s="10"/>
      <c r="E284" s="5"/>
      <c r="F284" s="5"/>
      <c r="G284" s="2"/>
      <c r="H284" s="11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80"/>
      <c r="V284" s="5"/>
      <c r="W284" s="5"/>
    </row>
    <row r="285" spans="1:23" x14ac:dyDescent="0.25">
      <c r="A285" s="116" t="str">
        <f>IF(ISBLANK(TBL_DATA[[#This Row],[Row.names]]), "",   DATE(YEAR(TBL_DATA[[#This Row],[Row.names]]), MONTH(TBL_DATA[[#This Row],[Row.names]]), DAY(TBL_DATA[[#This Row],[Row.names]])))</f>
        <v/>
      </c>
      <c r="B285" s="118"/>
      <c r="C285" s="67"/>
      <c r="D285" s="10"/>
      <c r="E285" s="5"/>
      <c r="F285" s="5"/>
      <c r="G285" s="2"/>
      <c r="H285" s="113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80"/>
      <c r="V285" s="5"/>
      <c r="W285" s="5"/>
    </row>
    <row r="286" spans="1:23" x14ac:dyDescent="0.25">
      <c r="A286" s="116" t="str">
        <f>IF(ISBLANK(TBL_DATA[[#This Row],[Row.names]]), "",   DATE(YEAR(TBL_DATA[[#This Row],[Row.names]]), MONTH(TBL_DATA[[#This Row],[Row.names]]), DAY(TBL_DATA[[#This Row],[Row.names]])))</f>
        <v/>
      </c>
      <c r="B286" s="118"/>
      <c r="C286" s="67"/>
      <c r="D286" s="10"/>
      <c r="E286" s="5"/>
      <c r="F286" s="5"/>
      <c r="G286" s="2"/>
      <c r="H286" s="11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80"/>
      <c r="V286" s="5"/>
      <c r="W286" s="5"/>
    </row>
    <row r="287" spans="1:23" x14ac:dyDescent="0.25">
      <c r="A287" s="116" t="str">
        <f>IF(ISBLANK(TBL_DATA[[#This Row],[Row.names]]), "",   DATE(YEAR(TBL_DATA[[#This Row],[Row.names]]), MONTH(TBL_DATA[[#This Row],[Row.names]]), DAY(TBL_DATA[[#This Row],[Row.names]])))</f>
        <v/>
      </c>
      <c r="B287" s="118"/>
      <c r="C287" s="67"/>
      <c r="D287" s="10"/>
      <c r="E287" s="5"/>
      <c r="F287" s="5"/>
      <c r="G287" s="2"/>
      <c r="H287" s="113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80"/>
      <c r="V287" s="5"/>
      <c r="W287" s="5"/>
    </row>
    <row r="288" spans="1:23" x14ac:dyDescent="0.25">
      <c r="A288" s="116" t="str">
        <f>IF(ISBLANK(TBL_DATA[[#This Row],[Row.names]]), "",   DATE(YEAR(TBL_DATA[[#This Row],[Row.names]]), MONTH(TBL_DATA[[#This Row],[Row.names]]), DAY(TBL_DATA[[#This Row],[Row.names]])))</f>
        <v/>
      </c>
      <c r="B288" s="118"/>
      <c r="C288" s="67"/>
      <c r="D288" s="10"/>
      <c r="E288" s="5"/>
      <c r="F288" s="5"/>
      <c r="G288" s="2"/>
      <c r="H288" s="11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80"/>
      <c r="V288" s="5"/>
      <c r="W288" s="5"/>
    </row>
    <row r="289" spans="1:23" x14ac:dyDescent="0.25">
      <c r="A289" s="116" t="str">
        <f>IF(ISBLANK(TBL_DATA[[#This Row],[Row.names]]), "",   DATE(YEAR(TBL_DATA[[#This Row],[Row.names]]), MONTH(TBL_DATA[[#This Row],[Row.names]]), DAY(TBL_DATA[[#This Row],[Row.names]])))</f>
        <v/>
      </c>
      <c r="B289" s="118"/>
      <c r="C289" s="67"/>
      <c r="D289" s="10"/>
      <c r="E289" s="5"/>
      <c r="F289" s="5"/>
      <c r="G289" s="2"/>
      <c r="H289" s="113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80"/>
      <c r="V289" s="5"/>
      <c r="W289" s="5"/>
    </row>
    <row r="290" spans="1:23" x14ac:dyDescent="0.25">
      <c r="A290" s="116" t="str">
        <f>IF(ISBLANK(TBL_DATA[[#This Row],[Row.names]]), "",   DATE(YEAR(TBL_DATA[[#This Row],[Row.names]]), MONTH(TBL_DATA[[#This Row],[Row.names]]), DAY(TBL_DATA[[#This Row],[Row.names]])))</f>
        <v/>
      </c>
      <c r="B290" s="118"/>
      <c r="C290" s="67"/>
      <c r="D290" s="10"/>
      <c r="E290" s="5"/>
      <c r="F290" s="5"/>
      <c r="G290" s="2"/>
      <c r="H290" s="11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80"/>
      <c r="V290" s="5"/>
      <c r="W290" s="5"/>
    </row>
    <row r="291" spans="1:23" x14ac:dyDescent="0.25">
      <c r="A291" s="116" t="str">
        <f>IF(ISBLANK(TBL_DATA[[#This Row],[Row.names]]), "",   DATE(YEAR(TBL_DATA[[#This Row],[Row.names]]), MONTH(TBL_DATA[[#This Row],[Row.names]]), DAY(TBL_DATA[[#This Row],[Row.names]])))</f>
        <v/>
      </c>
      <c r="B291" s="118"/>
      <c r="C291" s="67"/>
      <c r="D291" s="10"/>
      <c r="E291" s="5"/>
      <c r="F291" s="5"/>
      <c r="G291" s="2"/>
      <c r="H291" s="113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80"/>
      <c r="V291" s="5"/>
      <c r="W291" s="5"/>
    </row>
    <row r="292" spans="1:23" x14ac:dyDescent="0.25">
      <c r="A292" s="116" t="str">
        <f>IF(ISBLANK(TBL_DATA[[#This Row],[Row.names]]), "",   DATE(YEAR(TBL_DATA[[#This Row],[Row.names]]), MONTH(TBL_DATA[[#This Row],[Row.names]]), DAY(TBL_DATA[[#This Row],[Row.names]])))</f>
        <v/>
      </c>
      <c r="B292" s="118"/>
      <c r="C292" s="67"/>
      <c r="D292" s="10"/>
      <c r="E292" s="5"/>
      <c r="F292" s="5"/>
      <c r="G292" s="2"/>
      <c r="H292" s="11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80"/>
      <c r="V292" s="5"/>
      <c r="W292" s="5"/>
    </row>
    <row r="293" spans="1:23" x14ac:dyDescent="0.25">
      <c r="A293" s="116" t="str">
        <f>IF(ISBLANK(TBL_DATA[[#This Row],[Row.names]]), "",   DATE(YEAR(TBL_DATA[[#This Row],[Row.names]]), MONTH(TBL_DATA[[#This Row],[Row.names]]), DAY(TBL_DATA[[#This Row],[Row.names]])))</f>
        <v/>
      </c>
      <c r="B293" s="118"/>
      <c r="C293" s="67"/>
      <c r="D293" s="10"/>
      <c r="E293" s="5"/>
      <c r="F293" s="5"/>
      <c r="G293" s="2"/>
      <c r="H293" s="113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80"/>
      <c r="V293" s="5"/>
      <c r="W293" s="5"/>
    </row>
    <row r="294" spans="1:23" x14ac:dyDescent="0.25">
      <c r="A294" s="116" t="str">
        <f>IF(ISBLANK(TBL_DATA[[#This Row],[Row.names]]), "",   DATE(YEAR(TBL_DATA[[#This Row],[Row.names]]), MONTH(TBL_DATA[[#This Row],[Row.names]]), DAY(TBL_DATA[[#This Row],[Row.names]])))</f>
        <v/>
      </c>
      <c r="B294" s="118"/>
      <c r="C294" s="67"/>
      <c r="D294" s="10"/>
      <c r="E294" s="5"/>
      <c r="F294" s="5"/>
      <c r="G294" s="2"/>
      <c r="H294" s="11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80"/>
      <c r="V294" s="5"/>
      <c r="W294" s="5"/>
    </row>
    <row r="295" spans="1:23" x14ac:dyDescent="0.25">
      <c r="A295" s="116" t="str">
        <f>IF(ISBLANK(TBL_DATA[[#This Row],[Row.names]]), "",   DATE(YEAR(TBL_DATA[[#This Row],[Row.names]]), MONTH(TBL_DATA[[#This Row],[Row.names]]), DAY(TBL_DATA[[#This Row],[Row.names]])))</f>
        <v/>
      </c>
      <c r="B295" s="118"/>
      <c r="C295" s="67"/>
      <c r="D295" s="10"/>
      <c r="E295" s="5"/>
      <c r="F295" s="5"/>
      <c r="G295" s="2"/>
      <c r="H295" s="11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80"/>
      <c r="V295" s="5"/>
      <c r="W295" s="5"/>
    </row>
    <row r="296" spans="1:23" x14ac:dyDescent="0.25">
      <c r="A296" s="116" t="str">
        <f>IF(ISBLANK(TBL_DATA[[#This Row],[Row.names]]), "",   DATE(YEAR(TBL_DATA[[#This Row],[Row.names]]), MONTH(TBL_DATA[[#This Row],[Row.names]]), DAY(TBL_DATA[[#This Row],[Row.names]])))</f>
        <v/>
      </c>
      <c r="B296" s="118"/>
      <c r="C296" s="67"/>
      <c r="D296" s="10"/>
      <c r="E296" s="5"/>
      <c r="F296" s="5"/>
      <c r="G296" s="2"/>
      <c r="H296" s="11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80"/>
      <c r="V296" s="5"/>
      <c r="W296" s="5"/>
    </row>
    <row r="297" spans="1:23" x14ac:dyDescent="0.25">
      <c r="A297" s="116" t="str">
        <f>IF(ISBLANK(TBL_DATA[[#This Row],[Row.names]]), "",   DATE(YEAR(TBL_DATA[[#This Row],[Row.names]]), MONTH(TBL_DATA[[#This Row],[Row.names]]), DAY(TBL_DATA[[#This Row],[Row.names]])))</f>
        <v/>
      </c>
      <c r="B297" s="118"/>
      <c r="C297" s="67"/>
      <c r="D297" s="10"/>
      <c r="E297" s="5"/>
      <c r="F297" s="5"/>
      <c r="G297" s="2"/>
      <c r="H297" s="113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80"/>
      <c r="V297" s="5"/>
      <c r="W297" s="5"/>
    </row>
    <row r="298" spans="1:23" x14ac:dyDescent="0.25">
      <c r="A298" s="116" t="str">
        <f>IF(ISBLANK(TBL_DATA[[#This Row],[Row.names]]), "",   DATE(YEAR(TBL_DATA[[#This Row],[Row.names]]), MONTH(TBL_DATA[[#This Row],[Row.names]]), DAY(TBL_DATA[[#This Row],[Row.names]])))</f>
        <v/>
      </c>
      <c r="B298" s="118"/>
      <c r="C298" s="67"/>
      <c r="D298" s="10"/>
      <c r="E298" s="5"/>
      <c r="F298" s="5"/>
      <c r="G298" s="2"/>
      <c r="H298" s="11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80"/>
      <c r="V298" s="5"/>
      <c r="W298" s="5"/>
    </row>
    <row r="299" spans="1:23" x14ac:dyDescent="0.25">
      <c r="A299" s="116" t="str">
        <f>IF(ISBLANK(TBL_DATA[[#This Row],[Row.names]]), "",   DATE(YEAR(TBL_DATA[[#This Row],[Row.names]]), MONTH(TBL_DATA[[#This Row],[Row.names]]), DAY(TBL_DATA[[#This Row],[Row.names]])))</f>
        <v/>
      </c>
      <c r="B299" s="118"/>
      <c r="C299" s="67"/>
      <c r="D299" s="10"/>
      <c r="E299" s="5"/>
      <c r="F299" s="5"/>
      <c r="G299" s="2"/>
      <c r="H299" s="113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80"/>
      <c r="V299" s="5"/>
      <c r="W299" s="5"/>
    </row>
    <row r="300" spans="1:23" x14ac:dyDescent="0.25">
      <c r="A300" s="116" t="str">
        <f>IF(ISBLANK(TBL_DATA[[#This Row],[Row.names]]), "",   DATE(YEAR(TBL_DATA[[#This Row],[Row.names]]), MONTH(TBL_DATA[[#This Row],[Row.names]]), DAY(TBL_DATA[[#This Row],[Row.names]])))</f>
        <v/>
      </c>
      <c r="B300" s="118"/>
      <c r="C300" s="67"/>
      <c r="D300" s="10"/>
      <c r="E300" s="5"/>
      <c r="F300" s="5"/>
      <c r="G300" s="2"/>
      <c r="H300" s="11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80"/>
      <c r="V300" s="5"/>
      <c r="W300" s="5"/>
    </row>
    <row r="301" spans="1:23" x14ac:dyDescent="0.25">
      <c r="A301" s="116" t="str">
        <f>IF(ISBLANK(TBL_DATA[[#This Row],[Row.names]]), "",   DATE(YEAR(TBL_DATA[[#This Row],[Row.names]]), MONTH(TBL_DATA[[#This Row],[Row.names]]), DAY(TBL_DATA[[#This Row],[Row.names]])))</f>
        <v/>
      </c>
      <c r="B301" s="118"/>
      <c r="C301" s="67"/>
      <c r="D301" s="10"/>
      <c r="E301" s="5"/>
      <c r="F301" s="5"/>
      <c r="G301" s="2"/>
      <c r="K301" s="5"/>
      <c r="L301" s="5"/>
      <c r="M301" s="5"/>
      <c r="N301" s="5"/>
      <c r="O301" s="5"/>
      <c r="P301" s="5"/>
      <c r="Q301" s="5"/>
      <c r="R301" s="5"/>
      <c r="V301" s="5"/>
    </row>
    <row r="302" spans="1:23" x14ac:dyDescent="0.25">
      <c r="A302" s="116" t="str">
        <f>IF(ISBLANK(TBL_DATA[[#This Row],[Row.names]]), "",   DATE(YEAR(TBL_DATA[[#This Row],[Row.names]]), MONTH(TBL_DATA[[#This Row],[Row.names]]), DAY(TBL_DATA[[#This Row],[Row.names]])))</f>
        <v/>
      </c>
      <c r="B302" s="118"/>
      <c r="C302" s="67"/>
      <c r="D302" s="10"/>
      <c r="E302" s="5"/>
      <c r="F302" s="5"/>
      <c r="G302" s="2"/>
      <c r="H302" s="11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80"/>
      <c r="V302" s="5"/>
      <c r="W302" s="5"/>
    </row>
    <row r="303" spans="1:23" x14ac:dyDescent="0.25">
      <c r="A303" s="116" t="str">
        <f>IF(ISBLANK(TBL_DATA[[#This Row],[Row.names]]), "",   DATE(YEAR(TBL_DATA[[#This Row],[Row.names]]), MONTH(TBL_DATA[[#This Row],[Row.names]]), DAY(TBL_DATA[[#This Row],[Row.names]])))</f>
        <v/>
      </c>
      <c r="B303" s="118"/>
      <c r="C303" s="67"/>
      <c r="D303" s="10"/>
      <c r="E303" s="5"/>
      <c r="F303" s="5"/>
      <c r="G303" s="2"/>
      <c r="H303" s="11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80"/>
      <c r="V303" s="5"/>
      <c r="W303" s="5"/>
    </row>
    <row r="304" spans="1:23" x14ac:dyDescent="0.25">
      <c r="A304" s="116" t="str">
        <f>IF(ISBLANK(TBL_DATA[[#This Row],[Row.names]]), "",   DATE(YEAR(TBL_DATA[[#This Row],[Row.names]]), MONTH(TBL_DATA[[#This Row],[Row.names]]), DAY(TBL_DATA[[#This Row],[Row.names]])))</f>
        <v/>
      </c>
      <c r="B304" s="118"/>
      <c r="C304" s="67"/>
      <c r="D304" s="10"/>
      <c r="E304" s="5"/>
      <c r="F304" s="5"/>
      <c r="G304" s="2"/>
      <c r="H304" s="11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80"/>
      <c r="V304" s="5"/>
      <c r="W304" s="5"/>
    </row>
    <row r="305" spans="1:23" x14ac:dyDescent="0.25">
      <c r="A305" s="116" t="str">
        <f>IF(ISBLANK(TBL_DATA[[#This Row],[Row.names]]), "",   DATE(YEAR(TBL_DATA[[#This Row],[Row.names]]), MONTH(TBL_DATA[[#This Row],[Row.names]]), DAY(TBL_DATA[[#This Row],[Row.names]])))</f>
        <v/>
      </c>
      <c r="B305" s="118"/>
      <c r="C305" s="67"/>
      <c r="D305" s="10"/>
      <c r="E305" s="5"/>
      <c r="F305" s="5"/>
      <c r="G305" s="2"/>
      <c r="H305" s="11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80"/>
      <c r="V305" s="5"/>
      <c r="W305" s="5"/>
    </row>
    <row r="306" spans="1:23" x14ac:dyDescent="0.25">
      <c r="A306" s="116" t="str">
        <f>IF(ISBLANK(TBL_DATA[[#This Row],[Row.names]]), "",   DATE(YEAR(TBL_DATA[[#This Row],[Row.names]]), MONTH(TBL_DATA[[#This Row],[Row.names]]), DAY(TBL_DATA[[#This Row],[Row.names]])))</f>
        <v/>
      </c>
      <c r="B306" s="118"/>
      <c r="C306" s="67"/>
      <c r="D306" s="10"/>
      <c r="E306" s="5"/>
      <c r="F306" s="5"/>
      <c r="G306" s="2"/>
      <c r="H306" s="11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80"/>
      <c r="V306" s="5"/>
      <c r="W306" s="5"/>
    </row>
    <row r="307" spans="1:23" x14ac:dyDescent="0.25">
      <c r="A307" s="116" t="str">
        <f>IF(ISBLANK(TBL_DATA[[#This Row],[Row.names]]), "",   DATE(YEAR(TBL_DATA[[#This Row],[Row.names]]), MONTH(TBL_DATA[[#This Row],[Row.names]]), DAY(TBL_DATA[[#This Row],[Row.names]])))</f>
        <v/>
      </c>
      <c r="B307" s="118"/>
      <c r="C307" s="67"/>
      <c r="D307" s="10"/>
      <c r="E307" s="5"/>
      <c r="F307" s="5"/>
      <c r="G307" s="2"/>
      <c r="H307" s="11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80"/>
      <c r="V307" s="5"/>
      <c r="W307" s="5"/>
    </row>
    <row r="308" spans="1:23" x14ac:dyDescent="0.25">
      <c r="A308" s="116" t="str">
        <f>IF(ISBLANK(TBL_DATA[[#This Row],[Row.names]]), "",   DATE(YEAR(TBL_DATA[[#This Row],[Row.names]]), MONTH(TBL_DATA[[#This Row],[Row.names]]), DAY(TBL_DATA[[#This Row],[Row.names]])))</f>
        <v/>
      </c>
      <c r="B308" s="118"/>
      <c r="C308" s="67"/>
      <c r="D308" s="10"/>
      <c r="E308" s="5"/>
      <c r="F308" s="5"/>
      <c r="G308" s="2"/>
      <c r="H308" s="11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80"/>
      <c r="V308" s="5"/>
      <c r="W308" s="5"/>
    </row>
    <row r="309" spans="1:23" x14ac:dyDescent="0.25">
      <c r="A309" s="116" t="str">
        <f>IF(ISBLANK(TBL_DATA[[#This Row],[Row.names]]), "",   DATE(YEAR(TBL_DATA[[#This Row],[Row.names]]), MONTH(TBL_DATA[[#This Row],[Row.names]]), DAY(TBL_DATA[[#This Row],[Row.names]])))</f>
        <v/>
      </c>
      <c r="B309" s="118"/>
      <c r="C309" s="67"/>
      <c r="D309" s="10"/>
      <c r="E309" s="5"/>
      <c r="F309" s="5"/>
      <c r="G309" s="2"/>
      <c r="H309" s="113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80"/>
      <c r="V309" s="5"/>
      <c r="W309" s="5"/>
    </row>
    <row r="310" spans="1:23" x14ac:dyDescent="0.25">
      <c r="A310" s="116" t="str">
        <f>IF(ISBLANK(TBL_DATA[[#This Row],[Row.names]]), "",   DATE(YEAR(TBL_DATA[[#This Row],[Row.names]]), MONTH(TBL_DATA[[#This Row],[Row.names]]), DAY(TBL_DATA[[#This Row],[Row.names]])))</f>
        <v/>
      </c>
      <c r="B310" s="118"/>
      <c r="C310" s="67"/>
      <c r="D310" s="10"/>
      <c r="E310" s="5"/>
      <c r="F310" s="5"/>
      <c r="G310" s="2"/>
      <c r="H310" s="11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80"/>
      <c r="V310" s="5"/>
      <c r="W310" s="5"/>
    </row>
    <row r="311" spans="1:23" x14ac:dyDescent="0.25">
      <c r="A311" s="116" t="str">
        <f>IF(ISBLANK(TBL_DATA[[#This Row],[Row.names]]), "",   DATE(YEAR(TBL_DATA[[#This Row],[Row.names]]), MONTH(TBL_DATA[[#This Row],[Row.names]]), DAY(TBL_DATA[[#This Row],[Row.names]])))</f>
        <v/>
      </c>
      <c r="B311" s="118"/>
      <c r="C311" s="67"/>
      <c r="D311" s="10"/>
      <c r="E311" s="5"/>
      <c r="F311" s="5"/>
      <c r="G311" s="2"/>
      <c r="H311" s="113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80"/>
      <c r="V311" s="5"/>
      <c r="W311" s="5"/>
    </row>
    <row r="312" spans="1:23" x14ac:dyDescent="0.25">
      <c r="A312" s="116" t="str">
        <f>IF(ISBLANK(TBL_DATA[[#This Row],[Row.names]]), "",   DATE(YEAR(TBL_DATA[[#This Row],[Row.names]]), MONTH(TBL_DATA[[#This Row],[Row.names]]), DAY(TBL_DATA[[#This Row],[Row.names]])))</f>
        <v/>
      </c>
      <c r="B312" s="118"/>
      <c r="C312" s="67"/>
      <c r="D312" s="10"/>
      <c r="E312" s="5"/>
      <c r="F312" s="5"/>
      <c r="G312" s="2"/>
      <c r="H312" s="11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80"/>
      <c r="V312" s="5"/>
      <c r="W312" s="5"/>
    </row>
    <row r="313" spans="1:23" x14ac:dyDescent="0.25">
      <c r="A313" s="116" t="str">
        <f>IF(ISBLANK(TBL_DATA[[#This Row],[Row.names]]), "",   DATE(YEAR(TBL_DATA[[#This Row],[Row.names]]), MONTH(TBL_DATA[[#This Row],[Row.names]]), DAY(TBL_DATA[[#This Row],[Row.names]])))</f>
        <v/>
      </c>
      <c r="B313" s="118"/>
      <c r="C313" s="67"/>
      <c r="D313" s="10"/>
      <c r="E313" s="5"/>
      <c r="F313" s="5"/>
      <c r="G313" s="2"/>
      <c r="H313" s="113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80"/>
      <c r="V313" s="5"/>
      <c r="W313" s="5"/>
    </row>
    <row r="314" spans="1:23" x14ac:dyDescent="0.25">
      <c r="A314" s="116" t="str">
        <f>IF(ISBLANK(TBL_DATA[[#This Row],[Row.names]]), "",   DATE(YEAR(TBL_DATA[[#This Row],[Row.names]]), MONTH(TBL_DATA[[#This Row],[Row.names]]), DAY(TBL_DATA[[#This Row],[Row.names]])))</f>
        <v/>
      </c>
      <c r="B314" s="118"/>
      <c r="C314" s="67"/>
      <c r="D314" s="10"/>
      <c r="E314" s="5"/>
      <c r="F314" s="5"/>
      <c r="G314" s="2"/>
      <c r="H314" s="11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80"/>
      <c r="V314" s="5"/>
      <c r="W314" s="5"/>
    </row>
    <row r="315" spans="1:23" x14ac:dyDescent="0.25">
      <c r="A315" s="116" t="str">
        <f>IF(ISBLANK(TBL_DATA[[#This Row],[Row.names]]), "",   DATE(YEAR(TBL_DATA[[#This Row],[Row.names]]), MONTH(TBL_DATA[[#This Row],[Row.names]]), DAY(TBL_DATA[[#This Row],[Row.names]])))</f>
        <v/>
      </c>
      <c r="B315" s="118"/>
      <c r="C315" s="67"/>
      <c r="D315" s="10"/>
      <c r="E315" s="5"/>
      <c r="F315" s="5"/>
      <c r="G315" s="2"/>
      <c r="H315" s="113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80"/>
      <c r="V315" s="5"/>
      <c r="W315" s="5"/>
    </row>
    <row r="316" spans="1:23" x14ac:dyDescent="0.25">
      <c r="A316" s="116" t="str">
        <f>IF(ISBLANK(TBL_DATA[[#This Row],[Row.names]]), "",   DATE(YEAR(TBL_DATA[[#This Row],[Row.names]]), MONTH(TBL_DATA[[#This Row],[Row.names]]), DAY(TBL_DATA[[#This Row],[Row.names]])))</f>
        <v/>
      </c>
      <c r="B316" s="118"/>
      <c r="C316" s="67"/>
      <c r="D316" s="10"/>
      <c r="E316" s="5"/>
      <c r="F316" s="5"/>
      <c r="G316" s="2"/>
      <c r="H316" s="11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80"/>
      <c r="V316" s="5"/>
      <c r="W316" s="5"/>
    </row>
    <row r="317" spans="1:23" x14ac:dyDescent="0.25">
      <c r="A317" s="116" t="str">
        <f>IF(ISBLANK(TBL_DATA[[#This Row],[Row.names]]), "",   DATE(YEAR(TBL_DATA[[#This Row],[Row.names]]), MONTH(TBL_DATA[[#This Row],[Row.names]]), DAY(TBL_DATA[[#This Row],[Row.names]])))</f>
        <v/>
      </c>
      <c r="B317" s="118"/>
      <c r="C317" s="67"/>
      <c r="D317" s="10"/>
      <c r="E317" s="5"/>
      <c r="F317" s="5"/>
      <c r="G317" s="2"/>
      <c r="H317" s="113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80"/>
      <c r="V317" s="5"/>
      <c r="W317" s="5"/>
    </row>
    <row r="318" spans="1:23" x14ac:dyDescent="0.25">
      <c r="A318" s="116" t="str">
        <f>IF(ISBLANK(TBL_DATA[[#This Row],[Row.names]]), "",   DATE(YEAR(TBL_DATA[[#This Row],[Row.names]]), MONTH(TBL_DATA[[#This Row],[Row.names]]), DAY(TBL_DATA[[#This Row],[Row.names]])))</f>
        <v/>
      </c>
      <c r="B318" s="118"/>
      <c r="C318" s="67"/>
      <c r="D318" s="10"/>
      <c r="E318" s="5"/>
      <c r="F318" s="5"/>
      <c r="G318" s="2"/>
      <c r="H318" s="11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80"/>
      <c r="V318" s="5"/>
      <c r="W318" s="5"/>
    </row>
    <row r="319" spans="1:23" x14ac:dyDescent="0.25">
      <c r="A319" s="116" t="str">
        <f>IF(ISBLANK(TBL_DATA[[#This Row],[Row.names]]), "",   DATE(YEAR(TBL_DATA[[#This Row],[Row.names]]), MONTH(TBL_DATA[[#This Row],[Row.names]]), DAY(TBL_DATA[[#This Row],[Row.names]])))</f>
        <v/>
      </c>
      <c r="B319" s="118"/>
      <c r="C319" s="67"/>
      <c r="D319" s="10"/>
      <c r="E319" s="5"/>
      <c r="F319" s="5"/>
      <c r="G319" s="2"/>
      <c r="H319" s="113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80"/>
      <c r="V319" s="5"/>
      <c r="W319" s="5"/>
    </row>
    <row r="320" spans="1:23" x14ac:dyDescent="0.25">
      <c r="A320" s="116" t="str">
        <f>IF(ISBLANK(TBL_DATA[[#This Row],[Row.names]]), "",   DATE(YEAR(TBL_DATA[[#This Row],[Row.names]]), MONTH(TBL_DATA[[#This Row],[Row.names]]), DAY(TBL_DATA[[#This Row],[Row.names]])))</f>
        <v/>
      </c>
      <c r="B320" s="118"/>
      <c r="C320" s="67"/>
      <c r="D320" s="10"/>
      <c r="E320" s="5"/>
      <c r="F320" s="5"/>
      <c r="G320" s="2"/>
      <c r="H320" s="11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80"/>
      <c r="V320" s="5"/>
      <c r="W320" s="5"/>
    </row>
    <row r="321" spans="1:23" x14ac:dyDescent="0.25">
      <c r="A321" s="116" t="str">
        <f>IF(ISBLANK(TBL_DATA[[#This Row],[Row.names]]), "",   DATE(YEAR(TBL_DATA[[#This Row],[Row.names]]), MONTH(TBL_DATA[[#This Row],[Row.names]]), DAY(TBL_DATA[[#This Row],[Row.names]])))</f>
        <v/>
      </c>
      <c r="B321" s="118"/>
      <c r="C321" s="67"/>
      <c r="D321" s="10"/>
      <c r="E321" s="5"/>
      <c r="F321" s="5"/>
      <c r="G321" s="2"/>
      <c r="H321" s="11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80"/>
      <c r="V321" s="5"/>
      <c r="W321" s="5"/>
    </row>
    <row r="322" spans="1:23" x14ac:dyDescent="0.25">
      <c r="A322" s="116" t="str">
        <f>IF(ISBLANK(TBL_DATA[[#This Row],[Row.names]]), "",   DATE(YEAR(TBL_DATA[[#This Row],[Row.names]]), MONTH(TBL_DATA[[#This Row],[Row.names]]), DAY(TBL_DATA[[#This Row],[Row.names]])))</f>
        <v/>
      </c>
      <c r="B322" s="118"/>
      <c r="C322" s="67"/>
      <c r="D322" s="10"/>
      <c r="E322" s="5"/>
      <c r="F322" s="5"/>
      <c r="G322" s="2"/>
      <c r="H322" s="11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80"/>
      <c r="V322" s="5"/>
      <c r="W322" s="5"/>
    </row>
    <row r="323" spans="1:23" x14ac:dyDescent="0.25">
      <c r="A323" s="116" t="str">
        <f>IF(ISBLANK(TBL_DATA[[#This Row],[Row.names]]), "",   DATE(YEAR(TBL_DATA[[#This Row],[Row.names]]), MONTH(TBL_DATA[[#This Row],[Row.names]]), DAY(TBL_DATA[[#This Row],[Row.names]])))</f>
        <v/>
      </c>
      <c r="B323" s="118"/>
      <c r="C323" s="67"/>
      <c r="D323" s="10"/>
      <c r="E323" s="5"/>
      <c r="F323" s="5"/>
      <c r="G323" s="2"/>
      <c r="H323" s="11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80"/>
      <c r="V323" s="5"/>
      <c r="W323" s="5"/>
    </row>
    <row r="324" spans="1:23" x14ac:dyDescent="0.25">
      <c r="A324" s="116" t="str">
        <f>IF(ISBLANK(TBL_DATA[[#This Row],[Row.names]]), "",   DATE(YEAR(TBL_DATA[[#This Row],[Row.names]]), MONTH(TBL_DATA[[#This Row],[Row.names]]), DAY(TBL_DATA[[#This Row],[Row.names]])))</f>
        <v/>
      </c>
      <c r="B324" s="118"/>
      <c r="C324" s="67"/>
      <c r="D324" s="10"/>
      <c r="E324" s="5"/>
      <c r="F324" s="5"/>
      <c r="G324" s="2"/>
      <c r="H324" s="11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80"/>
      <c r="V324" s="5"/>
      <c r="W324" s="5"/>
    </row>
    <row r="325" spans="1:23" x14ac:dyDescent="0.25">
      <c r="A325" s="116" t="str">
        <f>IF(ISBLANK(TBL_DATA[[#This Row],[Row.names]]), "",   DATE(YEAR(TBL_DATA[[#This Row],[Row.names]]), MONTH(TBL_DATA[[#This Row],[Row.names]]), DAY(TBL_DATA[[#This Row],[Row.names]])))</f>
        <v/>
      </c>
      <c r="B325" s="118"/>
      <c r="C325" s="67"/>
      <c r="D325" s="10"/>
      <c r="E325" s="5"/>
      <c r="F325" s="5"/>
      <c r="G325" s="2"/>
      <c r="H325" s="11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80"/>
      <c r="V325" s="5"/>
      <c r="W325" s="5"/>
    </row>
    <row r="326" spans="1:23" x14ac:dyDescent="0.25">
      <c r="A326" s="116" t="str">
        <f>IF(ISBLANK(TBL_DATA[[#This Row],[Row.names]]), "",   DATE(YEAR(TBL_DATA[[#This Row],[Row.names]]), MONTH(TBL_DATA[[#This Row],[Row.names]]), DAY(TBL_DATA[[#This Row],[Row.names]])))</f>
        <v/>
      </c>
      <c r="B326" s="118"/>
      <c r="C326" s="67"/>
      <c r="D326" s="10"/>
      <c r="E326" s="5"/>
      <c r="F326" s="5"/>
      <c r="G326" s="2"/>
      <c r="H326" s="11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80"/>
      <c r="V326" s="5"/>
      <c r="W326" s="5"/>
    </row>
    <row r="327" spans="1:23" x14ac:dyDescent="0.25">
      <c r="A327" s="116" t="str">
        <f>IF(ISBLANK(TBL_DATA[[#This Row],[Row.names]]), "",   DATE(YEAR(TBL_DATA[[#This Row],[Row.names]]), MONTH(TBL_DATA[[#This Row],[Row.names]]), DAY(TBL_DATA[[#This Row],[Row.names]])))</f>
        <v/>
      </c>
      <c r="B327" s="118"/>
      <c r="C327" s="67"/>
      <c r="D327" s="10"/>
      <c r="E327" s="5"/>
      <c r="F327" s="5"/>
      <c r="G327" s="2"/>
      <c r="H327" s="113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80"/>
      <c r="V327" s="5"/>
      <c r="W327" s="5"/>
    </row>
    <row r="328" spans="1:23" x14ac:dyDescent="0.25">
      <c r="A328" s="116" t="str">
        <f>IF(ISBLANK(TBL_DATA[[#This Row],[Row.names]]), "",   DATE(YEAR(TBL_DATA[[#This Row],[Row.names]]), MONTH(TBL_DATA[[#This Row],[Row.names]]), DAY(TBL_DATA[[#This Row],[Row.names]])))</f>
        <v/>
      </c>
      <c r="B328" s="118"/>
      <c r="C328" s="67"/>
      <c r="D328" s="10"/>
      <c r="E328" s="5"/>
      <c r="F328" s="5"/>
      <c r="G328" s="2"/>
      <c r="H328" s="11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80"/>
      <c r="V328" s="5"/>
      <c r="W328" s="5"/>
    </row>
    <row r="329" spans="1:23" x14ac:dyDescent="0.25">
      <c r="A329" s="116" t="str">
        <f>IF(ISBLANK(TBL_DATA[[#This Row],[Row.names]]), "",   DATE(YEAR(TBL_DATA[[#This Row],[Row.names]]), MONTH(TBL_DATA[[#This Row],[Row.names]]), DAY(TBL_DATA[[#This Row],[Row.names]])))</f>
        <v/>
      </c>
      <c r="B329" s="118"/>
      <c r="C329" s="67"/>
      <c r="D329" s="10"/>
      <c r="E329" s="5"/>
      <c r="F329" s="5"/>
      <c r="G329" s="2"/>
      <c r="H329" s="113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80"/>
      <c r="V329" s="5"/>
      <c r="W329" s="5"/>
    </row>
    <row r="330" spans="1:23" x14ac:dyDescent="0.25">
      <c r="A330" s="116" t="str">
        <f>IF(ISBLANK(TBL_DATA[[#This Row],[Row.names]]), "",   DATE(YEAR(TBL_DATA[[#This Row],[Row.names]]), MONTH(TBL_DATA[[#This Row],[Row.names]]), DAY(TBL_DATA[[#This Row],[Row.names]])))</f>
        <v/>
      </c>
      <c r="B330" s="118"/>
      <c r="C330" s="67"/>
      <c r="D330" s="10"/>
      <c r="E330" s="5"/>
      <c r="F330" s="5"/>
      <c r="G330" s="2"/>
      <c r="H330" s="11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80"/>
      <c r="V330" s="5"/>
      <c r="W330" s="5"/>
    </row>
    <row r="331" spans="1:23" x14ac:dyDescent="0.25">
      <c r="A331" s="116" t="str">
        <f>IF(ISBLANK(TBL_DATA[[#This Row],[Row.names]]), "",   DATE(YEAR(TBL_DATA[[#This Row],[Row.names]]), MONTH(TBL_DATA[[#This Row],[Row.names]]), DAY(TBL_DATA[[#This Row],[Row.names]])))</f>
        <v/>
      </c>
      <c r="B331" s="118"/>
      <c r="C331" s="67"/>
      <c r="D331" s="10"/>
      <c r="E331" s="5"/>
      <c r="F331" s="5"/>
      <c r="G331" s="2"/>
      <c r="H331" s="113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80"/>
      <c r="V331" s="5"/>
      <c r="W331" s="5"/>
    </row>
    <row r="332" spans="1:23" x14ac:dyDescent="0.25">
      <c r="A332" s="116" t="str">
        <f>IF(ISBLANK(TBL_DATA[[#This Row],[Row.names]]), "",   DATE(YEAR(TBL_DATA[[#This Row],[Row.names]]), MONTH(TBL_DATA[[#This Row],[Row.names]]), DAY(TBL_DATA[[#This Row],[Row.names]])))</f>
        <v/>
      </c>
      <c r="B332" s="118"/>
      <c r="C332" s="67"/>
      <c r="D332" s="10"/>
      <c r="E332" s="5"/>
      <c r="F332" s="5"/>
      <c r="G332" s="2"/>
      <c r="H332" s="11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80"/>
      <c r="V332" s="5"/>
      <c r="W332" s="5"/>
    </row>
    <row r="333" spans="1:23" x14ac:dyDescent="0.25">
      <c r="A333" s="116" t="str">
        <f>IF(ISBLANK(TBL_DATA[[#This Row],[Row.names]]), "",   DATE(YEAR(TBL_DATA[[#This Row],[Row.names]]), MONTH(TBL_DATA[[#This Row],[Row.names]]), DAY(TBL_DATA[[#This Row],[Row.names]])))</f>
        <v/>
      </c>
      <c r="B333" s="118"/>
      <c r="C333" s="67"/>
      <c r="D333" s="10"/>
      <c r="E333" s="5"/>
      <c r="F333" s="5"/>
      <c r="G333" s="2"/>
      <c r="H333" s="113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80"/>
      <c r="V333" s="5"/>
      <c r="W333" s="5"/>
    </row>
    <row r="334" spans="1:23" x14ac:dyDescent="0.25">
      <c r="A334" s="116" t="str">
        <f>IF(ISBLANK(TBL_DATA[[#This Row],[Row.names]]), "",   DATE(YEAR(TBL_DATA[[#This Row],[Row.names]]), MONTH(TBL_DATA[[#This Row],[Row.names]]), DAY(TBL_DATA[[#This Row],[Row.names]])))</f>
        <v/>
      </c>
      <c r="B334" s="118"/>
      <c r="C334" s="67"/>
      <c r="D334" s="10"/>
      <c r="E334" s="5"/>
      <c r="F334" s="5"/>
      <c r="G334" s="2"/>
      <c r="H334" s="11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80"/>
      <c r="V334" s="5"/>
      <c r="W334" s="5"/>
    </row>
    <row r="335" spans="1:23" x14ac:dyDescent="0.25">
      <c r="A335" s="116" t="str">
        <f>IF(ISBLANK(TBL_DATA[[#This Row],[Row.names]]), "",   DATE(YEAR(TBL_DATA[[#This Row],[Row.names]]), MONTH(TBL_DATA[[#This Row],[Row.names]]), DAY(TBL_DATA[[#This Row],[Row.names]])))</f>
        <v/>
      </c>
      <c r="B335" s="118"/>
      <c r="C335" s="67"/>
      <c r="D335" s="10"/>
      <c r="E335" s="5"/>
      <c r="F335" s="5"/>
      <c r="G335" s="2"/>
      <c r="H335" s="113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80"/>
      <c r="V335" s="5"/>
      <c r="W335" s="5"/>
    </row>
    <row r="336" spans="1:23" x14ac:dyDescent="0.25">
      <c r="A336" s="116" t="str">
        <f>IF(ISBLANK(TBL_DATA[[#This Row],[Row.names]]), "",   DATE(YEAR(TBL_DATA[[#This Row],[Row.names]]), MONTH(TBL_DATA[[#This Row],[Row.names]]), DAY(TBL_DATA[[#This Row],[Row.names]])))</f>
        <v/>
      </c>
      <c r="B336" s="118"/>
      <c r="C336" s="67"/>
      <c r="D336" s="10"/>
      <c r="E336" s="5"/>
      <c r="F336" s="5"/>
      <c r="G336" s="2"/>
      <c r="H336" s="11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80"/>
      <c r="V336" s="5"/>
      <c r="W336" s="5"/>
    </row>
    <row r="337" spans="1:23" x14ac:dyDescent="0.25">
      <c r="A337" s="116" t="str">
        <f>IF(ISBLANK(TBL_DATA[[#This Row],[Row.names]]), "",   DATE(YEAR(TBL_DATA[[#This Row],[Row.names]]), MONTH(TBL_DATA[[#This Row],[Row.names]]), DAY(TBL_DATA[[#This Row],[Row.names]])))</f>
        <v/>
      </c>
      <c r="B337" s="118"/>
      <c r="C337" s="67"/>
      <c r="D337" s="10"/>
      <c r="E337" s="5"/>
      <c r="F337" s="5"/>
      <c r="G337" s="2"/>
      <c r="H337" s="113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80"/>
      <c r="V337" s="5"/>
      <c r="W337" s="5"/>
    </row>
    <row r="338" spans="1:23" x14ac:dyDescent="0.25">
      <c r="A338" s="116" t="str">
        <f>IF(ISBLANK(TBL_DATA[[#This Row],[Row.names]]), "",   DATE(YEAR(TBL_DATA[[#This Row],[Row.names]]), MONTH(TBL_DATA[[#This Row],[Row.names]]), DAY(TBL_DATA[[#This Row],[Row.names]])))</f>
        <v/>
      </c>
      <c r="B338" s="118"/>
      <c r="C338" s="67"/>
      <c r="D338" s="10"/>
      <c r="E338" s="5"/>
      <c r="F338" s="5"/>
      <c r="G338" s="2"/>
      <c r="H338" s="11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80"/>
      <c r="V338" s="5"/>
      <c r="W338" s="5"/>
    </row>
    <row r="339" spans="1:23" x14ac:dyDescent="0.25">
      <c r="A339" s="116" t="str">
        <f>IF(ISBLANK(TBL_DATA[[#This Row],[Row.names]]), "",   DATE(YEAR(TBL_DATA[[#This Row],[Row.names]]), MONTH(TBL_DATA[[#This Row],[Row.names]]), DAY(TBL_DATA[[#This Row],[Row.names]])))</f>
        <v/>
      </c>
      <c r="B339" s="118"/>
      <c r="C339" s="67"/>
      <c r="D339" s="10"/>
      <c r="E339" s="5"/>
      <c r="F339" s="5"/>
      <c r="G339" s="2"/>
      <c r="H339" s="113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80"/>
      <c r="V339" s="5"/>
      <c r="W339" s="5"/>
    </row>
    <row r="340" spans="1:23" x14ac:dyDescent="0.25">
      <c r="A340" s="116" t="str">
        <f>IF(ISBLANK(TBL_DATA[[#This Row],[Row.names]]), "",   DATE(YEAR(TBL_DATA[[#This Row],[Row.names]]), MONTH(TBL_DATA[[#This Row],[Row.names]]), DAY(TBL_DATA[[#This Row],[Row.names]])))</f>
        <v/>
      </c>
      <c r="B340" s="118"/>
      <c r="C340" s="67"/>
      <c r="D340" s="10"/>
      <c r="E340" s="5"/>
      <c r="F340" s="5"/>
      <c r="G340" s="2"/>
      <c r="K340" s="5"/>
      <c r="L340" s="5"/>
      <c r="M340" s="5"/>
      <c r="N340" s="5"/>
      <c r="O340" s="5"/>
      <c r="P340" s="5"/>
      <c r="Q340" s="5"/>
      <c r="R340" s="5"/>
      <c r="V340" s="5"/>
    </row>
    <row r="341" spans="1:23" x14ac:dyDescent="0.25">
      <c r="A341" s="116" t="str">
        <f>IF(ISBLANK(TBL_DATA[[#This Row],[Row.names]]), "",   DATE(YEAR(TBL_DATA[[#This Row],[Row.names]]), MONTH(TBL_DATA[[#This Row],[Row.names]]), DAY(TBL_DATA[[#This Row],[Row.names]])))</f>
        <v/>
      </c>
      <c r="B341" s="118"/>
      <c r="C341" s="67"/>
      <c r="D341" s="10"/>
      <c r="E341" s="5"/>
      <c r="F341" s="5"/>
      <c r="G341" s="2"/>
      <c r="H341" s="113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80"/>
      <c r="V341" s="5"/>
      <c r="W341" s="5"/>
    </row>
    <row r="342" spans="1:23" x14ac:dyDescent="0.25">
      <c r="A342" s="116" t="str">
        <f>IF(ISBLANK(TBL_DATA[[#This Row],[Row.names]]), "",   DATE(YEAR(TBL_DATA[[#This Row],[Row.names]]), MONTH(TBL_DATA[[#This Row],[Row.names]]), DAY(TBL_DATA[[#This Row],[Row.names]])))</f>
        <v/>
      </c>
      <c r="B342" s="118"/>
      <c r="C342" s="67"/>
      <c r="D342" s="10"/>
      <c r="E342" s="5"/>
      <c r="F342" s="5"/>
      <c r="G342" s="2"/>
      <c r="H342" s="11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80"/>
      <c r="V342" s="5"/>
      <c r="W342" s="5"/>
    </row>
    <row r="343" spans="1:23" x14ac:dyDescent="0.25">
      <c r="A343" s="116" t="str">
        <f>IF(ISBLANK(TBL_DATA[[#This Row],[Row.names]]), "",   DATE(YEAR(TBL_DATA[[#This Row],[Row.names]]), MONTH(TBL_DATA[[#This Row],[Row.names]]), DAY(TBL_DATA[[#This Row],[Row.names]])))</f>
        <v/>
      </c>
      <c r="B343" s="118"/>
      <c r="C343" s="67"/>
      <c r="D343" s="10"/>
      <c r="E343" s="5"/>
      <c r="F343" s="5"/>
      <c r="G343" s="2"/>
      <c r="H343" s="113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80"/>
      <c r="V343" s="5"/>
      <c r="W343" s="5"/>
    </row>
    <row r="344" spans="1:23" x14ac:dyDescent="0.25">
      <c r="A344" s="116" t="str">
        <f>IF(ISBLANK(TBL_DATA[[#This Row],[Row.names]]), "",   DATE(YEAR(TBL_DATA[[#This Row],[Row.names]]), MONTH(TBL_DATA[[#This Row],[Row.names]]), DAY(TBL_DATA[[#This Row],[Row.names]])))</f>
        <v/>
      </c>
      <c r="B344" s="118"/>
      <c r="C344" s="67"/>
      <c r="D344" s="10"/>
      <c r="E344" s="5"/>
      <c r="F344" s="5"/>
      <c r="G344" s="2"/>
      <c r="H344" s="11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80"/>
      <c r="V344" s="5"/>
      <c r="W344" s="5"/>
    </row>
    <row r="345" spans="1:23" x14ac:dyDescent="0.25">
      <c r="A345" s="116" t="str">
        <f>IF(ISBLANK(TBL_DATA[[#This Row],[Row.names]]), "",   DATE(YEAR(TBL_DATA[[#This Row],[Row.names]]), MONTH(TBL_DATA[[#This Row],[Row.names]]), DAY(TBL_DATA[[#This Row],[Row.names]])))</f>
        <v/>
      </c>
      <c r="B345" s="118"/>
      <c r="C345" s="67"/>
      <c r="D345" s="10"/>
      <c r="E345" s="5"/>
      <c r="F345" s="5"/>
      <c r="G345" s="2"/>
      <c r="H345" s="113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80"/>
      <c r="V345" s="5"/>
      <c r="W345" s="5"/>
    </row>
    <row r="346" spans="1:23" x14ac:dyDescent="0.25">
      <c r="A346" s="116" t="str">
        <f>IF(ISBLANK(TBL_DATA[[#This Row],[Row.names]]), "",   DATE(YEAR(TBL_DATA[[#This Row],[Row.names]]), MONTH(TBL_DATA[[#This Row],[Row.names]]), DAY(TBL_DATA[[#This Row],[Row.names]])))</f>
        <v/>
      </c>
      <c r="B346" s="118"/>
      <c r="C346" s="67"/>
      <c r="D346" s="10"/>
      <c r="E346" s="5"/>
      <c r="F346" s="5"/>
      <c r="G346" s="2"/>
      <c r="H346" s="11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80"/>
      <c r="V346" s="5"/>
      <c r="W346" s="5"/>
    </row>
    <row r="347" spans="1:23" x14ac:dyDescent="0.25">
      <c r="A347" s="116" t="str">
        <f>IF(ISBLANK(TBL_DATA[[#This Row],[Row.names]]), "",   DATE(YEAR(TBL_DATA[[#This Row],[Row.names]]), MONTH(TBL_DATA[[#This Row],[Row.names]]), DAY(TBL_DATA[[#This Row],[Row.names]])))</f>
        <v/>
      </c>
      <c r="B347" s="118"/>
      <c r="C347" s="67"/>
      <c r="D347" s="10"/>
      <c r="E347" s="5"/>
      <c r="F347" s="5"/>
      <c r="G347" s="2"/>
      <c r="H347" s="113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80"/>
      <c r="V347" s="5"/>
      <c r="W347" s="5"/>
    </row>
    <row r="348" spans="1:23" x14ac:dyDescent="0.25">
      <c r="A348" s="116" t="str">
        <f>IF(ISBLANK(TBL_DATA[[#This Row],[Row.names]]), "",   DATE(YEAR(TBL_DATA[[#This Row],[Row.names]]), MONTH(TBL_DATA[[#This Row],[Row.names]]), DAY(TBL_DATA[[#This Row],[Row.names]])))</f>
        <v/>
      </c>
      <c r="B348" s="118"/>
      <c r="C348" s="67"/>
      <c r="D348" s="10"/>
      <c r="E348" s="5"/>
      <c r="F348" s="5"/>
      <c r="G348" s="2"/>
      <c r="H348" s="11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80"/>
      <c r="V348" s="5"/>
      <c r="W348" s="5"/>
    </row>
    <row r="349" spans="1:23" x14ac:dyDescent="0.25">
      <c r="A349" s="116" t="str">
        <f>IF(ISBLANK(TBL_DATA[[#This Row],[Row.names]]), "",   DATE(YEAR(TBL_DATA[[#This Row],[Row.names]]), MONTH(TBL_DATA[[#This Row],[Row.names]]), DAY(TBL_DATA[[#This Row],[Row.names]])))</f>
        <v/>
      </c>
      <c r="B349" s="118"/>
      <c r="C349" s="67"/>
      <c r="D349" s="10"/>
      <c r="E349" s="5"/>
      <c r="F349" s="5"/>
      <c r="G349" s="2"/>
      <c r="H349" s="113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80"/>
      <c r="V349" s="5"/>
      <c r="W349" s="5"/>
    </row>
    <row r="350" spans="1:23" x14ac:dyDescent="0.25">
      <c r="A350" s="116" t="str">
        <f>IF(ISBLANK(TBL_DATA[[#This Row],[Row.names]]), "",   DATE(YEAR(TBL_DATA[[#This Row],[Row.names]]), MONTH(TBL_DATA[[#This Row],[Row.names]]), DAY(TBL_DATA[[#This Row],[Row.names]])))</f>
        <v/>
      </c>
      <c r="B350" s="118"/>
      <c r="C350" s="67"/>
      <c r="D350" s="10"/>
      <c r="E350" s="5"/>
      <c r="F350" s="5"/>
      <c r="G350" s="2"/>
      <c r="H350" s="11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80"/>
      <c r="V350" s="5"/>
      <c r="W350" s="5"/>
    </row>
    <row r="351" spans="1:23" x14ac:dyDescent="0.25">
      <c r="A351" s="116" t="str">
        <f>IF(ISBLANK(TBL_DATA[[#This Row],[Row.names]]), "",   DATE(YEAR(TBL_DATA[[#This Row],[Row.names]]), MONTH(TBL_DATA[[#This Row],[Row.names]]), DAY(TBL_DATA[[#This Row],[Row.names]])))</f>
        <v/>
      </c>
      <c r="B351" s="118"/>
      <c r="C351" s="67"/>
      <c r="D351" s="10"/>
      <c r="E351" s="5"/>
      <c r="F351" s="5"/>
      <c r="G351" s="2"/>
      <c r="H351" s="113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80"/>
      <c r="V351" s="5"/>
      <c r="W351" s="5"/>
    </row>
    <row r="352" spans="1:23" x14ac:dyDescent="0.25">
      <c r="A352" s="116" t="str">
        <f>IF(ISBLANK(TBL_DATA[[#This Row],[Row.names]]), "",   DATE(YEAR(TBL_DATA[[#This Row],[Row.names]]), MONTH(TBL_DATA[[#This Row],[Row.names]]), DAY(TBL_DATA[[#This Row],[Row.names]])))</f>
        <v/>
      </c>
      <c r="B352" s="118"/>
      <c r="C352" s="67"/>
      <c r="D352" s="10"/>
      <c r="E352" s="5"/>
      <c r="F352" s="5"/>
      <c r="G352" s="2"/>
      <c r="H352" s="11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80"/>
      <c r="V352" s="5"/>
      <c r="W352" s="5"/>
    </row>
    <row r="353" spans="1:23" x14ac:dyDescent="0.25">
      <c r="A353" s="116" t="str">
        <f>IF(ISBLANK(TBL_DATA[[#This Row],[Row.names]]), "",   DATE(YEAR(TBL_DATA[[#This Row],[Row.names]]), MONTH(TBL_DATA[[#This Row],[Row.names]]), DAY(TBL_DATA[[#This Row],[Row.names]])))</f>
        <v/>
      </c>
      <c r="B353" s="118"/>
      <c r="C353" s="67"/>
      <c r="D353" s="10"/>
      <c r="E353" s="5"/>
      <c r="F353" s="5"/>
      <c r="G353" s="2"/>
      <c r="H353" s="113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80"/>
      <c r="V353" s="5"/>
      <c r="W353" s="5"/>
    </row>
    <row r="354" spans="1:23" x14ac:dyDescent="0.25">
      <c r="A354" s="116" t="str">
        <f>IF(ISBLANK(TBL_DATA[[#This Row],[Row.names]]), "",   DATE(YEAR(TBL_DATA[[#This Row],[Row.names]]), MONTH(TBL_DATA[[#This Row],[Row.names]]), DAY(TBL_DATA[[#This Row],[Row.names]])))</f>
        <v/>
      </c>
      <c r="B354" s="118"/>
      <c r="C354" s="67"/>
      <c r="D354" s="10"/>
      <c r="E354" s="5"/>
      <c r="F354" s="5"/>
      <c r="G354" s="2"/>
      <c r="H354" s="11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80"/>
      <c r="V354" s="5"/>
      <c r="W354" s="5"/>
    </row>
    <row r="355" spans="1:23" x14ac:dyDescent="0.25">
      <c r="A355" s="116" t="str">
        <f>IF(ISBLANK(TBL_DATA[[#This Row],[Row.names]]), "",   DATE(YEAR(TBL_DATA[[#This Row],[Row.names]]), MONTH(TBL_DATA[[#This Row],[Row.names]]), DAY(TBL_DATA[[#This Row],[Row.names]])))</f>
        <v/>
      </c>
      <c r="B355" s="118"/>
      <c r="C355" s="67"/>
      <c r="D355" s="10"/>
      <c r="E355" s="5"/>
      <c r="F355" s="5"/>
      <c r="G355" s="2"/>
      <c r="H355" s="113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80"/>
      <c r="V355" s="5"/>
      <c r="W355" s="5"/>
    </row>
    <row r="356" spans="1:23" x14ac:dyDescent="0.25">
      <c r="A356" s="116" t="str">
        <f>IF(ISBLANK(TBL_DATA[[#This Row],[Row.names]]), "",   DATE(YEAR(TBL_DATA[[#This Row],[Row.names]]), MONTH(TBL_DATA[[#This Row],[Row.names]]), DAY(TBL_DATA[[#This Row],[Row.names]])))</f>
        <v/>
      </c>
      <c r="B356" s="118"/>
      <c r="C356" s="67"/>
      <c r="D356" s="10"/>
      <c r="E356" s="5"/>
      <c r="F356" s="5"/>
      <c r="G356" s="2"/>
      <c r="H356" s="11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80"/>
      <c r="V356" s="5"/>
      <c r="W356" s="5"/>
    </row>
    <row r="357" spans="1:23" x14ac:dyDescent="0.25">
      <c r="A357" s="116" t="str">
        <f>IF(ISBLANK(TBL_DATA[[#This Row],[Row.names]]), "",   DATE(YEAR(TBL_DATA[[#This Row],[Row.names]]), MONTH(TBL_DATA[[#This Row],[Row.names]]), DAY(TBL_DATA[[#This Row],[Row.names]])))</f>
        <v/>
      </c>
      <c r="B357" s="118"/>
      <c r="C357" s="67"/>
      <c r="D357" s="10"/>
      <c r="E357" s="5"/>
      <c r="F357" s="5"/>
      <c r="G357" s="2"/>
      <c r="H357" s="113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80"/>
      <c r="V357" s="5"/>
      <c r="W357" s="5"/>
    </row>
    <row r="358" spans="1:23" x14ac:dyDescent="0.25">
      <c r="A358" s="116" t="str">
        <f>IF(ISBLANK(TBL_DATA[[#This Row],[Row.names]]), "",   DATE(YEAR(TBL_DATA[[#This Row],[Row.names]]), MONTH(TBL_DATA[[#This Row],[Row.names]]), DAY(TBL_DATA[[#This Row],[Row.names]])))</f>
        <v/>
      </c>
      <c r="B358" s="118"/>
      <c r="C358" s="67"/>
      <c r="D358" s="10"/>
      <c r="E358" s="5"/>
      <c r="F358" s="5"/>
      <c r="G358" s="2"/>
      <c r="K358" s="5"/>
      <c r="L358" s="5"/>
      <c r="M358" s="5"/>
      <c r="N358" s="5"/>
      <c r="O358" s="5"/>
      <c r="P358" s="5"/>
      <c r="Q358" s="5"/>
      <c r="R358" s="5"/>
      <c r="V358" s="5"/>
    </row>
    <row r="359" spans="1:23" x14ac:dyDescent="0.25">
      <c r="A359" s="116" t="str">
        <f>IF(ISBLANK(TBL_DATA[[#This Row],[Row.names]]), "",   DATE(YEAR(TBL_DATA[[#This Row],[Row.names]]), MONTH(TBL_DATA[[#This Row],[Row.names]]), DAY(TBL_DATA[[#This Row],[Row.names]])))</f>
        <v/>
      </c>
      <c r="B359" s="118"/>
      <c r="C359" s="67"/>
      <c r="D359" s="10"/>
      <c r="E359" s="5"/>
      <c r="F359" s="5"/>
      <c r="G359" s="2"/>
      <c r="H359" s="113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80"/>
      <c r="V359" s="5"/>
      <c r="W359" s="5"/>
    </row>
    <row r="360" spans="1:23" x14ac:dyDescent="0.25">
      <c r="A360" s="116" t="str">
        <f>IF(ISBLANK(TBL_DATA[[#This Row],[Row.names]]), "",   DATE(YEAR(TBL_DATA[[#This Row],[Row.names]]), MONTH(TBL_DATA[[#This Row],[Row.names]]), DAY(TBL_DATA[[#This Row],[Row.names]])))</f>
        <v/>
      </c>
      <c r="B360" s="118"/>
      <c r="C360" s="67"/>
      <c r="D360" s="10"/>
      <c r="E360" s="5"/>
      <c r="F360" s="5"/>
      <c r="G360" s="2"/>
      <c r="H360" s="11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80"/>
      <c r="V360" s="5"/>
      <c r="W360" s="5"/>
    </row>
    <row r="361" spans="1:23" x14ac:dyDescent="0.25">
      <c r="A361" s="116" t="str">
        <f>IF(ISBLANK(TBL_DATA[[#This Row],[Row.names]]), "",   DATE(YEAR(TBL_DATA[[#This Row],[Row.names]]), MONTH(TBL_DATA[[#This Row],[Row.names]]), DAY(TBL_DATA[[#This Row],[Row.names]])))</f>
        <v/>
      </c>
      <c r="B361" s="118"/>
      <c r="C361" s="67"/>
      <c r="D361" s="10"/>
      <c r="E361" s="5"/>
      <c r="F361" s="5"/>
      <c r="G361" s="2"/>
      <c r="H361" s="113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80"/>
      <c r="V361" s="5"/>
      <c r="W361" s="5"/>
    </row>
    <row r="362" spans="1:23" x14ac:dyDescent="0.25">
      <c r="A362" s="116" t="str">
        <f>IF(ISBLANK(TBL_DATA[[#This Row],[Row.names]]), "",   DATE(YEAR(TBL_DATA[[#This Row],[Row.names]]), MONTH(TBL_DATA[[#This Row],[Row.names]]), DAY(TBL_DATA[[#This Row],[Row.names]])))</f>
        <v/>
      </c>
      <c r="B362" s="118"/>
      <c r="C362" s="67"/>
      <c r="D362" s="10"/>
      <c r="E362" s="5"/>
      <c r="F362" s="5"/>
      <c r="G362" s="2"/>
      <c r="H362" s="11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80"/>
      <c r="V362" s="5"/>
      <c r="W362" s="5"/>
    </row>
    <row r="363" spans="1:23" x14ac:dyDescent="0.25">
      <c r="A363" s="116" t="str">
        <f>IF(ISBLANK(TBL_DATA[[#This Row],[Row.names]]), "",   DATE(YEAR(TBL_DATA[[#This Row],[Row.names]]), MONTH(TBL_DATA[[#This Row],[Row.names]]), DAY(TBL_DATA[[#This Row],[Row.names]])))</f>
        <v/>
      </c>
      <c r="B363" s="118"/>
      <c r="C363" s="67"/>
      <c r="D363" s="10"/>
      <c r="E363" s="5"/>
      <c r="F363" s="5"/>
      <c r="G363" s="2"/>
      <c r="H363" s="11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80"/>
      <c r="V363" s="5"/>
      <c r="W363" s="5"/>
    </row>
    <row r="364" spans="1:23" x14ac:dyDescent="0.25">
      <c r="A364" s="116" t="str">
        <f>IF(ISBLANK(TBL_DATA[[#This Row],[Row.names]]), "",   DATE(YEAR(TBL_DATA[[#This Row],[Row.names]]), MONTH(TBL_DATA[[#This Row],[Row.names]]), DAY(TBL_DATA[[#This Row],[Row.names]])))</f>
        <v/>
      </c>
      <c r="B364" s="118"/>
      <c r="C364" s="67"/>
      <c r="D364" s="10"/>
      <c r="E364" s="5"/>
      <c r="F364" s="5"/>
      <c r="G364" s="2"/>
      <c r="H364" s="11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80"/>
      <c r="V364" s="5"/>
      <c r="W364" s="5"/>
    </row>
    <row r="365" spans="1:23" x14ac:dyDescent="0.25">
      <c r="A365" s="116" t="str">
        <f>IF(ISBLANK(TBL_DATA[[#This Row],[Row.names]]), "",   DATE(YEAR(TBL_DATA[[#This Row],[Row.names]]), MONTH(TBL_DATA[[#This Row],[Row.names]]), DAY(TBL_DATA[[#This Row],[Row.names]])))</f>
        <v/>
      </c>
      <c r="B365" s="118"/>
      <c r="C365" s="67"/>
      <c r="D365" s="10"/>
      <c r="E365" s="5"/>
      <c r="F365" s="5"/>
      <c r="G365" s="2"/>
      <c r="H365" s="11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80"/>
      <c r="V365" s="5"/>
      <c r="W365" s="5"/>
    </row>
    <row r="366" spans="1:23" x14ac:dyDescent="0.25">
      <c r="A366" s="116" t="str">
        <f>IF(ISBLANK(TBL_DATA[[#This Row],[Row.names]]), "",   DATE(YEAR(TBL_DATA[[#This Row],[Row.names]]), MONTH(TBL_DATA[[#This Row],[Row.names]]), DAY(TBL_DATA[[#This Row],[Row.names]])))</f>
        <v/>
      </c>
      <c r="B366" s="118"/>
      <c r="C366" s="67"/>
      <c r="D366" s="10"/>
      <c r="E366" s="5"/>
      <c r="F366" s="5"/>
      <c r="G366" s="2"/>
      <c r="H366" s="11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80"/>
      <c r="V366" s="5"/>
      <c r="W366" s="5"/>
    </row>
    <row r="367" spans="1:23" x14ac:dyDescent="0.25">
      <c r="A367" s="116" t="str">
        <f>IF(ISBLANK(TBL_DATA[[#This Row],[Row.names]]), "",   DATE(YEAR(TBL_DATA[[#This Row],[Row.names]]), MONTH(TBL_DATA[[#This Row],[Row.names]]), DAY(TBL_DATA[[#This Row],[Row.names]])))</f>
        <v/>
      </c>
      <c r="B367" s="118"/>
      <c r="C367" s="67"/>
      <c r="D367" s="10"/>
      <c r="E367" s="5"/>
      <c r="F367" s="5"/>
      <c r="G367" s="2"/>
      <c r="H367" s="11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80"/>
      <c r="V367" s="5"/>
      <c r="W367" s="5"/>
    </row>
    <row r="368" spans="1:23" x14ac:dyDescent="0.25">
      <c r="A368" s="116" t="str">
        <f>IF(ISBLANK(TBL_DATA[[#This Row],[Row.names]]), "",   DATE(YEAR(TBL_DATA[[#This Row],[Row.names]]), MONTH(TBL_DATA[[#This Row],[Row.names]]), DAY(TBL_DATA[[#This Row],[Row.names]])))</f>
        <v/>
      </c>
      <c r="B368" s="118"/>
      <c r="C368" s="67"/>
      <c r="D368" s="10"/>
      <c r="E368" s="5"/>
      <c r="F368" s="5"/>
      <c r="G368" s="2"/>
      <c r="H368" s="11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80"/>
      <c r="V368" s="5"/>
      <c r="W368" s="5"/>
    </row>
    <row r="369" spans="1:23" x14ac:dyDescent="0.25">
      <c r="A369" s="116" t="str">
        <f>IF(ISBLANK(TBL_DATA[[#This Row],[Row.names]]), "",   DATE(YEAR(TBL_DATA[[#This Row],[Row.names]]), MONTH(TBL_DATA[[#This Row],[Row.names]]), DAY(TBL_DATA[[#This Row],[Row.names]])))</f>
        <v/>
      </c>
      <c r="B369" s="118"/>
      <c r="C369" s="67"/>
      <c r="D369" s="10"/>
      <c r="E369" s="5"/>
      <c r="F369" s="5"/>
      <c r="G369" s="2"/>
      <c r="H369" s="11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80"/>
      <c r="V369" s="5"/>
      <c r="W369" s="5"/>
    </row>
    <row r="370" spans="1:23" x14ac:dyDescent="0.25">
      <c r="A370" s="116" t="str">
        <f>IF(ISBLANK(TBL_DATA[[#This Row],[Row.names]]), "",   DATE(YEAR(TBL_DATA[[#This Row],[Row.names]]), MONTH(TBL_DATA[[#This Row],[Row.names]]), DAY(TBL_DATA[[#This Row],[Row.names]])))</f>
        <v/>
      </c>
      <c r="B370" s="118"/>
      <c r="C370" s="67"/>
      <c r="D370" s="10"/>
      <c r="E370" s="5"/>
      <c r="F370" s="5"/>
      <c r="G370" s="2"/>
      <c r="H370" s="11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80"/>
      <c r="V370" s="5"/>
      <c r="W370" s="5"/>
    </row>
    <row r="371" spans="1:23" x14ac:dyDescent="0.25">
      <c r="A371" s="116" t="str">
        <f>IF(ISBLANK(TBL_DATA[[#This Row],[Row.names]]), "",   DATE(YEAR(TBL_DATA[[#This Row],[Row.names]]), MONTH(TBL_DATA[[#This Row],[Row.names]]), DAY(TBL_DATA[[#This Row],[Row.names]])))</f>
        <v/>
      </c>
      <c r="B371" s="118"/>
      <c r="C371" s="67"/>
      <c r="D371" s="10"/>
      <c r="E371" s="5"/>
      <c r="F371" s="5"/>
      <c r="G371" s="2"/>
      <c r="H371" s="11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80"/>
      <c r="V371" s="5"/>
      <c r="W371" s="5"/>
    </row>
    <row r="372" spans="1:23" x14ac:dyDescent="0.25">
      <c r="A372" s="116" t="str">
        <f>IF(ISBLANK(TBL_DATA[[#This Row],[Row.names]]), "",   DATE(YEAR(TBL_DATA[[#This Row],[Row.names]]), MONTH(TBL_DATA[[#This Row],[Row.names]]), DAY(TBL_DATA[[#This Row],[Row.names]])))</f>
        <v/>
      </c>
      <c r="B372" s="118"/>
      <c r="C372" s="67"/>
      <c r="D372" s="10"/>
      <c r="E372" s="5"/>
      <c r="F372" s="5"/>
      <c r="G372" s="2"/>
      <c r="H372" s="11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80"/>
      <c r="V372" s="5"/>
      <c r="W372" s="5"/>
    </row>
    <row r="373" spans="1:23" x14ac:dyDescent="0.25">
      <c r="A373" s="116" t="str">
        <f>IF(ISBLANK(TBL_DATA[[#This Row],[Row.names]]), "",   DATE(YEAR(TBL_DATA[[#This Row],[Row.names]]), MONTH(TBL_DATA[[#This Row],[Row.names]]), DAY(TBL_DATA[[#This Row],[Row.names]])))</f>
        <v/>
      </c>
      <c r="B373" s="118"/>
      <c r="C373" s="67"/>
      <c r="D373" s="10"/>
      <c r="E373" s="5"/>
      <c r="F373" s="5"/>
      <c r="G373" s="2"/>
      <c r="H373" s="11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80"/>
      <c r="V373" s="5"/>
      <c r="W373" s="5"/>
    </row>
    <row r="374" spans="1:23" x14ac:dyDescent="0.25">
      <c r="A374" s="116" t="str">
        <f>IF(ISBLANK(TBL_DATA[[#This Row],[Row.names]]), "",   DATE(YEAR(TBL_DATA[[#This Row],[Row.names]]), MONTH(TBL_DATA[[#This Row],[Row.names]]), DAY(TBL_DATA[[#This Row],[Row.names]])))</f>
        <v/>
      </c>
      <c r="B374" s="118"/>
      <c r="C374" s="67"/>
      <c r="D374" s="10"/>
      <c r="E374" s="5"/>
      <c r="F374" s="5"/>
      <c r="G374" s="2"/>
      <c r="H374" s="11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80"/>
      <c r="V374" s="5"/>
      <c r="W374" s="5"/>
    </row>
    <row r="375" spans="1:23" x14ac:dyDescent="0.25">
      <c r="A375" s="116" t="str">
        <f>IF(ISBLANK(TBL_DATA[[#This Row],[Row.names]]), "",   DATE(YEAR(TBL_DATA[[#This Row],[Row.names]]), MONTH(TBL_DATA[[#This Row],[Row.names]]), DAY(TBL_DATA[[#This Row],[Row.names]])))</f>
        <v/>
      </c>
      <c r="B375" s="118"/>
      <c r="C375" s="67"/>
      <c r="D375" s="10"/>
      <c r="E375" s="5"/>
      <c r="F375" s="5"/>
      <c r="G375" s="2"/>
      <c r="H375" s="11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80"/>
      <c r="V375" s="5"/>
      <c r="W375" s="5"/>
    </row>
    <row r="376" spans="1:23" x14ac:dyDescent="0.25">
      <c r="A376" s="116" t="str">
        <f>IF(ISBLANK(TBL_DATA[[#This Row],[Row.names]]), "",   DATE(YEAR(TBL_DATA[[#This Row],[Row.names]]), MONTH(TBL_DATA[[#This Row],[Row.names]]), DAY(TBL_DATA[[#This Row],[Row.names]])))</f>
        <v/>
      </c>
      <c r="B376" s="118"/>
      <c r="C376" s="67"/>
      <c r="D376" s="10"/>
      <c r="E376" s="5"/>
      <c r="F376" s="5"/>
      <c r="G376" s="2"/>
      <c r="H376" s="11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80"/>
      <c r="V376" s="5"/>
      <c r="W376" s="5"/>
    </row>
    <row r="377" spans="1:23" x14ac:dyDescent="0.25">
      <c r="A377" s="116" t="str">
        <f>IF(ISBLANK(TBL_DATA[[#This Row],[Row.names]]), "",   DATE(YEAR(TBL_DATA[[#This Row],[Row.names]]), MONTH(TBL_DATA[[#This Row],[Row.names]]), DAY(TBL_DATA[[#This Row],[Row.names]])))</f>
        <v/>
      </c>
      <c r="B377" s="118"/>
      <c r="C377" s="67"/>
      <c r="D377" s="10"/>
      <c r="E377" s="5"/>
      <c r="F377" s="5"/>
      <c r="G377" s="2"/>
      <c r="H377" s="11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80"/>
      <c r="V377" s="5"/>
      <c r="W377" s="5"/>
    </row>
    <row r="378" spans="1:23" x14ac:dyDescent="0.25">
      <c r="A378" s="116" t="str">
        <f>IF(ISBLANK(TBL_DATA[[#This Row],[Row.names]]), "",   DATE(YEAR(TBL_DATA[[#This Row],[Row.names]]), MONTH(TBL_DATA[[#This Row],[Row.names]]), DAY(TBL_DATA[[#This Row],[Row.names]])))</f>
        <v/>
      </c>
      <c r="B378" s="118"/>
      <c r="C378" s="67"/>
      <c r="D378" s="10"/>
      <c r="E378" s="5"/>
      <c r="F378" s="5"/>
      <c r="G378" s="2"/>
      <c r="K378" s="5"/>
      <c r="L378" s="5"/>
      <c r="M378" s="5"/>
      <c r="N378" s="5"/>
      <c r="O378" s="5"/>
      <c r="P378" s="5"/>
      <c r="Q378" s="5"/>
      <c r="R378" s="5"/>
      <c r="V378" s="5"/>
    </row>
    <row r="379" spans="1:23" x14ac:dyDescent="0.25">
      <c r="A379" s="116" t="str">
        <f>IF(ISBLANK(TBL_DATA[[#This Row],[Row.names]]), "",   DATE(YEAR(TBL_DATA[[#This Row],[Row.names]]), MONTH(TBL_DATA[[#This Row],[Row.names]]), DAY(TBL_DATA[[#This Row],[Row.names]])))</f>
        <v/>
      </c>
      <c r="B379" s="118"/>
      <c r="C379" s="67"/>
      <c r="D379" s="10"/>
      <c r="E379" s="5"/>
      <c r="F379" s="5"/>
      <c r="G379" s="2"/>
      <c r="H379" s="11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80"/>
      <c r="V379" s="5"/>
      <c r="W379" s="5"/>
    </row>
    <row r="380" spans="1:23" x14ac:dyDescent="0.25">
      <c r="A380" s="116" t="str">
        <f>IF(ISBLANK(TBL_DATA[[#This Row],[Row.names]]), "",   DATE(YEAR(TBL_DATA[[#This Row],[Row.names]]), MONTH(TBL_DATA[[#This Row],[Row.names]]), DAY(TBL_DATA[[#This Row],[Row.names]])))</f>
        <v/>
      </c>
      <c r="B380" s="118"/>
      <c r="C380" s="67"/>
      <c r="D380" s="10"/>
      <c r="E380" s="5"/>
      <c r="F380" s="5"/>
      <c r="G380" s="2"/>
      <c r="H380" s="11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80"/>
      <c r="V380" s="5"/>
      <c r="W380" s="5"/>
    </row>
    <row r="381" spans="1:23" x14ac:dyDescent="0.25">
      <c r="A381" s="116" t="str">
        <f>IF(ISBLANK(TBL_DATA[[#This Row],[Row.names]]), "",   DATE(YEAR(TBL_DATA[[#This Row],[Row.names]]), MONTH(TBL_DATA[[#This Row],[Row.names]]), DAY(TBL_DATA[[#This Row],[Row.names]])))</f>
        <v/>
      </c>
      <c r="B381" s="118"/>
      <c r="C381" s="67"/>
      <c r="D381" s="10"/>
      <c r="E381" s="5"/>
      <c r="F381" s="5"/>
      <c r="G381" s="2"/>
      <c r="H381" s="11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80"/>
      <c r="V381" s="5"/>
      <c r="W381" s="5"/>
    </row>
    <row r="382" spans="1:23" x14ac:dyDescent="0.25">
      <c r="A382" s="116" t="str">
        <f>IF(ISBLANK(TBL_DATA[[#This Row],[Row.names]]), "",   DATE(YEAR(TBL_DATA[[#This Row],[Row.names]]), MONTH(TBL_DATA[[#This Row],[Row.names]]), DAY(TBL_DATA[[#This Row],[Row.names]])))</f>
        <v/>
      </c>
      <c r="B382" s="118"/>
      <c r="C382" s="67"/>
      <c r="D382" s="10"/>
      <c r="E382" s="5"/>
      <c r="F382" s="5"/>
      <c r="G382" s="2"/>
      <c r="H382" s="11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80"/>
      <c r="V382" s="5"/>
      <c r="W382" s="5"/>
    </row>
    <row r="383" spans="1:23" x14ac:dyDescent="0.25">
      <c r="A383" s="116" t="str">
        <f>IF(ISBLANK(TBL_DATA[[#This Row],[Row.names]]), "",   DATE(YEAR(TBL_DATA[[#This Row],[Row.names]]), MONTH(TBL_DATA[[#This Row],[Row.names]]), DAY(TBL_DATA[[#This Row],[Row.names]])))</f>
        <v/>
      </c>
      <c r="B383" s="118"/>
      <c r="C383" s="67"/>
      <c r="D383" s="10"/>
      <c r="E383" s="5"/>
      <c r="F383" s="5"/>
      <c r="G383" s="2"/>
      <c r="H383" s="11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80"/>
      <c r="V383" s="5"/>
      <c r="W383" s="5"/>
    </row>
    <row r="384" spans="1:23" x14ac:dyDescent="0.25">
      <c r="A384" s="116" t="str">
        <f>IF(ISBLANK(TBL_DATA[[#This Row],[Row.names]]), "",   DATE(YEAR(TBL_DATA[[#This Row],[Row.names]]), MONTH(TBL_DATA[[#This Row],[Row.names]]), DAY(TBL_DATA[[#This Row],[Row.names]])))</f>
        <v/>
      </c>
      <c r="B384" s="118"/>
      <c r="C384" s="67"/>
      <c r="D384" s="10"/>
      <c r="E384" s="5"/>
      <c r="F384" s="5"/>
      <c r="G384" s="2"/>
      <c r="H384" s="11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80"/>
      <c r="V384" s="5"/>
      <c r="W384" s="5"/>
    </row>
    <row r="385" spans="1:23" x14ac:dyDescent="0.25">
      <c r="A385" s="116" t="str">
        <f>IF(ISBLANK(TBL_DATA[[#This Row],[Row.names]]), "",   DATE(YEAR(TBL_DATA[[#This Row],[Row.names]]), MONTH(TBL_DATA[[#This Row],[Row.names]]), DAY(TBL_DATA[[#This Row],[Row.names]])))</f>
        <v/>
      </c>
      <c r="B385" s="118"/>
      <c r="C385" s="67"/>
      <c r="D385" s="10"/>
      <c r="E385" s="5"/>
      <c r="F385" s="5"/>
      <c r="G385" s="2"/>
      <c r="H385" s="11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80"/>
      <c r="V385" s="5"/>
      <c r="W385" s="5"/>
    </row>
    <row r="386" spans="1:23" x14ac:dyDescent="0.25">
      <c r="A386" s="116" t="str">
        <f>IF(ISBLANK(TBL_DATA[[#This Row],[Row.names]]), "",   DATE(YEAR(TBL_DATA[[#This Row],[Row.names]]), MONTH(TBL_DATA[[#This Row],[Row.names]]), DAY(TBL_DATA[[#This Row],[Row.names]])))</f>
        <v/>
      </c>
      <c r="B386" s="118"/>
      <c r="C386" s="67"/>
      <c r="D386" s="10"/>
      <c r="E386" s="5"/>
      <c r="F386" s="5"/>
      <c r="G386" s="2"/>
      <c r="H386" s="11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80"/>
      <c r="V386" s="5"/>
      <c r="W386" s="5"/>
    </row>
    <row r="387" spans="1:23" x14ac:dyDescent="0.25">
      <c r="A387" s="116" t="str">
        <f>IF(ISBLANK(TBL_DATA[[#This Row],[Row.names]]), "",   DATE(YEAR(TBL_DATA[[#This Row],[Row.names]]), MONTH(TBL_DATA[[#This Row],[Row.names]]), DAY(TBL_DATA[[#This Row],[Row.names]])))</f>
        <v/>
      </c>
      <c r="B387" s="118"/>
      <c r="C387" s="67"/>
      <c r="D387" s="10"/>
      <c r="E387" s="5"/>
      <c r="F387" s="5"/>
      <c r="G387" s="2"/>
      <c r="H387" s="11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80"/>
      <c r="V387" s="5"/>
      <c r="W387" s="5"/>
    </row>
    <row r="388" spans="1:23" x14ac:dyDescent="0.25">
      <c r="A388" s="116" t="str">
        <f>IF(ISBLANK(TBL_DATA[[#This Row],[Row.names]]), "",   DATE(YEAR(TBL_DATA[[#This Row],[Row.names]]), MONTH(TBL_DATA[[#This Row],[Row.names]]), DAY(TBL_DATA[[#This Row],[Row.names]])))</f>
        <v/>
      </c>
      <c r="B388" s="118"/>
      <c r="C388" s="67"/>
      <c r="D388" s="10"/>
      <c r="E388" s="5"/>
      <c r="F388" s="5"/>
      <c r="G388" s="2"/>
      <c r="H388" s="11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80"/>
      <c r="V388" s="5"/>
      <c r="W388" s="5"/>
    </row>
    <row r="389" spans="1:23" x14ac:dyDescent="0.25">
      <c r="A389" s="116" t="str">
        <f>IF(ISBLANK(TBL_DATA[[#This Row],[Row.names]]), "",   DATE(YEAR(TBL_DATA[[#This Row],[Row.names]]), MONTH(TBL_DATA[[#This Row],[Row.names]]), DAY(TBL_DATA[[#This Row],[Row.names]])))</f>
        <v/>
      </c>
      <c r="B389" s="118"/>
      <c r="C389" s="67"/>
      <c r="D389" s="10"/>
      <c r="E389" s="5"/>
      <c r="F389" s="5"/>
      <c r="G389" s="2"/>
      <c r="H389" s="113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80"/>
      <c r="V389" s="5"/>
      <c r="W389" s="5"/>
    </row>
    <row r="390" spans="1:23" x14ac:dyDescent="0.25">
      <c r="A390" s="116" t="str">
        <f>IF(ISBLANK(TBL_DATA[[#This Row],[Row.names]]), "",   DATE(YEAR(TBL_DATA[[#This Row],[Row.names]]), MONTH(TBL_DATA[[#This Row],[Row.names]]), DAY(TBL_DATA[[#This Row],[Row.names]])))</f>
        <v/>
      </c>
      <c r="B390" s="118"/>
      <c r="C390" s="67"/>
      <c r="D390" s="10"/>
      <c r="E390" s="5"/>
      <c r="F390" s="5"/>
      <c r="G390" s="2"/>
      <c r="H390" s="11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80"/>
      <c r="V390" s="5"/>
      <c r="W390" s="5"/>
    </row>
    <row r="391" spans="1:23" x14ac:dyDescent="0.25">
      <c r="A391" s="116" t="str">
        <f>IF(ISBLANK(TBL_DATA[[#This Row],[Row.names]]), "",   DATE(YEAR(TBL_DATA[[#This Row],[Row.names]]), MONTH(TBL_DATA[[#This Row],[Row.names]]), DAY(TBL_DATA[[#This Row],[Row.names]])))</f>
        <v/>
      </c>
      <c r="B391" s="118"/>
      <c r="C391" s="67"/>
      <c r="D391" s="10"/>
      <c r="E391" s="5"/>
      <c r="F391" s="5"/>
      <c r="G391" s="2"/>
      <c r="H391" s="113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80"/>
      <c r="V391" s="5"/>
      <c r="W391" s="5"/>
    </row>
    <row r="392" spans="1:23" x14ac:dyDescent="0.25">
      <c r="A392" s="116" t="str">
        <f>IF(ISBLANK(TBL_DATA[[#This Row],[Row.names]]), "",   DATE(YEAR(TBL_DATA[[#This Row],[Row.names]]), MONTH(TBL_DATA[[#This Row],[Row.names]]), DAY(TBL_DATA[[#This Row],[Row.names]])))</f>
        <v/>
      </c>
      <c r="B392" s="118"/>
      <c r="C392" s="67"/>
      <c r="D392" s="10"/>
      <c r="E392" s="5"/>
      <c r="F392" s="5"/>
      <c r="G392" s="2"/>
      <c r="H392" s="11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80"/>
      <c r="V392" s="5"/>
      <c r="W392" s="5"/>
    </row>
    <row r="393" spans="1:23" x14ac:dyDescent="0.25">
      <c r="A393" s="116" t="str">
        <f>IF(ISBLANK(TBL_DATA[[#This Row],[Row.names]]), "",   DATE(YEAR(TBL_DATA[[#This Row],[Row.names]]), MONTH(TBL_DATA[[#This Row],[Row.names]]), DAY(TBL_DATA[[#This Row],[Row.names]])))</f>
        <v/>
      </c>
      <c r="B393" s="118"/>
      <c r="C393" s="67"/>
      <c r="D393" s="10"/>
      <c r="E393" s="5"/>
      <c r="F393" s="5"/>
      <c r="G393" s="2"/>
      <c r="K393" s="5"/>
      <c r="L393" s="5"/>
      <c r="M393" s="5"/>
      <c r="N393" s="5"/>
      <c r="O393" s="5"/>
      <c r="P393" s="5"/>
      <c r="Q393" s="5"/>
      <c r="R393" s="5"/>
      <c r="V393" s="5"/>
    </row>
    <row r="394" spans="1:23" x14ac:dyDescent="0.25">
      <c r="A394" s="116" t="str">
        <f>IF(ISBLANK(TBL_DATA[[#This Row],[Row.names]]), "",   DATE(YEAR(TBL_DATA[[#This Row],[Row.names]]), MONTH(TBL_DATA[[#This Row],[Row.names]]), DAY(TBL_DATA[[#This Row],[Row.names]])))</f>
        <v/>
      </c>
      <c r="B394" s="118"/>
      <c r="C394" s="67"/>
      <c r="D394" s="10"/>
      <c r="E394" s="5"/>
      <c r="F394" s="5"/>
      <c r="G394" s="2"/>
      <c r="H394" s="11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80"/>
      <c r="V394" s="5"/>
      <c r="W394" s="5"/>
    </row>
    <row r="395" spans="1:23" x14ac:dyDescent="0.25">
      <c r="A395" s="116" t="str">
        <f>IF(ISBLANK(TBL_DATA[[#This Row],[Row.names]]), "",   DATE(YEAR(TBL_DATA[[#This Row],[Row.names]]), MONTH(TBL_DATA[[#This Row],[Row.names]]), DAY(TBL_DATA[[#This Row],[Row.names]])))</f>
        <v/>
      </c>
      <c r="B395" s="118"/>
      <c r="C395" s="67"/>
      <c r="D395" s="10"/>
      <c r="E395" s="5"/>
      <c r="F395" s="5"/>
      <c r="G395" s="2"/>
      <c r="H395" s="113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80"/>
      <c r="V395" s="5"/>
      <c r="W395" s="5"/>
    </row>
    <row r="396" spans="1:23" x14ac:dyDescent="0.25">
      <c r="A396" s="116" t="str">
        <f>IF(ISBLANK(TBL_DATA[[#This Row],[Row.names]]), "",   DATE(YEAR(TBL_DATA[[#This Row],[Row.names]]), MONTH(TBL_DATA[[#This Row],[Row.names]]), DAY(TBL_DATA[[#This Row],[Row.names]])))</f>
        <v/>
      </c>
      <c r="B396" s="118"/>
      <c r="C396" s="67"/>
      <c r="D396" s="10"/>
      <c r="E396" s="5"/>
      <c r="F396" s="5"/>
      <c r="G396" s="2"/>
      <c r="H396" s="11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80"/>
      <c r="V396" s="5"/>
      <c r="W396" s="5"/>
    </row>
    <row r="397" spans="1:23" x14ac:dyDescent="0.25">
      <c r="A397" s="116" t="str">
        <f>IF(ISBLANK(TBL_DATA[[#This Row],[Row.names]]), "",   DATE(YEAR(TBL_DATA[[#This Row],[Row.names]]), MONTH(TBL_DATA[[#This Row],[Row.names]]), DAY(TBL_DATA[[#This Row],[Row.names]])))</f>
        <v/>
      </c>
      <c r="B397" s="118"/>
      <c r="C397" s="67"/>
      <c r="D397" s="10"/>
      <c r="E397" s="5"/>
      <c r="F397" s="5"/>
      <c r="G397" s="2"/>
      <c r="H397" s="113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80"/>
      <c r="V397" s="5"/>
      <c r="W397" s="5"/>
    </row>
    <row r="398" spans="1:23" x14ac:dyDescent="0.25">
      <c r="A398" s="116" t="str">
        <f>IF(ISBLANK(TBL_DATA[[#This Row],[Row.names]]), "",   DATE(YEAR(TBL_DATA[[#This Row],[Row.names]]), MONTH(TBL_DATA[[#This Row],[Row.names]]), DAY(TBL_DATA[[#This Row],[Row.names]])))</f>
        <v/>
      </c>
      <c r="B398" s="118"/>
      <c r="C398" s="67"/>
      <c r="D398" s="10"/>
      <c r="E398" s="5"/>
      <c r="F398" s="5"/>
      <c r="G398" s="2"/>
      <c r="H398" s="11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80"/>
      <c r="V398" s="5"/>
      <c r="W398" s="5"/>
    </row>
    <row r="399" spans="1:23" x14ac:dyDescent="0.25">
      <c r="A399" s="116" t="str">
        <f>IF(ISBLANK(TBL_DATA[[#This Row],[Row.names]]), "",   DATE(YEAR(TBL_DATA[[#This Row],[Row.names]]), MONTH(TBL_DATA[[#This Row],[Row.names]]), DAY(TBL_DATA[[#This Row],[Row.names]])))</f>
        <v/>
      </c>
      <c r="B399" s="118"/>
      <c r="C399" s="67"/>
      <c r="D399" s="10"/>
      <c r="E399" s="5"/>
      <c r="F399" s="5"/>
      <c r="G399" s="2"/>
      <c r="H399" s="113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80"/>
      <c r="V399" s="5"/>
      <c r="W399" s="5"/>
    </row>
    <row r="400" spans="1:23" x14ac:dyDescent="0.25">
      <c r="A400" s="116" t="str">
        <f>IF(ISBLANK(TBL_DATA[[#This Row],[Row.names]]), "",   DATE(YEAR(TBL_DATA[[#This Row],[Row.names]]), MONTH(TBL_DATA[[#This Row],[Row.names]]), DAY(TBL_DATA[[#This Row],[Row.names]])))</f>
        <v/>
      </c>
      <c r="B400" s="118"/>
      <c r="C400" s="67"/>
      <c r="D400" s="10"/>
      <c r="E400" s="5"/>
      <c r="F400" s="5"/>
      <c r="G400" s="2"/>
      <c r="H400" s="11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80"/>
      <c r="V400" s="5"/>
      <c r="W400" s="5"/>
    </row>
    <row r="401" spans="1:23" x14ac:dyDescent="0.25">
      <c r="A401" s="116" t="str">
        <f>IF(ISBLANK(TBL_DATA[[#This Row],[Row.names]]), "",   DATE(YEAR(TBL_DATA[[#This Row],[Row.names]]), MONTH(TBL_DATA[[#This Row],[Row.names]]), DAY(TBL_DATA[[#This Row],[Row.names]])))</f>
        <v/>
      </c>
      <c r="B401" s="118"/>
      <c r="C401" s="67"/>
      <c r="D401" s="10"/>
      <c r="E401" s="5"/>
      <c r="F401" s="5"/>
      <c r="G401" s="2"/>
      <c r="H401" s="113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80"/>
      <c r="V401" s="5"/>
      <c r="W401" s="5"/>
    </row>
    <row r="402" spans="1:23" x14ac:dyDescent="0.25">
      <c r="A402" s="116" t="str">
        <f>IF(ISBLANK(TBL_DATA[[#This Row],[Row.names]]), "",   DATE(YEAR(TBL_DATA[[#This Row],[Row.names]]), MONTH(TBL_DATA[[#This Row],[Row.names]]), DAY(TBL_DATA[[#This Row],[Row.names]])))</f>
        <v/>
      </c>
      <c r="B402" s="118"/>
      <c r="C402" s="67"/>
      <c r="D402" s="10"/>
      <c r="E402" s="5"/>
      <c r="F402" s="5"/>
      <c r="G402" s="2"/>
      <c r="H402" s="11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80"/>
      <c r="V402" s="5"/>
      <c r="W402" s="5"/>
    </row>
    <row r="403" spans="1:23" x14ac:dyDescent="0.25">
      <c r="A403" s="116" t="str">
        <f>IF(ISBLANK(TBL_DATA[[#This Row],[Row.names]]), "",   DATE(YEAR(TBL_DATA[[#This Row],[Row.names]]), MONTH(TBL_DATA[[#This Row],[Row.names]]), DAY(TBL_DATA[[#This Row],[Row.names]])))</f>
        <v/>
      </c>
      <c r="B403" s="118"/>
      <c r="C403" s="67"/>
      <c r="D403" s="10"/>
      <c r="E403" s="5"/>
      <c r="F403" s="5"/>
      <c r="G403" s="2"/>
      <c r="H403" s="113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80"/>
      <c r="V403" s="5"/>
      <c r="W403" s="5"/>
    </row>
    <row r="404" spans="1:23" x14ac:dyDescent="0.25">
      <c r="A404" s="116" t="str">
        <f>IF(ISBLANK(TBL_DATA[[#This Row],[Row.names]]), "",   DATE(YEAR(TBL_DATA[[#This Row],[Row.names]]), MONTH(TBL_DATA[[#This Row],[Row.names]]), DAY(TBL_DATA[[#This Row],[Row.names]])))</f>
        <v/>
      </c>
      <c r="B404" s="118"/>
      <c r="C404" s="67"/>
      <c r="D404" s="10"/>
      <c r="E404" s="5"/>
      <c r="F404" s="5"/>
      <c r="G404" s="2"/>
      <c r="H404" s="11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80"/>
      <c r="V404" s="5"/>
      <c r="W404" s="5"/>
    </row>
    <row r="405" spans="1:23" x14ac:dyDescent="0.25">
      <c r="A405" s="116" t="str">
        <f>IF(ISBLANK(TBL_DATA[[#This Row],[Row.names]]), "",   DATE(YEAR(TBL_DATA[[#This Row],[Row.names]]), MONTH(TBL_DATA[[#This Row],[Row.names]]), DAY(TBL_DATA[[#This Row],[Row.names]])))</f>
        <v/>
      </c>
      <c r="B405" s="118"/>
      <c r="C405" s="67"/>
      <c r="D405" s="10"/>
      <c r="E405" s="5"/>
      <c r="F405" s="5"/>
      <c r="G405" s="2"/>
      <c r="H405" s="113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80"/>
      <c r="V405" s="5"/>
      <c r="W405" s="5"/>
    </row>
    <row r="406" spans="1:23" x14ac:dyDescent="0.25">
      <c r="A406" s="116" t="str">
        <f>IF(ISBLANK(TBL_DATA[[#This Row],[Row.names]]), "",   DATE(YEAR(TBL_DATA[[#This Row],[Row.names]]), MONTH(TBL_DATA[[#This Row],[Row.names]]), DAY(TBL_DATA[[#This Row],[Row.names]])))</f>
        <v/>
      </c>
      <c r="B406" s="118"/>
      <c r="C406" s="67"/>
      <c r="D406" s="10"/>
      <c r="E406" s="5"/>
      <c r="F406" s="5"/>
      <c r="G406" s="2"/>
      <c r="H406" s="11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80"/>
      <c r="V406" s="5"/>
      <c r="W406" s="5"/>
    </row>
    <row r="407" spans="1:23" x14ac:dyDescent="0.25">
      <c r="A407" s="116" t="str">
        <f>IF(ISBLANK(TBL_DATA[[#This Row],[Row.names]]), "",   DATE(YEAR(TBL_DATA[[#This Row],[Row.names]]), MONTH(TBL_DATA[[#This Row],[Row.names]]), DAY(TBL_DATA[[#This Row],[Row.names]])))</f>
        <v/>
      </c>
      <c r="B407" s="118"/>
      <c r="C407" s="67"/>
      <c r="D407" s="10"/>
      <c r="E407" s="5"/>
      <c r="F407" s="5"/>
      <c r="G407" s="2"/>
      <c r="H407" s="113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80"/>
      <c r="V407" s="5"/>
      <c r="W407" s="5"/>
    </row>
    <row r="408" spans="1:23" x14ac:dyDescent="0.25">
      <c r="A408" s="116" t="str">
        <f>IF(ISBLANK(TBL_DATA[[#This Row],[Row.names]]), "",   DATE(YEAR(TBL_DATA[[#This Row],[Row.names]]), MONTH(TBL_DATA[[#This Row],[Row.names]]), DAY(TBL_DATA[[#This Row],[Row.names]])))</f>
        <v/>
      </c>
      <c r="B408" s="118"/>
      <c r="C408" s="67"/>
      <c r="D408" s="10"/>
      <c r="E408" s="5"/>
      <c r="F408" s="5"/>
      <c r="G408" s="2"/>
      <c r="H408" s="11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80"/>
      <c r="V408" s="5"/>
      <c r="W408" s="5"/>
    </row>
    <row r="409" spans="1:23" x14ac:dyDescent="0.25">
      <c r="A409" s="116" t="str">
        <f>IF(ISBLANK(TBL_DATA[[#This Row],[Row.names]]), "",   DATE(YEAR(TBL_DATA[[#This Row],[Row.names]]), MONTH(TBL_DATA[[#This Row],[Row.names]]), DAY(TBL_DATA[[#This Row],[Row.names]])))</f>
        <v/>
      </c>
      <c r="B409" s="118"/>
      <c r="C409" s="67"/>
      <c r="D409" s="10"/>
      <c r="E409" s="5"/>
      <c r="F409" s="5"/>
      <c r="G409" s="2"/>
      <c r="H409" s="113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80"/>
      <c r="V409" s="5"/>
      <c r="W409" s="5"/>
    </row>
    <row r="410" spans="1:23" x14ac:dyDescent="0.25">
      <c r="A410" s="116" t="str">
        <f>IF(ISBLANK(TBL_DATA[[#This Row],[Row.names]]), "",   DATE(YEAR(TBL_DATA[[#This Row],[Row.names]]), MONTH(TBL_DATA[[#This Row],[Row.names]]), DAY(TBL_DATA[[#This Row],[Row.names]])))</f>
        <v/>
      </c>
      <c r="B410" s="118"/>
      <c r="C410" s="67"/>
      <c r="D410" s="10"/>
      <c r="E410" s="5"/>
      <c r="F410" s="5"/>
      <c r="G410" s="2"/>
      <c r="H410" s="11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80"/>
      <c r="V410" s="5"/>
      <c r="W410" s="5"/>
    </row>
    <row r="411" spans="1:23" x14ac:dyDescent="0.25">
      <c r="A411" s="116" t="str">
        <f>IF(ISBLANK(TBL_DATA[[#This Row],[Row.names]]), "",   DATE(YEAR(TBL_DATA[[#This Row],[Row.names]]), MONTH(TBL_DATA[[#This Row],[Row.names]]), DAY(TBL_DATA[[#This Row],[Row.names]])))</f>
        <v/>
      </c>
      <c r="B411" s="118"/>
      <c r="C411" s="67"/>
      <c r="D411" s="10"/>
      <c r="E411" s="5"/>
      <c r="F411" s="5"/>
      <c r="G411" s="2"/>
      <c r="H411" s="113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80"/>
      <c r="V411" s="5"/>
      <c r="W411" s="5"/>
    </row>
    <row r="412" spans="1:23" x14ac:dyDescent="0.25">
      <c r="A412" s="116" t="str">
        <f>IF(ISBLANK(TBL_DATA[[#This Row],[Row.names]]), "",   DATE(YEAR(TBL_DATA[[#This Row],[Row.names]]), MONTH(TBL_DATA[[#This Row],[Row.names]]), DAY(TBL_DATA[[#This Row],[Row.names]])))</f>
        <v/>
      </c>
      <c r="B412" s="118"/>
      <c r="C412" s="67"/>
      <c r="D412" s="10"/>
      <c r="E412" s="5"/>
      <c r="F412" s="5"/>
      <c r="G412" s="2"/>
      <c r="H412" s="11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80"/>
      <c r="V412" s="5"/>
      <c r="W412" s="5"/>
    </row>
    <row r="413" spans="1:23" x14ac:dyDescent="0.25">
      <c r="A413" s="116" t="str">
        <f>IF(ISBLANK(TBL_DATA[[#This Row],[Row.names]]), "",   DATE(YEAR(TBL_DATA[[#This Row],[Row.names]]), MONTH(TBL_DATA[[#This Row],[Row.names]]), DAY(TBL_DATA[[#This Row],[Row.names]])))</f>
        <v/>
      </c>
      <c r="B413" s="118"/>
      <c r="C413" s="67"/>
      <c r="D413" s="10"/>
      <c r="E413" s="5"/>
      <c r="F413" s="5"/>
      <c r="G413" s="2"/>
      <c r="H413" s="113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80"/>
      <c r="V413" s="5"/>
      <c r="W413" s="5"/>
    </row>
    <row r="414" spans="1:23" x14ac:dyDescent="0.25">
      <c r="A414" s="116" t="str">
        <f>IF(ISBLANK(TBL_DATA[[#This Row],[Row.names]]), "",   DATE(YEAR(TBL_DATA[[#This Row],[Row.names]]), MONTH(TBL_DATA[[#This Row],[Row.names]]), DAY(TBL_DATA[[#This Row],[Row.names]])))</f>
        <v/>
      </c>
      <c r="B414" s="118"/>
      <c r="C414" s="67"/>
      <c r="D414" s="10"/>
      <c r="E414" s="5"/>
      <c r="F414" s="5"/>
      <c r="G414" s="2"/>
      <c r="H414" s="11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80"/>
      <c r="V414" s="5"/>
      <c r="W414" s="5"/>
    </row>
    <row r="415" spans="1:23" x14ac:dyDescent="0.25">
      <c r="A415" s="116" t="str">
        <f>IF(ISBLANK(TBL_DATA[[#This Row],[Row.names]]), "",   DATE(YEAR(TBL_DATA[[#This Row],[Row.names]]), MONTH(TBL_DATA[[#This Row],[Row.names]]), DAY(TBL_DATA[[#This Row],[Row.names]])))</f>
        <v/>
      </c>
      <c r="B415" s="118"/>
      <c r="C415" s="67"/>
      <c r="D415" s="10"/>
      <c r="E415" s="5"/>
      <c r="F415" s="5"/>
      <c r="G415" s="2"/>
      <c r="H415" s="113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80"/>
      <c r="V415" s="5"/>
      <c r="W415" s="5"/>
    </row>
    <row r="416" spans="1:23" x14ac:dyDescent="0.25">
      <c r="A416" s="116" t="str">
        <f>IF(ISBLANK(TBL_DATA[[#This Row],[Row.names]]), "",   DATE(YEAR(TBL_DATA[[#This Row],[Row.names]]), MONTH(TBL_DATA[[#This Row],[Row.names]]), DAY(TBL_DATA[[#This Row],[Row.names]])))</f>
        <v/>
      </c>
      <c r="B416" s="118"/>
      <c r="C416" s="67"/>
      <c r="D416" s="10"/>
      <c r="E416" s="5"/>
      <c r="F416" s="5"/>
      <c r="G416" s="2"/>
      <c r="H416" s="11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80"/>
      <c r="V416" s="5"/>
      <c r="W416" s="5"/>
    </row>
    <row r="417" spans="1:23" x14ac:dyDescent="0.25">
      <c r="A417" s="116" t="str">
        <f>IF(ISBLANK(TBL_DATA[[#This Row],[Row.names]]), "",   DATE(YEAR(TBL_DATA[[#This Row],[Row.names]]), MONTH(TBL_DATA[[#This Row],[Row.names]]), DAY(TBL_DATA[[#This Row],[Row.names]])))</f>
        <v/>
      </c>
      <c r="B417" s="118"/>
      <c r="C417" s="67"/>
      <c r="D417" s="10"/>
      <c r="E417" s="5"/>
      <c r="F417" s="5"/>
      <c r="G417" s="2"/>
      <c r="K417" s="5"/>
      <c r="L417" s="5"/>
      <c r="M417" s="5"/>
      <c r="N417" s="5"/>
      <c r="O417" s="5"/>
      <c r="P417" s="5"/>
      <c r="Q417" s="5"/>
      <c r="R417" s="5"/>
      <c r="V417" s="5"/>
    </row>
    <row r="418" spans="1:23" x14ac:dyDescent="0.25">
      <c r="A418" s="116" t="str">
        <f>IF(ISBLANK(TBL_DATA[[#This Row],[Row.names]]), "",   DATE(YEAR(TBL_DATA[[#This Row],[Row.names]]), MONTH(TBL_DATA[[#This Row],[Row.names]]), DAY(TBL_DATA[[#This Row],[Row.names]])))</f>
        <v/>
      </c>
      <c r="B418" s="118"/>
      <c r="C418" s="67"/>
      <c r="D418" s="10"/>
      <c r="E418" s="5"/>
      <c r="F418" s="5"/>
      <c r="G418" s="2"/>
      <c r="H418" s="11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80"/>
      <c r="V418" s="5"/>
      <c r="W418" s="5"/>
    </row>
    <row r="419" spans="1:23" x14ac:dyDescent="0.25">
      <c r="A419" s="116" t="str">
        <f>IF(ISBLANK(TBL_DATA[[#This Row],[Row.names]]), "",   DATE(YEAR(TBL_DATA[[#This Row],[Row.names]]), MONTH(TBL_DATA[[#This Row],[Row.names]]), DAY(TBL_DATA[[#This Row],[Row.names]])))</f>
        <v/>
      </c>
      <c r="B419" s="118"/>
      <c r="C419" s="67"/>
      <c r="D419" s="10"/>
      <c r="E419" s="5"/>
      <c r="F419" s="5"/>
      <c r="G419" s="2"/>
      <c r="H419" s="113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80"/>
      <c r="V419" s="5"/>
      <c r="W419" s="5"/>
    </row>
    <row r="420" spans="1:23" x14ac:dyDescent="0.25">
      <c r="A420" s="116" t="str">
        <f>IF(ISBLANK(TBL_DATA[[#This Row],[Row.names]]), "",   DATE(YEAR(TBL_DATA[[#This Row],[Row.names]]), MONTH(TBL_DATA[[#This Row],[Row.names]]), DAY(TBL_DATA[[#This Row],[Row.names]])))</f>
        <v/>
      </c>
      <c r="B420" s="118"/>
      <c r="C420" s="67"/>
      <c r="D420" s="10"/>
      <c r="E420" s="5"/>
      <c r="F420" s="5"/>
      <c r="G420" s="2"/>
      <c r="H420" s="11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80"/>
      <c r="V420" s="5"/>
      <c r="W420" s="5"/>
    </row>
    <row r="421" spans="1:23" x14ac:dyDescent="0.25">
      <c r="A421" s="116" t="str">
        <f>IF(ISBLANK(TBL_DATA[[#This Row],[Row.names]]), "",   DATE(YEAR(TBL_DATA[[#This Row],[Row.names]]), MONTH(TBL_DATA[[#This Row],[Row.names]]), DAY(TBL_DATA[[#This Row],[Row.names]])))</f>
        <v/>
      </c>
      <c r="B421" s="118"/>
      <c r="C421" s="67"/>
      <c r="D421" s="10"/>
      <c r="E421" s="5"/>
      <c r="F421" s="5"/>
      <c r="G421" s="2"/>
      <c r="H421" s="113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80"/>
      <c r="V421" s="5"/>
      <c r="W421" s="5"/>
    </row>
    <row r="422" spans="1:23" x14ac:dyDescent="0.25">
      <c r="A422" s="116" t="str">
        <f>IF(ISBLANK(TBL_DATA[[#This Row],[Row.names]]), "",   DATE(YEAR(TBL_DATA[[#This Row],[Row.names]]), MONTH(TBL_DATA[[#This Row],[Row.names]]), DAY(TBL_DATA[[#This Row],[Row.names]])))</f>
        <v/>
      </c>
      <c r="B422" s="118"/>
      <c r="C422" s="67"/>
      <c r="D422" s="10"/>
      <c r="E422" s="5"/>
      <c r="F422" s="5"/>
      <c r="G422" s="2"/>
      <c r="H422" s="11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80"/>
      <c r="V422" s="5"/>
      <c r="W422" s="5"/>
    </row>
    <row r="423" spans="1:23" x14ac:dyDescent="0.25">
      <c r="A423" s="116" t="str">
        <f>IF(ISBLANK(TBL_DATA[[#This Row],[Row.names]]), "",   DATE(YEAR(TBL_DATA[[#This Row],[Row.names]]), MONTH(TBL_DATA[[#This Row],[Row.names]]), DAY(TBL_DATA[[#This Row],[Row.names]])))</f>
        <v/>
      </c>
      <c r="B423" s="118"/>
      <c r="C423" s="67"/>
      <c r="D423" s="10"/>
      <c r="E423" s="5"/>
      <c r="F423" s="5"/>
      <c r="G423" s="2"/>
      <c r="H423" s="113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80"/>
      <c r="V423" s="5"/>
      <c r="W423" s="5"/>
    </row>
    <row r="424" spans="1:23" x14ac:dyDescent="0.25">
      <c r="A424" s="116" t="str">
        <f>IF(ISBLANK(TBL_DATA[[#This Row],[Row.names]]), "",   DATE(YEAR(TBL_DATA[[#This Row],[Row.names]]), MONTH(TBL_DATA[[#This Row],[Row.names]]), DAY(TBL_DATA[[#This Row],[Row.names]])))</f>
        <v/>
      </c>
      <c r="B424" s="118"/>
      <c r="C424" s="67"/>
      <c r="D424" s="10"/>
      <c r="E424" s="5"/>
      <c r="F424" s="5"/>
      <c r="G424" s="2"/>
      <c r="H424" s="11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80"/>
      <c r="V424" s="5"/>
      <c r="W424" s="5"/>
    </row>
    <row r="425" spans="1:23" x14ac:dyDescent="0.25">
      <c r="A425" s="116" t="str">
        <f>IF(ISBLANK(TBL_DATA[[#This Row],[Row.names]]), "",   DATE(YEAR(TBL_DATA[[#This Row],[Row.names]]), MONTH(TBL_DATA[[#This Row],[Row.names]]), DAY(TBL_DATA[[#This Row],[Row.names]])))</f>
        <v/>
      </c>
      <c r="B425" s="118"/>
      <c r="C425" s="67"/>
      <c r="D425" s="10"/>
      <c r="E425" s="5"/>
      <c r="F425" s="5"/>
      <c r="G425" s="2"/>
      <c r="H425" s="113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80"/>
      <c r="V425" s="5"/>
      <c r="W425" s="5"/>
    </row>
    <row r="426" spans="1:23" x14ac:dyDescent="0.25">
      <c r="A426" s="116" t="str">
        <f>IF(ISBLANK(TBL_DATA[[#This Row],[Row.names]]), "",   DATE(YEAR(TBL_DATA[[#This Row],[Row.names]]), MONTH(TBL_DATA[[#This Row],[Row.names]]), DAY(TBL_DATA[[#This Row],[Row.names]])))</f>
        <v/>
      </c>
      <c r="B426" s="118"/>
      <c r="C426" s="67"/>
      <c r="D426" s="10"/>
      <c r="E426" s="5"/>
      <c r="F426" s="5"/>
      <c r="G426" s="2"/>
      <c r="H426" s="113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80"/>
      <c r="V426" s="5"/>
      <c r="W426" s="5"/>
    </row>
    <row r="427" spans="1:23" x14ac:dyDescent="0.25">
      <c r="A427" s="116" t="str">
        <f>IF(ISBLANK(TBL_DATA[[#This Row],[Row.names]]), "",   DATE(YEAR(TBL_DATA[[#This Row],[Row.names]]), MONTH(TBL_DATA[[#This Row],[Row.names]]), DAY(TBL_DATA[[#This Row],[Row.names]])))</f>
        <v/>
      </c>
      <c r="B427" s="118"/>
      <c r="C427" s="67"/>
      <c r="D427" s="10"/>
      <c r="E427" s="5"/>
      <c r="F427" s="5"/>
      <c r="G427" s="2"/>
      <c r="H427" s="113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80"/>
      <c r="V427" s="5"/>
      <c r="W427" s="5"/>
    </row>
    <row r="428" spans="1:23" x14ac:dyDescent="0.25">
      <c r="A428" s="116" t="str">
        <f>IF(ISBLANK(TBL_DATA[[#This Row],[Row.names]]), "",   DATE(YEAR(TBL_DATA[[#This Row],[Row.names]]), MONTH(TBL_DATA[[#This Row],[Row.names]]), DAY(TBL_DATA[[#This Row],[Row.names]])))</f>
        <v/>
      </c>
      <c r="B428" s="118"/>
      <c r="C428" s="67"/>
      <c r="D428" s="10"/>
      <c r="E428" s="5"/>
      <c r="F428" s="5"/>
      <c r="G428" s="2"/>
      <c r="H428" s="11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80"/>
      <c r="V428" s="5"/>
      <c r="W428" s="5"/>
    </row>
    <row r="429" spans="1:23" x14ac:dyDescent="0.25">
      <c r="A429" s="116" t="str">
        <f>IF(ISBLANK(TBL_DATA[[#This Row],[Row.names]]), "",   DATE(YEAR(TBL_DATA[[#This Row],[Row.names]]), MONTH(TBL_DATA[[#This Row],[Row.names]]), DAY(TBL_DATA[[#This Row],[Row.names]])))</f>
        <v/>
      </c>
      <c r="B429" s="118"/>
      <c r="C429" s="67"/>
      <c r="D429" s="10"/>
      <c r="E429" s="5"/>
      <c r="F429" s="5"/>
      <c r="G429" s="2"/>
      <c r="H429" s="113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80"/>
      <c r="V429" s="5"/>
      <c r="W429" s="5"/>
    </row>
    <row r="430" spans="1:23" x14ac:dyDescent="0.25">
      <c r="A430" s="116" t="str">
        <f>IF(ISBLANK(TBL_DATA[[#This Row],[Row.names]]), "",   DATE(YEAR(TBL_DATA[[#This Row],[Row.names]]), MONTH(TBL_DATA[[#This Row],[Row.names]]), DAY(TBL_DATA[[#This Row],[Row.names]])))</f>
        <v/>
      </c>
      <c r="B430" s="118"/>
      <c r="C430" s="67"/>
      <c r="D430" s="10"/>
      <c r="E430" s="5"/>
      <c r="F430" s="5"/>
      <c r="G430" s="2"/>
      <c r="H430" s="11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80"/>
      <c r="V430" s="5"/>
      <c r="W430" s="5"/>
    </row>
    <row r="431" spans="1:23" x14ac:dyDescent="0.25">
      <c r="A431" s="116" t="str">
        <f>IF(ISBLANK(TBL_DATA[[#This Row],[Row.names]]), "",   DATE(YEAR(TBL_DATA[[#This Row],[Row.names]]), MONTH(TBL_DATA[[#This Row],[Row.names]]), DAY(TBL_DATA[[#This Row],[Row.names]])))</f>
        <v/>
      </c>
      <c r="B431" s="118"/>
      <c r="C431" s="67"/>
      <c r="D431" s="10"/>
      <c r="E431" s="5"/>
      <c r="F431" s="5"/>
      <c r="G431" s="2"/>
      <c r="H431" s="113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80"/>
      <c r="V431" s="5"/>
      <c r="W431" s="5"/>
    </row>
    <row r="432" spans="1:23" x14ac:dyDescent="0.25">
      <c r="A432" s="116" t="str">
        <f>IF(ISBLANK(TBL_DATA[[#This Row],[Row.names]]), "",   DATE(YEAR(TBL_DATA[[#This Row],[Row.names]]), MONTH(TBL_DATA[[#This Row],[Row.names]]), DAY(TBL_DATA[[#This Row],[Row.names]])))</f>
        <v/>
      </c>
      <c r="B432" s="118"/>
      <c r="C432" s="67"/>
      <c r="D432" s="10"/>
      <c r="E432" s="5"/>
      <c r="F432" s="5"/>
      <c r="G432" s="2"/>
      <c r="H432" s="11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80"/>
      <c r="V432" s="5"/>
      <c r="W432" s="5"/>
    </row>
    <row r="433" spans="1:23" x14ac:dyDescent="0.25">
      <c r="A433" s="116" t="str">
        <f>IF(ISBLANK(TBL_DATA[[#This Row],[Row.names]]), "",   DATE(YEAR(TBL_DATA[[#This Row],[Row.names]]), MONTH(TBL_DATA[[#This Row],[Row.names]]), DAY(TBL_DATA[[#This Row],[Row.names]])))</f>
        <v/>
      </c>
      <c r="B433" s="118"/>
      <c r="C433" s="67"/>
      <c r="D433" s="10"/>
      <c r="E433" s="5"/>
      <c r="F433" s="5"/>
      <c r="G433" s="2"/>
      <c r="H433" s="113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80"/>
      <c r="V433" s="5"/>
      <c r="W433" s="5"/>
    </row>
    <row r="434" spans="1:23" x14ac:dyDescent="0.25">
      <c r="A434" s="116" t="str">
        <f>IF(ISBLANK(TBL_DATA[[#This Row],[Row.names]]), "",   DATE(YEAR(TBL_DATA[[#This Row],[Row.names]]), MONTH(TBL_DATA[[#This Row],[Row.names]]), DAY(TBL_DATA[[#This Row],[Row.names]])))</f>
        <v/>
      </c>
      <c r="B434" s="118"/>
      <c r="C434" s="67"/>
      <c r="D434" s="10"/>
      <c r="E434" s="5"/>
      <c r="F434" s="5"/>
      <c r="G434" s="2"/>
      <c r="H434" s="11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80"/>
      <c r="V434" s="5"/>
      <c r="W434" s="5"/>
    </row>
    <row r="435" spans="1:23" x14ac:dyDescent="0.25">
      <c r="A435" s="116" t="str">
        <f>IF(ISBLANK(TBL_DATA[[#This Row],[Row.names]]), "",   DATE(YEAR(TBL_DATA[[#This Row],[Row.names]]), MONTH(TBL_DATA[[#This Row],[Row.names]]), DAY(TBL_DATA[[#This Row],[Row.names]])))</f>
        <v/>
      </c>
      <c r="B435" s="118"/>
      <c r="C435" s="67"/>
      <c r="D435" s="10"/>
      <c r="E435" s="5"/>
      <c r="F435" s="5"/>
      <c r="G435" s="2"/>
      <c r="H435" s="113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80"/>
      <c r="V435" s="5"/>
      <c r="W435" s="5"/>
    </row>
    <row r="436" spans="1:23" x14ac:dyDescent="0.25">
      <c r="A436" s="116" t="str">
        <f>IF(ISBLANK(TBL_DATA[[#This Row],[Row.names]]), "",   DATE(YEAR(TBL_DATA[[#This Row],[Row.names]]), MONTH(TBL_DATA[[#This Row],[Row.names]]), DAY(TBL_DATA[[#This Row],[Row.names]])))</f>
        <v/>
      </c>
      <c r="B436" s="118"/>
      <c r="C436" s="67"/>
      <c r="D436" s="10"/>
      <c r="E436" s="5"/>
      <c r="F436" s="5"/>
      <c r="G436" s="2"/>
      <c r="H436" s="11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80"/>
      <c r="V436" s="5"/>
      <c r="W436" s="5"/>
    </row>
    <row r="437" spans="1:23" x14ac:dyDescent="0.25">
      <c r="A437" s="116" t="str">
        <f>IF(ISBLANK(TBL_DATA[[#This Row],[Row.names]]), "",   DATE(YEAR(TBL_DATA[[#This Row],[Row.names]]), MONTH(TBL_DATA[[#This Row],[Row.names]]), DAY(TBL_DATA[[#This Row],[Row.names]])))</f>
        <v/>
      </c>
      <c r="B437" s="118"/>
      <c r="C437" s="67"/>
      <c r="D437" s="10"/>
      <c r="E437" s="5"/>
      <c r="F437" s="5"/>
      <c r="G437" s="2"/>
      <c r="H437" s="113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80"/>
      <c r="V437" s="5"/>
      <c r="W437" s="5"/>
    </row>
    <row r="438" spans="1:23" x14ac:dyDescent="0.25">
      <c r="A438" s="116" t="str">
        <f>IF(ISBLANK(TBL_DATA[[#This Row],[Row.names]]), "",   DATE(YEAR(TBL_DATA[[#This Row],[Row.names]]), MONTH(TBL_DATA[[#This Row],[Row.names]]), DAY(TBL_DATA[[#This Row],[Row.names]])))</f>
        <v/>
      </c>
      <c r="B438" s="118"/>
      <c r="C438" s="67"/>
      <c r="D438" s="10"/>
      <c r="E438" s="5"/>
      <c r="F438" s="5"/>
      <c r="G438" s="2"/>
      <c r="H438" s="11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80"/>
      <c r="V438" s="5"/>
      <c r="W438" s="5"/>
    </row>
    <row r="439" spans="1:23" x14ac:dyDescent="0.25">
      <c r="A439" s="116" t="str">
        <f>IF(ISBLANK(TBL_DATA[[#This Row],[Row.names]]), "",   DATE(YEAR(TBL_DATA[[#This Row],[Row.names]]), MONTH(TBL_DATA[[#This Row],[Row.names]]), DAY(TBL_DATA[[#This Row],[Row.names]])))</f>
        <v/>
      </c>
      <c r="B439" s="118"/>
      <c r="C439" s="67"/>
      <c r="D439" s="10"/>
      <c r="E439" s="5"/>
      <c r="F439" s="5"/>
      <c r="G439" s="2"/>
      <c r="H439" s="113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80"/>
      <c r="V439" s="5"/>
      <c r="W439" s="5"/>
    </row>
    <row r="440" spans="1:23" x14ac:dyDescent="0.25">
      <c r="A440" s="116" t="str">
        <f>IF(ISBLANK(TBL_DATA[[#This Row],[Row.names]]), "",   DATE(YEAR(TBL_DATA[[#This Row],[Row.names]]), MONTH(TBL_DATA[[#This Row],[Row.names]]), DAY(TBL_DATA[[#This Row],[Row.names]])))</f>
        <v/>
      </c>
      <c r="B440" s="118"/>
      <c r="C440" s="67"/>
      <c r="D440" s="10"/>
      <c r="E440" s="5"/>
      <c r="F440" s="5"/>
      <c r="G440" s="2"/>
      <c r="H440" s="11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80"/>
      <c r="V440" s="5"/>
      <c r="W440" s="5"/>
    </row>
    <row r="441" spans="1:23" x14ac:dyDescent="0.25">
      <c r="A441" s="116" t="str">
        <f>IF(ISBLANK(TBL_DATA[[#This Row],[Row.names]]), "",   DATE(YEAR(TBL_DATA[[#This Row],[Row.names]]), MONTH(TBL_DATA[[#This Row],[Row.names]]), DAY(TBL_DATA[[#This Row],[Row.names]])))</f>
        <v/>
      </c>
      <c r="B441" s="118"/>
      <c r="C441" s="67"/>
      <c r="D441" s="10"/>
      <c r="E441" s="5"/>
      <c r="F441" s="5"/>
      <c r="G441" s="2"/>
      <c r="H441" s="113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80"/>
      <c r="V441" s="5"/>
      <c r="W441" s="5"/>
    </row>
    <row r="442" spans="1:23" x14ac:dyDescent="0.25">
      <c r="A442" s="116" t="str">
        <f>IF(ISBLANK(TBL_DATA[[#This Row],[Row.names]]), "",   DATE(YEAR(TBL_DATA[[#This Row],[Row.names]]), MONTH(TBL_DATA[[#This Row],[Row.names]]), DAY(TBL_DATA[[#This Row],[Row.names]])))</f>
        <v/>
      </c>
      <c r="B442" s="118"/>
      <c r="C442" s="67"/>
      <c r="D442" s="10"/>
      <c r="E442" s="5"/>
      <c r="F442" s="5"/>
      <c r="G442" s="2"/>
      <c r="H442" s="11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80"/>
      <c r="V442" s="5"/>
      <c r="W442" s="5"/>
    </row>
    <row r="443" spans="1:23" x14ac:dyDescent="0.25">
      <c r="A443" s="116" t="str">
        <f>IF(ISBLANK(TBL_DATA[[#This Row],[Row.names]]), "",   DATE(YEAR(TBL_DATA[[#This Row],[Row.names]]), MONTH(TBL_DATA[[#This Row],[Row.names]]), DAY(TBL_DATA[[#This Row],[Row.names]])))</f>
        <v/>
      </c>
      <c r="B443" s="118"/>
      <c r="C443" s="67"/>
      <c r="D443" s="10"/>
      <c r="E443" s="5"/>
      <c r="F443" s="5"/>
      <c r="G443" s="2"/>
      <c r="H443" s="113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80"/>
      <c r="V443" s="5"/>
      <c r="W443" s="5"/>
    </row>
    <row r="444" spans="1:23" x14ac:dyDescent="0.25">
      <c r="A444" s="116" t="str">
        <f>IF(ISBLANK(TBL_DATA[[#This Row],[Row.names]]), "",   DATE(YEAR(TBL_DATA[[#This Row],[Row.names]]), MONTH(TBL_DATA[[#This Row],[Row.names]]), DAY(TBL_DATA[[#This Row],[Row.names]])))</f>
        <v/>
      </c>
      <c r="B444" s="118"/>
      <c r="C444" s="67"/>
      <c r="D444" s="10"/>
      <c r="E444" s="5"/>
      <c r="F444" s="5"/>
      <c r="G444" s="2"/>
      <c r="H444" s="113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80"/>
      <c r="V444" s="5"/>
      <c r="W444" s="5"/>
    </row>
    <row r="445" spans="1:23" x14ac:dyDescent="0.25">
      <c r="A445" s="116" t="str">
        <f>IF(ISBLANK(TBL_DATA[[#This Row],[Row.names]]), "",   DATE(YEAR(TBL_DATA[[#This Row],[Row.names]]), MONTH(TBL_DATA[[#This Row],[Row.names]]), DAY(TBL_DATA[[#This Row],[Row.names]])))</f>
        <v/>
      </c>
      <c r="B445" s="118"/>
      <c r="C445" s="67"/>
      <c r="D445" s="10"/>
      <c r="E445" s="5"/>
      <c r="F445" s="5"/>
      <c r="G445" s="2"/>
      <c r="H445" s="113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80"/>
      <c r="V445" s="5"/>
      <c r="W445" s="5"/>
    </row>
    <row r="446" spans="1:23" x14ac:dyDescent="0.25">
      <c r="A446" s="116" t="str">
        <f>IF(ISBLANK(TBL_DATA[[#This Row],[Row.names]]), "",   DATE(YEAR(TBL_DATA[[#This Row],[Row.names]]), MONTH(TBL_DATA[[#This Row],[Row.names]]), DAY(TBL_DATA[[#This Row],[Row.names]])))</f>
        <v/>
      </c>
      <c r="B446" s="118"/>
      <c r="C446" s="67"/>
      <c r="D446" s="10"/>
      <c r="E446" s="5"/>
      <c r="F446" s="5"/>
      <c r="G446" s="2"/>
      <c r="H446" s="11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80"/>
      <c r="V446" s="5"/>
      <c r="W446" s="5"/>
    </row>
    <row r="447" spans="1:23" x14ac:dyDescent="0.25">
      <c r="A447" s="116" t="str">
        <f>IF(ISBLANK(TBL_DATA[[#This Row],[Row.names]]), "",   DATE(YEAR(TBL_DATA[[#This Row],[Row.names]]), MONTH(TBL_DATA[[#This Row],[Row.names]]), DAY(TBL_DATA[[#This Row],[Row.names]])))</f>
        <v/>
      </c>
      <c r="B447" s="118"/>
      <c r="C447" s="67"/>
      <c r="D447" s="10"/>
      <c r="E447" s="5"/>
      <c r="F447" s="5"/>
      <c r="G447" s="2"/>
      <c r="H447" s="113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80"/>
      <c r="V447" s="5"/>
      <c r="W447" s="5"/>
    </row>
    <row r="448" spans="1:23" x14ac:dyDescent="0.25">
      <c r="A448" s="116" t="str">
        <f>IF(ISBLANK(TBL_DATA[[#This Row],[Row.names]]), "",   DATE(YEAR(TBL_DATA[[#This Row],[Row.names]]), MONTH(TBL_DATA[[#This Row],[Row.names]]), DAY(TBL_DATA[[#This Row],[Row.names]])))</f>
        <v/>
      </c>
      <c r="B448" s="118"/>
      <c r="C448" s="67"/>
      <c r="D448" s="10"/>
      <c r="E448" s="5"/>
      <c r="F448" s="5"/>
      <c r="G448" s="2"/>
      <c r="H448" s="11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80"/>
      <c r="V448" s="5"/>
      <c r="W448" s="5"/>
    </row>
    <row r="449" spans="1:23" x14ac:dyDescent="0.25">
      <c r="A449" s="116" t="str">
        <f>IF(ISBLANK(TBL_DATA[[#This Row],[Row.names]]), "",   DATE(YEAR(TBL_DATA[[#This Row],[Row.names]]), MONTH(TBL_DATA[[#This Row],[Row.names]]), DAY(TBL_DATA[[#This Row],[Row.names]])))</f>
        <v/>
      </c>
      <c r="B449" s="118"/>
      <c r="C449" s="67"/>
      <c r="D449" s="10"/>
      <c r="E449" s="5"/>
      <c r="F449" s="5"/>
      <c r="G449" s="2"/>
      <c r="H449" s="113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80"/>
      <c r="V449" s="5"/>
      <c r="W449" s="5"/>
    </row>
    <row r="450" spans="1:23" x14ac:dyDescent="0.25">
      <c r="A450" s="116" t="str">
        <f>IF(ISBLANK(TBL_DATA[[#This Row],[Row.names]]), "",   DATE(YEAR(TBL_DATA[[#This Row],[Row.names]]), MONTH(TBL_DATA[[#This Row],[Row.names]]), DAY(TBL_DATA[[#This Row],[Row.names]])))</f>
        <v/>
      </c>
      <c r="B450" s="118"/>
      <c r="C450" s="67"/>
      <c r="D450" s="10"/>
      <c r="E450" s="5"/>
      <c r="F450" s="5"/>
      <c r="G450" s="2"/>
      <c r="H450" s="11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80"/>
      <c r="V450" s="5"/>
      <c r="W450" s="5"/>
    </row>
    <row r="451" spans="1:23" x14ac:dyDescent="0.25">
      <c r="A451" s="116" t="str">
        <f>IF(ISBLANK(TBL_DATA[[#This Row],[Row.names]]), "",   DATE(YEAR(TBL_DATA[[#This Row],[Row.names]]), MONTH(TBL_DATA[[#This Row],[Row.names]]), DAY(TBL_DATA[[#This Row],[Row.names]])))</f>
        <v/>
      </c>
      <c r="B451" s="118"/>
      <c r="C451" s="67"/>
      <c r="D451" s="10"/>
      <c r="E451" s="5"/>
      <c r="F451" s="5"/>
      <c r="G451" s="2"/>
      <c r="H451" s="113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80"/>
      <c r="V451" s="5"/>
      <c r="W451" s="5"/>
    </row>
    <row r="452" spans="1:23" x14ac:dyDescent="0.25">
      <c r="A452" s="116" t="str">
        <f>IF(ISBLANK(TBL_DATA[[#This Row],[Row.names]]), "",   DATE(YEAR(TBL_DATA[[#This Row],[Row.names]]), MONTH(TBL_DATA[[#This Row],[Row.names]]), DAY(TBL_DATA[[#This Row],[Row.names]])))</f>
        <v/>
      </c>
      <c r="B452" s="118"/>
      <c r="C452" s="67"/>
      <c r="D452" s="10"/>
      <c r="E452" s="5"/>
      <c r="F452" s="5"/>
      <c r="G452" s="2"/>
      <c r="H452" s="11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80"/>
      <c r="V452" s="5"/>
      <c r="W452" s="5"/>
    </row>
    <row r="453" spans="1:23" x14ac:dyDescent="0.25">
      <c r="A453" s="116" t="str">
        <f>IF(ISBLANK(TBL_DATA[[#This Row],[Row.names]]), "",   DATE(YEAR(TBL_DATA[[#This Row],[Row.names]]), MONTH(TBL_DATA[[#This Row],[Row.names]]), DAY(TBL_DATA[[#This Row],[Row.names]])))</f>
        <v/>
      </c>
      <c r="B453" s="118"/>
      <c r="C453" s="67"/>
      <c r="D453" s="10"/>
      <c r="E453" s="5"/>
      <c r="F453" s="5"/>
      <c r="G453" s="2"/>
      <c r="H453" s="113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80"/>
      <c r="V453" s="5"/>
      <c r="W453" s="5"/>
    </row>
    <row r="454" spans="1:23" x14ac:dyDescent="0.25">
      <c r="A454" s="116" t="str">
        <f>IF(ISBLANK(TBL_DATA[[#This Row],[Row.names]]), "",   DATE(YEAR(TBL_DATA[[#This Row],[Row.names]]), MONTH(TBL_DATA[[#This Row],[Row.names]]), DAY(TBL_DATA[[#This Row],[Row.names]])))</f>
        <v/>
      </c>
      <c r="B454" s="118"/>
      <c r="C454" s="67"/>
      <c r="D454" s="10"/>
      <c r="E454" s="5"/>
      <c r="F454" s="5"/>
      <c r="G454" s="2"/>
      <c r="H454" s="11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80"/>
      <c r="V454" s="5"/>
      <c r="W454" s="5"/>
    </row>
    <row r="455" spans="1:23" x14ac:dyDescent="0.25">
      <c r="A455" s="116" t="str">
        <f>IF(ISBLANK(TBL_DATA[[#This Row],[Row.names]]), "",   DATE(YEAR(TBL_DATA[[#This Row],[Row.names]]), MONTH(TBL_DATA[[#This Row],[Row.names]]), DAY(TBL_DATA[[#This Row],[Row.names]])))</f>
        <v/>
      </c>
      <c r="B455" s="118"/>
      <c r="C455" s="67"/>
      <c r="D455" s="10"/>
      <c r="E455" s="5"/>
      <c r="F455" s="5"/>
      <c r="G455" s="2"/>
      <c r="H455" s="113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80"/>
      <c r="V455" s="5"/>
      <c r="W455" s="5"/>
    </row>
    <row r="456" spans="1:23" x14ac:dyDescent="0.25">
      <c r="A456" s="116" t="str">
        <f>IF(ISBLANK(TBL_DATA[[#This Row],[Row.names]]), "",   DATE(YEAR(TBL_DATA[[#This Row],[Row.names]]), MONTH(TBL_DATA[[#This Row],[Row.names]]), DAY(TBL_DATA[[#This Row],[Row.names]])))</f>
        <v/>
      </c>
      <c r="B456" s="118"/>
      <c r="C456" s="67"/>
      <c r="D456" s="10"/>
      <c r="E456" s="5"/>
      <c r="F456" s="5"/>
      <c r="G456" s="2"/>
      <c r="H456" s="11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80"/>
      <c r="V456" s="5"/>
      <c r="W456" s="5"/>
    </row>
    <row r="457" spans="1:23" x14ac:dyDescent="0.25">
      <c r="A457" s="116" t="str">
        <f>IF(ISBLANK(TBL_DATA[[#This Row],[Row.names]]), "",   DATE(YEAR(TBL_DATA[[#This Row],[Row.names]]), MONTH(TBL_DATA[[#This Row],[Row.names]]), DAY(TBL_DATA[[#This Row],[Row.names]])))</f>
        <v/>
      </c>
      <c r="B457" s="118"/>
      <c r="C457" s="67"/>
      <c r="D457" s="10"/>
      <c r="E457" s="5"/>
      <c r="F457" s="5"/>
      <c r="G457" s="2"/>
      <c r="H457" s="113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80"/>
      <c r="V457" s="5"/>
      <c r="W457" s="5"/>
    </row>
    <row r="458" spans="1:23" x14ac:dyDescent="0.25">
      <c r="A458" s="116" t="str">
        <f>IF(ISBLANK(TBL_DATA[[#This Row],[Row.names]]), "",   DATE(YEAR(TBL_DATA[[#This Row],[Row.names]]), MONTH(TBL_DATA[[#This Row],[Row.names]]), DAY(TBL_DATA[[#This Row],[Row.names]])))</f>
        <v/>
      </c>
      <c r="B458" s="118"/>
      <c r="C458" s="67"/>
      <c r="D458" s="10"/>
      <c r="E458" s="5"/>
      <c r="F458" s="5"/>
      <c r="G458" s="2"/>
      <c r="H458" s="11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80"/>
      <c r="V458" s="5"/>
      <c r="W458" s="5"/>
    </row>
    <row r="459" spans="1:23" x14ac:dyDescent="0.25">
      <c r="A459" s="116" t="str">
        <f>IF(ISBLANK(TBL_DATA[[#This Row],[Row.names]]), "",   DATE(YEAR(TBL_DATA[[#This Row],[Row.names]]), MONTH(TBL_DATA[[#This Row],[Row.names]]), DAY(TBL_DATA[[#This Row],[Row.names]])))</f>
        <v/>
      </c>
      <c r="B459" s="118"/>
      <c r="C459" s="67"/>
      <c r="D459" s="10"/>
      <c r="E459" s="5"/>
      <c r="F459" s="5"/>
      <c r="G459" s="2"/>
      <c r="H459" s="113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80"/>
      <c r="V459" s="5"/>
      <c r="W459" s="5"/>
    </row>
    <row r="460" spans="1:23" x14ac:dyDescent="0.25">
      <c r="A460" s="116" t="str">
        <f>IF(ISBLANK(TBL_DATA[[#This Row],[Row.names]]), "",   DATE(YEAR(TBL_DATA[[#This Row],[Row.names]]), MONTH(TBL_DATA[[#This Row],[Row.names]]), DAY(TBL_DATA[[#This Row],[Row.names]])))</f>
        <v/>
      </c>
      <c r="B460" s="118"/>
      <c r="C460" s="67"/>
      <c r="D460" s="10"/>
      <c r="E460" s="5"/>
      <c r="F460" s="5"/>
      <c r="G460" s="2"/>
      <c r="K460" s="5"/>
      <c r="L460" s="5"/>
      <c r="M460" s="5"/>
      <c r="N460" s="5"/>
      <c r="O460" s="5"/>
      <c r="P460" s="5"/>
      <c r="Q460" s="5"/>
      <c r="R460" s="5"/>
      <c r="V460" s="5"/>
    </row>
    <row r="461" spans="1:23" x14ac:dyDescent="0.25">
      <c r="A461" s="116" t="str">
        <f>IF(ISBLANK(TBL_DATA[[#This Row],[Row.names]]), "",   DATE(YEAR(TBL_DATA[[#This Row],[Row.names]]), MONTH(TBL_DATA[[#This Row],[Row.names]]), DAY(TBL_DATA[[#This Row],[Row.names]])))</f>
        <v/>
      </c>
      <c r="B461" s="118"/>
      <c r="C461" s="67"/>
      <c r="D461" s="10"/>
      <c r="E461" s="5"/>
      <c r="F461" s="5"/>
      <c r="G461" s="2"/>
      <c r="H461" s="113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80"/>
      <c r="V461" s="5"/>
      <c r="W461" s="5"/>
    </row>
    <row r="462" spans="1:23" x14ac:dyDescent="0.25">
      <c r="A462" s="116" t="str">
        <f>IF(ISBLANK(TBL_DATA[[#This Row],[Row.names]]), "",   DATE(YEAR(TBL_DATA[[#This Row],[Row.names]]), MONTH(TBL_DATA[[#This Row],[Row.names]]), DAY(TBL_DATA[[#This Row],[Row.names]])))</f>
        <v/>
      </c>
      <c r="B462" s="118"/>
      <c r="C462" s="67"/>
      <c r="D462" s="10"/>
      <c r="E462" s="5"/>
      <c r="F462" s="5"/>
      <c r="G462" s="2"/>
      <c r="H462" s="11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80"/>
      <c r="V462" s="5"/>
      <c r="W462" s="5"/>
    </row>
    <row r="463" spans="1:23" x14ac:dyDescent="0.25">
      <c r="A463" s="116" t="str">
        <f>IF(ISBLANK(TBL_DATA[[#This Row],[Row.names]]), "",   DATE(YEAR(TBL_DATA[[#This Row],[Row.names]]), MONTH(TBL_DATA[[#This Row],[Row.names]]), DAY(TBL_DATA[[#This Row],[Row.names]])))</f>
        <v/>
      </c>
      <c r="B463" s="118"/>
      <c r="C463" s="67"/>
      <c r="D463" s="10"/>
      <c r="E463" s="5"/>
      <c r="F463" s="5"/>
      <c r="G463" s="2"/>
      <c r="H463" s="113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80"/>
      <c r="V463" s="5"/>
      <c r="W463" s="5"/>
    </row>
    <row r="464" spans="1:23" x14ac:dyDescent="0.25">
      <c r="A464" s="116" t="str">
        <f>IF(ISBLANK(TBL_DATA[[#This Row],[Row.names]]), "",   DATE(YEAR(TBL_DATA[[#This Row],[Row.names]]), MONTH(TBL_DATA[[#This Row],[Row.names]]), DAY(TBL_DATA[[#This Row],[Row.names]])))</f>
        <v/>
      </c>
      <c r="B464" s="118"/>
      <c r="C464" s="67"/>
      <c r="D464" s="10"/>
      <c r="E464" s="5"/>
      <c r="F464" s="5"/>
      <c r="G464" s="2"/>
      <c r="H464" s="11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80"/>
      <c r="V464" s="5"/>
      <c r="W464" s="5"/>
    </row>
    <row r="465" spans="1:23" x14ac:dyDescent="0.25">
      <c r="A465" s="116" t="str">
        <f>IF(ISBLANK(TBL_DATA[[#This Row],[Row.names]]), "",   DATE(YEAR(TBL_DATA[[#This Row],[Row.names]]), MONTH(TBL_DATA[[#This Row],[Row.names]]), DAY(TBL_DATA[[#This Row],[Row.names]])))</f>
        <v/>
      </c>
      <c r="B465" s="118"/>
      <c r="C465" s="67"/>
      <c r="D465" s="10"/>
      <c r="E465" s="5"/>
      <c r="F465" s="5"/>
      <c r="G465" s="2"/>
      <c r="K465" s="5"/>
      <c r="L465" s="5"/>
      <c r="M465" s="5"/>
      <c r="N465" s="5"/>
      <c r="O465" s="5"/>
      <c r="P465" s="5"/>
      <c r="Q465" s="5"/>
      <c r="R465" s="5"/>
      <c r="V465" s="5"/>
    </row>
    <row r="466" spans="1:23" x14ac:dyDescent="0.25">
      <c r="A466" s="116" t="str">
        <f>IF(ISBLANK(TBL_DATA[[#This Row],[Row.names]]), "",   DATE(YEAR(TBL_DATA[[#This Row],[Row.names]]), MONTH(TBL_DATA[[#This Row],[Row.names]]), DAY(TBL_DATA[[#This Row],[Row.names]])))</f>
        <v/>
      </c>
      <c r="B466" s="118"/>
      <c r="C466" s="67"/>
      <c r="D466" s="10"/>
      <c r="E466" s="5"/>
      <c r="F466" s="5"/>
      <c r="G466" s="2"/>
      <c r="H466" s="11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80"/>
      <c r="V466" s="5"/>
      <c r="W466" s="5"/>
    </row>
    <row r="467" spans="1:23" x14ac:dyDescent="0.25">
      <c r="A467" s="116" t="str">
        <f>IF(ISBLANK(TBL_DATA[[#This Row],[Row.names]]), "",   DATE(YEAR(TBL_DATA[[#This Row],[Row.names]]), MONTH(TBL_DATA[[#This Row],[Row.names]]), DAY(TBL_DATA[[#This Row],[Row.names]])))</f>
        <v/>
      </c>
      <c r="B467" s="118"/>
      <c r="C467" s="67"/>
      <c r="D467" s="10"/>
      <c r="E467" s="5"/>
      <c r="F467" s="5"/>
      <c r="G467" s="2"/>
      <c r="H467" s="113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80"/>
      <c r="V467" s="5"/>
      <c r="W467" s="5"/>
    </row>
    <row r="468" spans="1:23" x14ac:dyDescent="0.25">
      <c r="A468" s="116" t="str">
        <f>IF(ISBLANK(TBL_DATA[[#This Row],[Row.names]]), "",   DATE(YEAR(TBL_DATA[[#This Row],[Row.names]]), MONTH(TBL_DATA[[#This Row],[Row.names]]), DAY(TBL_DATA[[#This Row],[Row.names]])))</f>
        <v/>
      </c>
      <c r="B468" s="118"/>
      <c r="C468" s="67"/>
      <c r="D468" s="10"/>
      <c r="E468" s="5"/>
      <c r="F468" s="5"/>
      <c r="G468" s="2"/>
      <c r="H468" s="11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80"/>
      <c r="V468" s="5"/>
      <c r="W468" s="5"/>
    </row>
    <row r="469" spans="1:23" x14ac:dyDescent="0.25">
      <c r="A469" s="116" t="str">
        <f>IF(ISBLANK(TBL_DATA[[#This Row],[Row.names]]), "",   DATE(YEAR(TBL_DATA[[#This Row],[Row.names]]), MONTH(TBL_DATA[[#This Row],[Row.names]]), DAY(TBL_DATA[[#This Row],[Row.names]])))</f>
        <v/>
      </c>
      <c r="B469" s="118"/>
      <c r="C469" s="67"/>
      <c r="D469" s="10"/>
      <c r="E469" s="5"/>
      <c r="F469" s="5"/>
      <c r="G469" s="2"/>
      <c r="H469" s="113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80"/>
      <c r="V469" s="5"/>
      <c r="W469" s="5"/>
    </row>
    <row r="470" spans="1:23" x14ac:dyDescent="0.25">
      <c r="A470" s="116" t="str">
        <f>IF(ISBLANK(TBL_DATA[[#This Row],[Row.names]]), "",   DATE(YEAR(TBL_DATA[[#This Row],[Row.names]]), MONTH(TBL_DATA[[#This Row],[Row.names]]), DAY(TBL_DATA[[#This Row],[Row.names]])))</f>
        <v/>
      </c>
      <c r="B470" s="118"/>
      <c r="C470" s="67"/>
      <c r="D470" s="10"/>
      <c r="E470" s="5"/>
      <c r="F470" s="5"/>
      <c r="G470" s="2"/>
      <c r="H470" s="11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80"/>
      <c r="V470" s="5"/>
      <c r="W470" s="5"/>
    </row>
    <row r="471" spans="1:23" x14ac:dyDescent="0.25">
      <c r="A471" s="116" t="str">
        <f>IF(ISBLANK(TBL_DATA[[#This Row],[Row.names]]), "",   DATE(YEAR(TBL_DATA[[#This Row],[Row.names]]), MONTH(TBL_DATA[[#This Row],[Row.names]]), DAY(TBL_DATA[[#This Row],[Row.names]])))</f>
        <v/>
      </c>
      <c r="B471" s="118"/>
      <c r="C471" s="67"/>
      <c r="D471" s="10"/>
      <c r="E471" s="5"/>
      <c r="F471" s="5"/>
      <c r="G471" s="2"/>
      <c r="H471" s="113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80"/>
      <c r="V471" s="5"/>
      <c r="W471" s="5"/>
    </row>
    <row r="472" spans="1:23" x14ac:dyDescent="0.25">
      <c r="A472" s="116" t="str">
        <f>IF(ISBLANK(TBL_DATA[[#This Row],[Row.names]]), "",   DATE(YEAR(TBL_DATA[[#This Row],[Row.names]]), MONTH(TBL_DATA[[#This Row],[Row.names]]), DAY(TBL_DATA[[#This Row],[Row.names]])))</f>
        <v/>
      </c>
      <c r="B472" s="118"/>
      <c r="C472" s="67"/>
      <c r="D472" s="10"/>
      <c r="E472" s="5"/>
      <c r="F472" s="5"/>
      <c r="G472" s="2"/>
      <c r="H472" s="11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80"/>
      <c r="V472" s="5"/>
      <c r="W472" s="5"/>
    </row>
    <row r="473" spans="1:23" x14ac:dyDescent="0.25">
      <c r="A473" s="116" t="str">
        <f>IF(ISBLANK(TBL_DATA[[#This Row],[Row.names]]), "",   DATE(YEAR(TBL_DATA[[#This Row],[Row.names]]), MONTH(TBL_DATA[[#This Row],[Row.names]]), DAY(TBL_DATA[[#This Row],[Row.names]])))</f>
        <v/>
      </c>
      <c r="B473" s="118"/>
      <c r="C473" s="67"/>
      <c r="D473" s="10"/>
      <c r="E473" s="5"/>
      <c r="F473" s="5"/>
      <c r="G473" s="2"/>
      <c r="H473" s="113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80"/>
      <c r="V473" s="5"/>
      <c r="W473" s="5"/>
    </row>
    <row r="474" spans="1:23" x14ac:dyDescent="0.25">
      <c r="A474" s="116" t="str">
        <f>IF(ISBLANK(TBL_DATA[[#This Row],[Row.names]]), "",   DATE(YEAR(TBL_DATA[[#This Row],[Row.names]]), MONTH(TBL_DATA[[#This Row],[Row.names]]), DAY(TBL_DATA[[#This Row],[Row.names]])))</f>
        <v/>
      </c>
      <c r="B474" s="118"/>
      <c r="C474" s="67"/>
      <c r="D474" s="10"/>
      <c r="E474" s="5"/>
      <c r="F474" s="5"/>
      <c r="G474" s="2"/>
      <c r="H474" s="11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80"/>
      <c r="V474" s="5"/>
      <c r="W474" s="5"/>
    </row>
    <row r="475" spans="1:23" x14ac:dyDescent="0.25">
      <c r="A475" s="116" t="str">
        <f>IF(ISBLANK(TBL_DATA[[#This Row],[Row.names]]), "",   DATE(YEAR(TBL_DATA[[#This Row],[Row.names]]), MONTH(TBL_DATA[[#This Row],[Row.names]]), DAY(TBL_DATA[[#This Row],[Row.names]])))</f>
        <v/>
      </c>
      <c r="B475" s="118"/>
      <c r="C475" s="67"/>
      <c r="D475" s="10"/>
      <c r="E475" s="5"/>
      <c r="F475" s="5"/>
      <c r="G475" s="2"/>
      <c r="H475" s="113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80"/>
      <c r="V475" s="5"/>
      <c r="W475" s="5"/>
    </row>
    <row r="476" spans="1:23" x14ac:dyDescent="0.25">
      <c r="A476" s="116" t="str">
        <f>IF(ISBLANK(TBL_DATA[[#This Row],[Row.names]]), "",   DATE(YEAR(TBL_DATA[[#This Row],[Row.names]]), MONTH(TBL_DATA[[#This Row],[Row.names]]), DAY(TBL_DATA[[#This Row],[Row.names]])))</f>
        <v/>
      </c>
      <c r="B476" s="118"/>
      <c r="C476" s="67"/>
      <c r="D476" s="10"/>
      <c r="E476" s="5"/>
      <c r="F476" s="5"/>
      <c r="G476" s="2"/>
      <c r="H476" s="11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80"/>
      <c r="V476" s="5"/>
      <c r="W476" s="5"/>
    </row>
    <row r="477" spans="1:23" x14ac:dyDescent="0.25">
      <c r="A477" s="116" t="str">
        <f>IF(ISBLANK(TBL_DATA[[#This Row],[Row.names]]), "",   DATE(YEAR(TBL_DATA[[#This Row],[Row.names]]), MONTH(TBL_DATA[[#This Row],[Row.names]]), DAY(TBL_DATA[[#This Row],[Row.names]])))</f>
        <v/>
      </c>
      <c r="B477" s="118"/>
      <c r="C477" s="67"/>
      <c r="D477" s="10"/>
      <c r="E477" s="5"/>
      <c r="F477" s="5"/>
      <c r="G477" s="2"/>
      <c r="H477" s="113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80"/>
      <c r="V477" s="5"/>
      <c r="W477" s="5"/>
    </row>
    <row r="478" spans="1:23" x14ac:dyDescent="0.25">
      <c r="A478" s="116" t="str">
        <f>IF(ISBLANK(TBL_DATA[[#This Row],[Row.names]]), "",   DATE(YEAR(TBL_DATA[[#This Row],[Row.names]]), MONTH(TBL_DATA[[#This Row],[Row.names]]), DAY(TBL_DATA[[#This Row],[Row.names]])))</f>
        <v/>
      </c>
      <c r="B478" s="118"/>
      <c r="C478" s="67"/>
      <c r="D478" s="10"/>
      <c r="E478" s="5"/>
      <c r="F478" s="5"/>
      <c r="G478" s="2"/>
      <c r="H478" s="11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80"/>
      <c r="V478" s="5"/>
      <c r="W478" s="5"/>
    </row>
    <row r="479" spans="1:23" x14ac:dyDescent="0.25">
      <c r="A479" s="116" t="str">
        <f>IF(ISBLANK(TBL_DATA[[#This Row],[Row.names]]), "",   DATE(YEAR(TBL_DATA[[#This Row],[Row.names]]), MONTH(TBL_DATA[[#This Row],[Row.names]]), DAY(TBL_DATA[[#This Row],[Row.names]])))</f>
        <v/>
      </c>
      <c r="B479" s="118"/>
      <c r="C479" s="67"/>
      <c r="D479" s="10"/>
      <c r="E479" s="5"/>
      <c r="F479" s="5"/>
      <c r="G479" s="2"/>
      <c r="H479" s="113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80"/>
      <c r="V479" s="5"/>
      <c r="W479" s="5"/>
    </row>
    <row r="480" spans="1:23" x14ac:dyDescent="0.25">
      <c r="A480" s="116" t="str">
        <f>IF(ISBLANK(TBL_DATA[[#This Row],[Row.names]]), "",   DATE(YEAR(TBL_DATA[[#This Row],[Row.names]]), MONTH(TBL_DATA[[#This Row],[Row.names]]), DAY(TBL_DATA[[#This Row],[Row.names]])))</f>
        <v/>
      </c>
      <c r="B480" s="118"/>
      <c r="C480" s="67"/>
      <c r="D480" s="10"/>
      <c r="E480" s="5"/>
      <c r="F480" s="5"/>
      <c r="G480" s="2"/>
      <c r="H480" s="11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80"/>
      <c r="V480" s="5"/>
      <c r="W480" s="5"/>
    </row>
    <row r="481" spans="1:23" x14ac:dyDescent="0.25">
      <c r="A481" s="116" t="str">
        <f>IF(ISBLANK(TBL_DATA[[#This Row],[Row.names]]), "",   DATE(YEAR(TBL_DATA[[#This Row],[Row.names]]), MONTH(TBL_DATA[[#This Row],[Row.names]]), DAY(TBL_DATA[[#This Row],[Row.names]])))</f>
        <v/>
      </c>
      <c r="B481" s="118"/>
      <c r="C481" s="67"/>
      <c r="D481" s="10"/>
      <c r="E481" s="5"/>
      <c r="F481" s="5"/>
      <c r="G481" s="2"/>
      <c r="H481" s="113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80"/>
      <c r="V481" s="5"/>
      <c r="W481" s="5"/>
    </row>
    <row r="482" spans="1:23" x14ac:dyDescent="0.25">
      <c r="A482" s="116" t="str">
        <f>IF(ISBLANK(TBL_DATA[[#This Row],[Row.names]]), "",   DATE(YEAR(TBL_DATA[[#This Row],[Row.names]]), MONTH(TBL_DATA[[#This Row],[Row.names]]), DAY(TBL_DATA[[#This Row],[Row.names]])))</f>
        <v/>
      </c>
      <c r="B482" s="118"/>
      <c r="C482" s="67"/>
      <c r="D482" s="10"/>
      <c r="E482" s="5"/>
      <c r="F482" s="5"/>
      <c r="G482" s="2"/>
      <c r="H482" s="11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80"/>
      <c r="V482" s="5"/>
      <c r="W482" s="5"/>
    </row>
    <row r="483" spans="1:23" x14ac:dyDescent="0.25">
      <c r="A483" s="116" t="str">
        <f>IF(ISBLANK(TBL_DATA[[#This Row],[Row.names]]), "",   DATE(YEAR(TBL_DATA[[#This Row],[Row.names]]), MONTH(TBL_DATA[[#This Row],[Row.names]]), DAY(TBL_DATA[[#This Row],[Row.names]])))</f>
        <v/>
      </c>
      <c r="B483" s="118"/>
      <c r="C483" s="67"/>
      <c r="D483" s="10"/>
      <c r="E483" s="5"/>
      <c r="F483" s="5"/>
      <c r="G483" s="2"/>
      <c r="H483" s="113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80"/>
      <c r="V483" s="5"/>
      <c r="W483" s="5"/>
    </row>
    <row r="484" spans="1:23" x14ac:dyDescent="0.25">
      <c r="A484" s="116" t="str">
        <f>IF(ISBLANK(TBL_DATA[[#This Row],[Row.names]]), "",   DATE(YEAR(TBL_DATA[[#This Row],[Row.names]]), MONTH(TBL_DATA[[#This Row],[Row.names]]), DAY(TBL_DATA[[#This Row],[Row.names]])))</f>
        <v/>
      </c>
      <c r="B484" s="118"/>
      <c r="C484" s="67"/>
      <c r="D484" s="10"/>
      <c r="E484" s="5"/>
      <c r="F484" s="5"/>
      <c r="G484" s="2"/>
      <c r="H484" s="11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80"/>
      <c r="V484" s="5"/>
      <c r="W484" s="5"/>
    </row>
    <row r="485" spans="1:23" x14ac:dyDescent="0.25">
      <c r="A485" s="116" t="str">
        <f>IF(ISBLANK(TBL_DATA[[#This Row],[Row.names]]), "",   DATE(YEAR(TBL_DATA[[#This Row],[Row.names]]), MONTH(TBL_DATA[[#This Row],[Row.names]]), DAY(TBL_DATA[[#This Row],[Row.names]])))</f>
        <v/>
      </c>
      <c r="B485" s="118"/>
      <c r="C485" s="67"/>
      <c r="D485" s="10"/>
      <c r="E485" s="5"/>
      <c r="F485" s="5"/>
      <c r="G485" s="2"/>
      <c r="K485" s="5"/>
      <c r="L485" s="5"/>
      <c r="M485" s="5"/>
      <c r="N485" s="5"/>
      <c r="O485" s="5"/>
      <c r="P485" s="5"/>
      <c r="Q485" s="5"/>
      <c r="R485" s="5"/>
      <c r="V485" s="5"/>
    </row>
    <row r="486" spans="1:23" x14ac:dyDescent="0.25">
      <c r="A486" s="116" t="str">
        <f>IF(ISBLANK(TBL_DATA[[#This Row],[Row.names]]), "",   DATE(YEAR(TBL_DATA[[#This Row],[Row.names]]), MONTH(TBL_DATA[[#This Row],[Row.names]]), DAY(TBL_DATA[[#This Row],[Row.names]])))</f>
        <v/>
      </c>
      <c r="B486" s="118"/>
      <c r="C486" s="67"/>
      <c r="D486" s="10"/>
      <c r="E486" s="5"/>
      <c r="F486" s="5"/>
      <c r="G486" s="2"/>
      <c r="H486" s="11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80"/>
      <c r="V486" s="5"/>
      <c r="W486" s="5"/>
    </row>
    <row r="487" spans="1:23" x14ac:dyDescent="0.25">
      <c r="A487" s="116" t="str">
        <f>IF(ISBLANK(TBL_DATA[[#This Row],[Row.names]]), "",   DATE(YEAR(TBL_DATA[[#This Row],[Row.names]]), MONTH(TBL_DATA[[#This Row],[Row.names]]), DAY(TBL_DATA[[#This Row],[Row.names]])))</f>
        <v/>
      </c>
      <c r="B487" s="118"/>
      <c r="C487" s="67"/>
      <c r="D487" s="10"/>
      <c r="E487" s="5"/>
      <c r="F487" s="5"/>
      <c r="G487" s="2"/>
      <c r="H487" s="113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80"/>
      <c r="V487" s="5"/>
      <c r="W487" s="5"/>
    </row>
    <row r="488" spans="1:23" x14ac:dyDescent="0.25">
      <c r="A488" s="116" t="str">
        <f>IF(ISBLANK(TBL_DATA[[#This Row],[Row.names]]), "",   DATE(YEAR(TBL_DATA[[#This Row],[Row.names]]), MONTH(TBL_DATA[[#This Row],[Row.names]]), DAY(TBL_DATA[[#This Row],[Row.names]])))</f>
        <v/>
      </c>
      <c r="B488" s="118"/>
      <c r="C488" s="67"/>
      <c r="D488" s="10"/>
      <c r="E488" s="5"/>
      <c r="F488" s="5"/>
      <c r="G488" s="2"/>
      <c r="H488" s="11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80"/>
      <c r="V488" s="5"/>
      <c r="W488" s="5"/>
    </row>
    <row r="489" spans="1:23" x14ac:dyDescent="0.25">
      <c r="A489" s="116" t="str">
        <f>IF(ISBLANK(TBL_DATA[[#This Row],[Row.names]]), "",   DATE(YEAR(TBL_DATA[[#This Row],[Row.names]]), MONTH(TBL_DATA[[#This Row],[Row.names]]), DAY(TBL_DATA[[#This Row],[Row.names]])))</f>
        <v/>
      </c>
      <c r="B489" s="118"/>
      <c r="C489" s="67"/>
      <c r="D489" s="10"/>
      <c r="E489" s="5"/>
      <c r="F489" s="5"/>
      <c r="G489" s="2"/>
      <c r="H489" s="113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80"/>
      <c r="V489" s="5"/>
      <c r="W489" s="5"/>
    </row>
    <row r="490" spans="1:23" x14ac:dyDescent="0.25">
      <c r="A490" s="116" t="str">
        <f>IF(ISBLANK(TBL_DATA[[#This Row],[Row.names]]), "",   DATE(YEAR(TBL_DATA[[#This Row],[Row.names]]), MONTH(TBL_DATA[[#This Row],[Row.names]]), DAY(TBL_DATA[[#This Row],[Row.names]])))</f>
        <v/>
      </c>
      <c r="B490" s="118"/>
      <c r="C490" s="67"/>
      <c r="D490" s="10"/>
      <c r="E490" s="5"/>
      <c r="F490" s="5"/>
      <c r="G490" s="2"/>
      <c r="H490" s="11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80"/>
      <c r="V490" s="5"/>
      <c r="W490" s="5"/>
    </row>
    <row r="491" spans="1:23" x14ac:dyDescent="0.25">
      <c r="A491" s="116" t="str">
        <f>IF(ISBLANK(TBL_DATA[[#This Row],[Row.names]]), "",   DATE(YEAR(TBL_DATA[[#This Row],[Row.names]]), MONTH(TBL_DATA[[#This Row],[Row.names]]), DAY(TBL_DATA[[#This Row],[Row.names]])))</f>
        <v/>
      </c>
      <c r="B491" s="118"/>
      <c r="C491" s="67"/>
      <c r="D491" s="10"/>
      <c r="E491" s="5"/>
      <c r="F491" s="5"/>
      <c r="G491" s="2"/>
      <c r="H491" s="113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80"/>
      <c r="V491" s="5"/>
      <c r="W491" s="5"/>
    </row>
    <row r="492" spans="1:23" x14ac:dyDescent="0.25">
      <c r="A492" s="116" t="str">
        <f>IF(ISBLANK(TBL_DATA[[#This Row],[Row.names]]), "",   DATE(YEAR(TBL_DATA[[#This Row],[Row.names]]), MONTH(TBL_DATA[[#This Row],[Row.names]]), DAY(TBL_DATA[[#This Row],[Row.names]])))</f>
        <v/>
      </c>
      <c r="B492" s="118"/>
      <c r="C492" s="67"/>
      <c r="D492" s="10"/>
      <c r="E492" s="5"/>
      <c r="F492" s="5"/>
      <c r="G492" s="2"/>
      <c r="H492" s="11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80"/>
      <c r="V492" s="5"/>
      <c r="W492" s="5"/>
    </row>
    <row r="493" spans="1:23" x14ac:dyDescent="0.25">
      <c r="A493" s="116" t="str">
        <f>IF(ISBLANK(TBL_DATA[[#This Row],[Row.names]]), "",   DATE(YEAR(TBL_DATA[[#This Row],[Row.names]]), MONTH(TBL_DATA[[#This Row],[Row.names]]), DAY(TBL_DATA[[#This Row],[Row.names]])))</f>
        <v/>
      </c>
      <c r="B493" s="118"/>
      <c r="C493" s="67"/>
      <c r="D493" s="10"/>
      <c r="E493" s="5"/>
      <c r="F493" s="5"/>
      <c r="G493" s="2"/>
      <c r="H493" s="113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80"/>
      <c r="V493" s="5"/>
      <c r="W493" s="5"/>
    </row>
    <row r="494" spans="1:23" x14ac:dyDescent="0.25">
      <c r="A494" s="116" t="str">
        <f>IF(ISBLANK(TBL_DATA[[#This Row],[Row.names]]), "",   DATE(YEAR(TBL_DATA[[#This Row],[Row.names]]), MONTH(TBL_DATA[[#This Row],[Row.names]]), DAY(TBL_DATA[[#This Row],[Row.names]])))</f>
        <v/>
      </c>
      <c r="B494" s="118"/>
      <c r="C494" s="67"/>
      <c r="D494" s="10"/>
      <c r="E494" s="5"/>
      <c r="F494" s="5"/>
      <c r="G494" s="2"/>
      <c r="H494" s="11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80"/>
      <c r="V494" s="5"/>
      <c r="W494" s="5"/>
    </row>
    <row r="495" spans="1:23" x14ac:dyDescent="0.25">
      <c r="A495" s="116" t="str">
        <f>IF(ISBLANK(TBL_DATA[[#This Row],[Row.names]]), "",   DATE(YEAR(TBL_DATA[[#This Row],[Row.names]]), MONTH(TBL_DATA[[#This Row],[Row.names]]), DAY(TBL_DATA[[#This Row],[Row.names]])))</f>
        <v/>
      </c>
      <c r="B495" s="118"/>
      <c r="C495" s="67"/>
      <c r="D495" s="10"/>
      <c r="E495" s="5"/>
      <c r="F495" s="5"/>
      <c r="G495" s="2"/>
      <c r="H495" s="113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80"/>
      <c r="V495" s="5"/>
      <c r="W495" s="5"/>
    </row>
    <row r="496" spans="1:23" x14ac:dyDescent="0.25">
      <c r="A496" s="116" t="str">
        <f>IF(ISBLANK(TBL_DATA[[#This Row],[Row.names]]), "",   DATE(YEAR(TBL_DATA[[#This Row],[Row.names]]), MONTH(TBL_DATA[[#This Row],[Row.names]]), DAY(TBL_DATA[[#This Row],[Row.names]])))</f>
        <v/>
      </c>
      <c r="B496" s="118"/>
      <c r="C496" s="67"/>
      <c r="D496" s="10"/>
      <c r="E496" s="5"/>
      <c r="F496" s="5"/>
      <c r="G496" s="2"/>
      <c r="H496" s="11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80"/>
      <c r="V496" s="5"/>
      <c r="W496" s="5"/>
    </row>
    <row r="497" spans="1:23" x14ac:dyDescent="0.25">
      <c r="A497" s="116" t="str">
        <f>IF(ISBLANK(TBL_DATA[[#This Row],[Row.names]]), "",   DATE(YEAR(TBL_DATA[[#This Row],[Row.names]]), MONTH(TBL_DATA[[#This Row],[Row.names]]), DAY(TBL_DATA[[#This Row],[Row.names]])))</f>
        <v/>
      </c>
      <c r="B497" s="118"/>
      <c r="C497" s="67"/>
      <c r="D497" s="10"/>
      <c r="E497" s="5"/>
      <c r="F497" s="5"/>
      <c r="G497" s="2"/>
      <c r="H497" s="113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80"/>
      <c r="V497" s="5"/>
      <c r="W497" s="5"/>
    </row>
    <row r="498" spans="1:23" x14ac:dyDescent="0.25">
      <c r="A498" s="116" t="str">
        <f>IF(ISBLANK(TBL_DATA[[#This Row],[Row.names]]), "",   DATE(YEAR(TBL_DATA[[#This Row],[Row.names]]), MONTH(TBL_DATA[[#This Row],[Row.names]]), DAY(TBL_DATA[[#This Row],[Row.names]])))</f>
        <v/>
      </c>
      <c r="B498" s="118"/>
      <c r="C498" s="67"/>
      <c r="D498" s="10"/>
      <c r="E498" s="5"/>
      <c r="F498" s="5"/>
      <c r="G498" s="2"/>
      <c r="H498" s="11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80"/>
      <c r="V498" s="5"/>
      <c r="W498" s="5"/>
    </row>
    <row r="499" spans="1:23" x14ac:dyDescent="0.25">
      <c r="A499" s="116" t="str">
        <f>IF(ISBLANK(TBL_DATA[[#This Row],[Row.names]]), "",   DATE(YEAR(TBL_DATA[[#This Row],[Row.names]]), MONTH(TBL_DATA[[#This Row],[Row.names]]), DAY(TBL_DATA[[#This Row],[Row.names]])))</f>
        <v/>
      </c>
      <c r="B499" s="118"/>
      <c r="C499" s="67"/>
      <c r="D499" s="10"/>
      <c r="E499" s="5"/>
      <c r="F499" s="5"/>
      <c r="G499" s="2"/>
      <c r="H499" s="113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80"/>
      <c r="V499" s="5"/>
      <c r="W499" s="5"/>
    </row>
    <row r="500" spans="1:23" x14ac:dyDescent="0.25">
      <c r="A500" s="116" t="str">
        <f>IF(ISBLANK(TBL_DATA[[#This Row],[Row.names]]), "",   DATE(YEAR(TBL_DATA[[#This Row],[Row.names]]), MONTH(TBL_DATA[[#This Row],[Row.names]]), DAY(TBL_DATA[[#This Row],[Row.names]])))</f>
        <v/>
      </c>
      <c r="B500" s="118"/>
      <c r="C500" s="67"/>
      <c r="D500" s="10"/>
      <c r="E500" s="5"/>
      <c r="F500" s="5"/>
      <c r="G500" s="2"/>
      <c r="H500" s="11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80"/>
      <c r="V500" s="5"/>
      <c r="W500" s="5"/>
    </row>
    <row r="501" spans="1:23" x14ac:dyDescent="0.25">
      <c r="A501" s="116" t="str">
        <f>IF(ISBLANK(TBL_DATA[[#This Row],[Row.names]]), "",   DATE(YEAR(TBL_DATA[[#This Row],[Row.names]]), MONTH(TBL_DATA[[#This Row],[Row.names]]), DAY(TBL_DATA[[#This Row],[Row.names]])))</f>
        <v/>
      </c>
      <c r="B501" s="118"/>
      <c r="C501" s="67"/>
      <c r="D501" s="10"/>
      <c r="E501" s="5"/>
      <c r="F501" s="5"/>
      <c r="G501" s="2"/>
      <c r="H501" s="113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80"/>
      <c r="V501" s="5"/>
      <c r="W501" s="5"/>
    </row>
    <row r="502" spans="1:23" x14ac:dyDescent="0.25">
      <c r="A502" s="116" t="str">
        <f>IF(ISBLANK(TBL_DATA[[#This Row],[Row.names]]), "",   DATE(YEAR(TBL_DATA[[#This Row],[Row.names]]), MONTH(TBL_DATA[[#This Row],[Row.names]]), DAY(TBL_DATA[[#This Row],[Row.names]])))</f>
        <v/>
      </c>
      <c r="B502" s="118"/>
      <c r="C502" s="67"/>
      <c r="D502" s="10"/>
      <c r="E502" s="5"/>
      <c r="F502" s="5"/>
      <c r="G502" s="2"/>
      <c r="H502" s="11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80"/>
      <c r="V502" s="5"/>
      <c r="W502" s="5"/>
    </row>
    <row r="503" spans="1:23" x14ac:dyDescent="0.25">
      <c r="A503" s="116" t="str">
        <f>IF(ISBLANK(TBL_DATA[[#This Row],[Row.names]]), "",   DATE(YEAR(TBL_DATA[[#This Row],[Row.names]]), MONTH(TBL_DATA[[#This Row],[Row.names]]), DAY(TBL_DATA[[#This Row],[Row.names]])))</f>
        <v/>
      </c>
      <c r="B503" s="118"/>
      <c r="C503" s="67"/>
      <c r="D503" s="10"/>
      <c r="E503" s="5"/>
      <c r="F503" s="5"/>
      <c r="G503" s="2"/>
      <c r="H503" s="113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80"/>
      <c r="V503" s="5"/>
      <c r="W503" s="5"/>
    </row>
    <row r="504" spans="1:23" x14ac:dyDescent="0.25">
      <c r="A504" s="116" t="str">
        <f>IF(ISBLANK(TBL_DATA[[#This Row],[Row.names]]), "",   DATE(YEAR(TBL_DATA[[#This Row],[Row.names]]), MONTH(TBL_DATA[[#This Row],[Row.names]]), DAY(TBL_DATA[[#This Row],[Row.names]])))</f>
        <v/>
      </c>
      <c r="B504" s="118"/>
      <c r="C504" s="67"/>
      <c r="D504" s="10"/>
      <c r="E504" s="5"/>
      <c r="F504" s="5"/>
      <c r="G504" s="2"/>
      <c r="H504" s="11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80"/>
      <c r="V504" s="5"/>
      <c r="W504" s="5"/>
    </row>
    <row r="505" spans="1:23" x14ac:dyDescent="0.25">
      <c r="A505" s="116" t="str">
        <f>IF(ISBLANK(TBL_DATA[[#This Row],[Row.names]]), "",   DATE(YEAR(TBL_DATA[[#This Row],[Row.names]]), MONTH(TBL_DATA[[#This Row],[Row.names]]), DAY(TBL_DATA[[#This Row],[Row.names]])))</f>
        <v/>
      </c>
      <c r="B505" s="118"/>
      <c r="C505" s="67"/>
      <c r="D505" s="10"/>
      <c r="E505" s="5"/>
      <c r="F505" s="5"/>
      <c r="G505" s="2"/>
      <c r="H505" s="113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80"/>
      <c r="V505" s="5"/>
      <c r="W505" s="5"/>
    </row>
    <row r="506" spans="1:23" x14ac:dyDescent="0.25">
      <c r="A506" s="116" t="str">
        <f>IF(ISBLANK(TBL_DATA[[#This Row],[Row.names]]), "",   DATE(YEAR(TBL_DATA[[#This Row],[Row.names]]), MONTH(TBL_DATA[[#This Row],[Row.names]]), DAY(TBL_DATA[[#This Row],[Row.names]])))</f>
        <v/>
      </c>
      <c r="B506" s="118"/>
      <c r="C506" s="67"/>
      <c r="D506" s="10"/>
      <c r="E506" s="5"/>
      <c r="F506" s="5"/>
      <c r="G506" s="2"/>
      <c r="H506" s="11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80"/>
      <c r="V506" s="5"/>
      <c r="W506" s="5"/>
    </row>
    <row r="507" spans="1:23" x14ac:dyDescent="0.25">
      <c r="A507" s="116" t="str">
        <f>IF(ISBLANK(TBL_DATA[[#This Row],[Row.names]]), "",   DATE(YEAR(TBL_DATA[[#This Row],[Row.names]]), MONTH(TBL_DATA[[#This Row],[Row.names]]), DAY(TBL_DATA[[#This Row],[Row.names]])))</f>
        <v/>
      </c>
      <c r="B507" s="118"/>
      <c r="C507" s="67"/>
      <c r="D507" s="10"/>
      <c r="E507" s="5"/>
      <c r="F507" s="5"/>
      <c r="G507" s="2"/>
      <c r="H507" s="113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80"/>
      <c r="V507" s="5"/>
      <c r="W507" s="5"/>
    </row>
    <row r="508" spans="1:23" x14ac:dyDescent="0.25">
      <c r="A508" s="116" t="str">
        <f>IF(ISBLANK(TBL_DATA[[#This Row],[Row.names]]), "",   DATE(YEAR(TBL_DATA[[#This Row],[Row.names]]), MONTH(TBL_DATA[[#This Row],[Row.names]]), DAY(TBL_DATA[[#This Row],[Row.names]])))</f>
        <v/>
      </c>
      <c r="B508" s="118"/>
      <c r="C508" s="68"/>
      <c r="D508" s="10"/>
      <c r="E508" s="5"/>
      <c r="F508" s="77"/>
      <c r="G508" s="54"/>
      <c r="H508" s="113"/>
      <c r="I508" s="77"/>
      <c r="J508" s="77"/>
      <c r="K508" s="5"/>
      <c r="L508" s="5"/>
      <c r="M508" s="5"/>
      <c r="N508" s="5"/>
      <c r="O508" s="5"/>
      <c r="P508" s="5"/>
      <c r="Q508" s="77"/>
      <c r="R508" s="77"/>
      <c r="S508" s="5"/>
      <c r="T508" s="77"/>
      <c r="U508" s="81"/>
      <c r="V508" s="77"/>
      <c r="W508" s="77"/>
    </row>
    <row r="509" spans="1:23" x14ac:dyDescent="0.25">
      <c r="A509" s="116" t="str">
        <f>IF(ISBLANK(TBL_DATA[[#This Row],[Row.names]]), "",   DATE(YEAR(TBL_DATA[[#This Row],[Row.names]]), MONTH(TBL_DATA[[#This Row],[Row.names]]), DAY(TBL_DATA[[#This Row],[Row.names]])))</f>
        <v/>
      </c>
      <c r="B509" s="118"/>
      <c r="C509" s="68"/>
      <c r="D509" s="10"/>
      <c r="E509" s="5"/>
      <c r="F509" s="77"/>
      <c r="G509" s="54"/>
      <c r="H509" s="114"/>
      <c r="I509" s="77"/>
      <c r="J509" s="77"/>
      <c r="K509" s="5"/>
      <c r="L509" s="5"/>
      <c r="M509" s="5"/>
      <c r="N509" s="5"/>
      <c r="O509" s="5"/>
      <c r="P509" s="5"/>
      <c r="Q509" s="77"/>
      <c r="R509" s="77"/>
      <c r="S509" s="53"/>
      <c r="T509" s="77"/>
      <c r="U509" s="81"/>
      <c r="V509" s="77"/>
      <c r="W509" s="77"/>
    </row>
    <row r="510" spans="1:23" x14ac:dyDescent="0.25">
      <c r="A510" s="116" t="str">
        <f>IF(ISBLANK(TBL_DATA[[#This Row],[Row.names]]), "",   DATE(YEAR(TBL_DATA[[#This Row],[Row.names]]), MONTH(TBL_DATA[[#This Row],[Row.names]]), DAY(TBL_DATA[[#This Row],[Row.names]])))</f>
        <v/>
      </c>
      <c r="B510" s="118"/>
      <c r="C510" s="68"/>
      <c r="D510" s="10"/>
      <c r="E510" s="5"/>
      <c r="F510" s="77"/>
      <c r="G510" s="54"/>
      <c r="H510" s="113"/>
      <c r="I510" s="77"/>
      <c r="J510" s="77"/>
      <c r="K510" s="5"/>
      <c r="L510" s="5"/>
      <c r="M510" s="5"/>
      <c r="N510" s="5"/>
      <c r="O510" s="5"/>
      <c r="P510" s="5"/>
      <c r="Q510" s="77"/>
      <c r="R510" s="77"/>
      <c r="S510" s="5"/>
      <c r="T510" s="77"/>
      <c r="U510" s="81"/>
      <c r="V510" s="77"/>
      <c r="W510" s="77"/>
    </row>
    <row r="511" spans="1:23" x14ac:dyDescent="0.25">
      <c r="A511" s="116" t="str">
        <f>IF(ISBLANK(TBL_DATA[[#This Row],[Row.names]]), "",   DATE(YEAR(TBL_DATA[[#This Row],[Row.names]]), MONTH(TBL_DATA[[#This Row],[Row.names]]), DAY(TBL_DATA[[#This Row],[Row.names]])))</f>
        <v/>
      </c>
      <c r="B511" s="118"/>
      <c r="C511" s="68"/>
      <c r="D511" s="10"/>
      <c r="E511" s="5"/>
      <c r="F511" s="77"/>
      <c r="G511" s="54"/>
      <c r="H511" s="113"/>
      <c r="I511" s="77"/>
      <c r="J511" s="77"/>
      <c r="K511" s="5"/>
      <c r="L511" s="5"/>
      <c r="M511" s="5"/>
      <c r="N511" s="5"/>
      <c r="O511" s="5"/>
      <c r="P511" s="5"/>
      <c r="Q511" s="77"/>
      <c r="R511" s="77"/>
      <c r="S511" s="5"/>
      <c r="T511" s="77"/>
      <c r="U511" s="81"/>
      <c r="V511" s="77"/>
      <c r="W511" s="77"/>
    </row>
    <row r="512" spans="1:23" x14ac:dyDescent="0.25">
      <c r="A512" s="116" t="str">
        <f>IF(ISBLANK(TBL_DATA[[#This Row],[Row.names]]), "",   DATE(YEAR(TBL_DATA[[#This Row],[Row.names]]), MONTH(TBL_DATA[[#This Row],[Row.names]]), DAY(TBL_DATA[[#This Row],[Row.names]])))</f>
        <v/>
      </c>
      <c r="B512" s="118"/>
      <c r="C512" s="68"/>
      <c r="D512" s="10"/>
      <c r="E512" s="5"/>
      <c r="F512" s="77"/>
      <c r="G512" s="54"/>
      <c r="H512" s="113"/>
      <c r="I512" s="77"/>
      <c r="J512" s="77"/>
      <c r="K512" s="5"/>
      <c r="L512" s="5"/>
      <c r="M512" s="5"/>
      <c r="N512" s="5"/>
      <c r="O512" s="5"/>
      <c r="P512" s="5"/>
      <c r="Q512" s="77"/>
      <c r="R512" s="77"/>
      <c r="S512" s="5"/>
      <c r="T512" s="77"/>
      <c r="U512" s="81"/>
      <c r="V512" s="77"/>
      <c r="W512" s="77"/>
    </row>
    <row r="513" spans="1:23" x14ac:dyDescent="0.25">
      <c r="A513" s="116" t="str">
        <f>IF(ISBLANK(TBL_DATA[[#This Row],[Row.names]]), "",   DATE(YEAR(TBL_DATA[[#This Row],[Row.names]]), MONTH(TBL_DATA[[#This Row],[Row.names]]), DAY(TBL_DATA[[#This Row],[Row.names]])))</f>
        <v/>
      </c>
      <c r="B513" s="118"/>
      <c r="C513" s="68"/>
      <c r="D513" s="10"/>
      <c r="E513" s="5"/>
      <c r="F513" s="77"/>
      <c r="G513" s="54"/>
      <c r="H513" s="113"/>
      <c r="I513" s="77"/>
      <c r="J513" s="77"/>
      <c r="K513" s="5"/>
      <c r="L513" s="5"/>
      <c r="M513" s="5"/>
      <c r="N513" s="5"/>
      <c r="O513" s="5"/>
      <c r="P513" s="5"/>
      <c r="Q513" s="77"/>
      <c r="R513" s="77"/>
      <c r="S513" s="5"/>
      <c r="T513" s="77"/>
      <c r="U513" s="81"/>
      <c r="V513" s="77"/>
      <c r="W513" s="77"/>
    </row>
    <row r="514" spans="1:23" x14ac:dyDescent="0.25">
      <c r="A514" s="116" t="str">
        <f>IF(ISBLANK(TBL_DATA[[#This Row],[Row.names]]), "",   DATE(YEAR(TBL_DATA[[#This Row],[Row.names]]), MONTH(TBL_DATA[[#This Row],[Row.names]]), DAY(TBL_DATA[[#This Row],[Row.names]])))</f>
        <v/>
      </c>
      <c r="B514" s="118"/>
      <c r="C514" s="68"/>
      <c r="D514" s="10"/>
      <c r="E514" s="5"/>
      <c r="F514" s="77"/>
      <c r="G514" s="54"/>
      <c r="H514" s="113"/>
      <c r="I514" s="77"/>
      <c r="J514" s="77"/>
      <c r="K514" s="5"/>
      <c r="L514" s="5"/>
      <c r="M514" s="5"/>
      <c r="N514" s="5"/>
      <c r="O514" s="5"/>
      <c r="P514" s="5"/>
      <c r="Q514" s="77"/>
      <c r="R514" s="77"/>
      <c r="S514" s="5"/>
      <c r="T514" s="77"/>
      <c r="U514" s="81"/>
      <c r="V514" s="77"/>
      <c r="W514" s="77"/>
    </row>
    <row r="515" spans="1:23" x14ac:dyDescent="0.25">
      <c r="A515" s="116" t="str">
        <f>IF(ISBLANK(TBL_DATA[[#This Row],[Row.names]]), "",   DATE(YEAR(TBL_DATA[[#This Row],[Row.names]]), MONTH(TBL_DATA[[#This Row],[Row.names]]), DAY(TBL_DATA[[#This Row],[Row.names]])))</f>
        <v/>
      </c>
      <c r="B515" s="118"/>
      <c r="C515" s="68"/>
      <c r="D515" s="10"/>
      <c r="E515" s="5"/>
      <c r="F515" s="77"/>
      <c r="G515" s="54"/>
      <c r="H515" s="113"/>
      <c r="I515" s="77"/>
      <c r="J515" s="77"/>
      <c r="K515" s="5"/>
      <c r="L515" s="5"/>
      <c r="M515" s="5"/>
      <c r="N515" s="5"/>
      <c r="O515" s="5"/>
      <c r="P515" s="5"/>
      <c r="Q515" s="77"/>
      <c r="R515" s="77"/>
      <c r="S515" s="5"/>
      <c r="T515" s="77"/>
      <c r="U515" s="81"/>
      <c r="V515" s="77"/>
      <c r="W515" s="77"/>
    </row>
    <row r="516" spans="1:23" x14ac:dyDescent="0.25">
      <c r="A516" s="116" t="str">
        <f>IF(ISBLANK(TBL_DATA[[#This Row],[Row.names]]), "",   DATE(YEAR(TBL_DATA[[#This Row],[Row.names]]), MONTH(TBL_DATA[[#This Row],[Row.names]]), DAY(TBL_DATA[[#This Row],[Row.names]])))</f>
        <v/>
      </c>
      <c r="B516" s="118"/>
      <c r="C516" s="68"/>
      <c r="D516" s="10"/>
      <c r="E516" s="5"/>
      <c r="F516" s="77"/>
      <c r="G516" s="54"/>
      <c r="H516" s="113"/>
      <c r="I516" s="77"/>
      <c r="J516" s="77"/>
      <c r="K516" s="5"/>
      <c r="L516" s="5"/>
      <c r="M516" s="5"/>
      <c r="N516" s="5"/>
      <c r="O516" s="5"/>
      <c r="P516" s="5"/>
      <c r="Q516" s="77"/>
      <c r="R516" s="77"/>
      <c r="S516" s="5"/>
      <c r="T516" s="77"/>
      <c r="U516" s="81"/>
      <c r="V516" s="77"/>
      <c r="W516" s="77"/>
    </row>
    <row r="517" spans="1:23" x14ac:dyDescent="0.25">
      <c r="A517" s="116" t="str">
        <f>IF(ISBLANK(TBL_DATA[[#This Row],[Row.names]]), "",   DATE(YEAR(TBL_DATA[[#This Row],[Row.names]]), MONTH(TBL_DATA[[#This Row],[Row.names]]), DAY(TBL_DATA[[#This Row],[Row.names]])))</f>
        <v/>
      </c>
      <c r="B517" s="118"/>
      <c r="C517" s="68"/>
      <c r="D517" s="10"/>
      <c r="E517" s="5"/>
      <c r="F517" s="77"/>
      <c r="G517" s="54"/>
      <c r="H517" s="113"/>
      <c r="I517" s="77"/>
      <c r="J517" s="77"/>
      <c r="K517" s="5"/>
      <c r="L517" s="5"/>
      <c r="M517" s="5"/>
      <c r="N517" s="5"/>
      <c r="O517" s="5"/>
      <c r="P517" s="5"/>
      <c r="Q517" s="77"/>
      <c r="R517" s="77"/>
      <c r="S517" s="5"/>
      <c r="T517" s="77"/>
      <c r="U517" s="81"/>
      <c r="V517" s="77"/>
      <c r="W517" s="77"/>
    </row>
    <row r="518" spans="1:23" x14ac:dyDescent="0.25">
      <c r="A518" s="116" t="str">
        <f>IF(ISBLANK(TBL_DATA[[#This Row],[Row.names]]), "",   DATE(YEAR(TBL_DATA[[#This Row],[Row.names]]), MONTH(TBL_DATA[[#This Row],[Row.names]]), DAY(TBL_DATA[[#This Row],[Row.names]])))</f>
        <v/>
      </c>
      <c r="B518" s="118"/>
      <c r="C518" s="68"/>
      <c r="D518" s="10"/>
      <c r="E518" s="5"/>
      <c r="F518" s="77"/>
      <c r="G518" s="54"/>
      <c r="H518" s="113"/>
      <c r="I518" s="77"/>
      <c r="J518" s="77"/>
      <c r="K518" s="5"/>
      <c r="L518" s="5"/>
      <c r="M518" s="5"/>
      <c r="N518" s="5"/>
      <c r="O518" s="5"/>
      <c r="P518" s="5"/>
      <c r="Q518" s="77"/>
      <c r="R518" s="77"/>
      <c r="S518" s="5"/>
      <c r="T518" s="77"/>
      <c r="U518" s="81"/>
      <c r="V518" s="77"/>
      <c r="W518" s="77"/>
    </row>
    <row r="519" spans="1:23" x14ac:dyDescent="0.25">
      <c r="A519" s="116" t="str">
        <f>IF(ISBLANK(TBL_DATA[[#This Row],[Row.names]]), "",   DATE(YEAR(TBL_DATA[[#This Row],[Row.names]]), MONTH(TBL_DATA[[#This Row],[Row.names]]), DAY(TBL_DATA[[#This Row],[Row.names]])))</f>
        <v/>
      </c>
      <c r="B519" s="118"/>
      <c r="C519" s="68"/>
      <c r="D519" s="10"/>
      <c r="E519" s="5"/>
      <c r="F519" s="77"/>
      <c r="G519" s="54"/>
      <c r="H519" s="113"/>
      <c r="I519" s="77"/>
      <c r="J519" s="77"/>
      <c r="K519" s="5"/>
      <c r="L519" s="5"/>
      <c r="M519" s="5"/>
      <c r="N519" s="5"/>
      <c r="O519" s="5"/>
      <c r="P519" s="5"/>
      <c r="Q519" s="77"/>
      <c r="R519" s="77"/>
      <c r="S519" s="5"/>
      <c r="T519" s="77"/>
      <c r="U519" s="81"/>
      <c r="V519" s="77"/>
      <c r="W519" s="77"/>
    </row>
    <row r="520" spans="1:23" x14ac:dyDescent="0.25">
      <c r="A520" s="116" t="str">
        <f>IF(ISBLANK(TBL_DATA[[#This Row],[Row.names]]), "",   DATE(YEAR(TBL_DATA[[#This Row],[Row.names]]), MONTH(TBL_DATA[[#This Row],[Row.names]]), DAY(TBL_DATA[[#This Row],[Row.names]])))</f>
        <v/>
      </c>
      <c r="B520" s="118"/>
      <c r="C520" s="68"/>
      <c r="D520" s="10"/>
      <c r="E520" s="5"/>
      <c r="F520" s="77"/>
      <c r="G520" s="54"/>
      <c r="H520" s="113"/>
      <c r="I520" s="77"/>
      <c r="J520" s="77"/>
      <c r="K520" s="5"/>
      <c r="L520" s="5"/>
      <c r="M520" s="5"/>
      <c r="N520" s="5"/>
      <c r="O520" s="5"/>
      <c r="P520" s="5"/>
      <c r="Q520" s="77"/>
      <c r="R520" s="77"/>
      <c r="S520" s="5"/>
      <c r="T520" s="77"/>
      <c r="U520" s="81"/>
      <c r="V520" s="77"/>
      <c r="W520" s="77"/>
    </row>
    <row r="521" spans="1:23" x14ac:dyDescent="0.25">
      <c r="A521" s="116" t="str">
        <f>IF(ISBLANK(TBL_DATA[[#This Row],[Row.names]]), "",   DATE(YEAR(TBL_DATA[[#This Row],[Row.names]]), MONTH(TBL_DATA[[#This Row],[Row.names]]), DAY(TBL_DATA[[#This Row],[Row.names]])))</f>
        <v/>
      </c>
      <c r="B521" s="118"/>
      <c r="C521" s="68"/>
      <c r="D521" s="10"/>
      <c r="E521" s="5"/>
      <c r="F521" s="77"/>
      <c r="G521" s="54"/>
      <c r="H521" s="113"/>
      <c r="I521" s="77"/>
      <c r="J521" s="77"/>
      <c r="K521" s="5"/>
      <c r="L521" s="5"/>
      <c r="M521" s="5"/>
      <c r="N521" s="5"/>
      <c r="O521" s="5"/>
      <c r="P521" s="5"/>
      <c r="Q521" s="77"/>
      <c r="R521" s="77"/>
      <c r="S521" s="5"/>
      <c r="T521" s="77"/>
      <c r="U521" s="81"/>
      <c r="V521" s="77"/>
      <c r="W521" s="77"/>
    </row>
    <row r="522" spans="1:23" x14ac:dyDescent="0.25">
      <c r="A522" s="116" t="str">
        <f>IF(ISBLANK(TBL_DATA[[#This Row],[Row.names]]), "",   DATE(YEAR(TBL_DATA[[#This Row],[Row.names]]), MONTH(TBL_DATA[[#This Row],[Row.names]]), DAY(TBL_DATA[[#This Row],[Row.names]])))</f>
        <v/>
      </c>
      <c r="B522" s="118"/>
      <c r="C522" s="68"/>
      <c r="D522" s="10"/>
      <c r="E522" s="5"/>
      <c r="F522" s="77"/>
      <c r="G522" s="54"/>
      <c r="H522" s="113"/>
      <c r="I522" s="77"/>
      <c r="J522" s="77"/>
      <c r="K522" s="5"/>
      <c r="L522" s="5"/>
      <c r="M522" s="5"/>
      <c r="N522" s="5"/>
      <c r="O522" s="5"/>
      <c r="P522" s="5"/>
      <c r="Q522" s="77"/>
      <c r="R522" s="77"/>
      <c r="S522" s="5"/>
      <c r="T522" s="77"/>
      <c r="U522" s="81"/>
      <c r="V522" s="77"/>
      <c r="W522" s="77"/>
    </row>
    <row r="523" spans="1:23" x14ac:dyDescent="0.25">
      <c r="A523" s="116" t="str">
        <f>IF(ISBLANK(TBL_DATA[[#This Row],[Row.names]]), "",   DATE(YEAR(TBL_DATA[[#This Row],[Row.names]]), MONTH(TBL_DATA[[#This Row],[Row.names]]), DAY(TBL_DATA[[#This Row],[Row.names]])))</f>
        <v/>
      </c>
      <c r="B523" s="118"/>
      <c r="C523" s="68"/>
      <c r="D523" s="10"/>
      <c r="E523" s="5"/>
      <c r="F523" s="77"/>
      <c r="G523" s="54"/>
      <c r="H523" s="113"/>
      <c r="I523" s="77"/>
      <c r="J523" s="77"/>
      <c r="K523" s="5"/>
      <c r="L523" s="5"/>
      <c r="M523" s="5"/>
      <c r="N523" s="5"/>
      <c r="O523" s="5"/>
      <c r="P523" s="5"/>
      <c r="Q523" s="77"/>
      <c r="R523" s="77"/>
      <c r="S523" s="5"/>
      <c r="T523" s="77"/>
      <c r="U523" s="81"/>
      <c r="V523" s="77"/>
      <c r="W523" s="77"/>
    </row>
    <row r="524" spans="1:23" x14ac:dyDescent="0.25">
      <c r="A524" s="116" t="str">
        <f>IF(ISBLANK(TBL_DATA[[#This Row],[Row.names]]), "",   DATE(YEAR(TBL_DATA[[#This Row],[Row.names]]), MONTH(TBL_DATA[[#This Row],[Row.names]]), DAY(TBL_DATA[[#This Row],[Row.names]])))</f>
        <v/>
      </c>
      <c r="B524" s="118"/>
      <c r="C524" s="68"/>
      <c r="D524" s="10"/>
      <c r="E524" s="5"/>
      <c r="F524" s="77"/>
      <c r="G524" s="54"/>
      <c r="H524" s="113"/>
      <c r="I524" s="77"/>
      <c r="J524" s="77"/>
      <c r="K524" s="5"/>
      <c r="L524" s="5"/>
      <c r="M524" s="5"/>
      <c r="N524" s="5"/>
      <c r="O524" s="5"/>
      <c r="P524" s="5"/>
      <c r="Q524" s="77"/>
      <c r="R524" s="77"/>
      <c r="S524" s="5"/>
      <c r="T524" s="77"/>
      <c r="U524" s="81"/>
      <c r="V524" s="77"/>
      <c r="W524" s="77"/>
    </row>
    <row r="525" spans="1:23" x14ac:dyDescent="0.25">
      <c r="A525" s="116" t="str">
        <f>IF(ISBLANK(TBL_DATA[[#This Row],[Row.names]]), "",   DATE(YEAR(TBL_DATA[[#This Row],[Row.names]]), MONTH(TBL_DATA[[#This Row],[Row.names]]), DAY(TBL_DATA[[#This Row],[Row.names]])))</f>
        <v/>
      </c>
      <c r="B525" s="118"/>
      <c r="C525" s="68"/>
      <c r="D525" s="10"/>
      <c r="E525" s="5"/>
      <c r="F525" s="77"/>
      <c r="G525" s="54"/>
      <c r="H525" s="113"/>
      <c r="I525" s="77"/>
      <c r="J525" s="77"/>
      <c r="K525" s="5"/>
      <c r="L525" s="5"/>
      <c r="M525" s="5"/>
      <c r="N525" s="5"/>
      <c r="O525" s="5"/>
      <c r="P525" s="5"/>
      <c r="Q525" s="77"/>
      <c r="R525" s="77"/>
      <c r="S525" s="5"/>
      <c r="T525" s="77"/>
      <c r="U525" s="81"/>
      <c r="V525" s="77"/>
      <c r="W525" s="77"/>
    </row>
    <row r="526" spans="1:23" x14ac:dyDescent="0.25">
      <c r="A526" s="116" t="str">
        <f>IF(ISBLANK(TBL_DATA[[#This Row],[Row.names]]), "",   DATE(YEAR(TBL_DATA[[#This Row],[Row.names]]), MONTH(TBL_DATA[[#This Row],[Row.names]]), DAY(TBL_DATA[[#This Row],[Row.names]])))</f>
        <v/>
      </c>
      <c r="B526" s="118"/>
      <c r="C526" s="68"/>
      <c r="D526" s="10"/>
      <c r="E526" s="5"/>
      <c r="F526" s="77"/>
      <c r="G526" s="54"/>
      <c r="H526" s="113"/>
      <c r="I526" s="77"/>
      <c r="J526" s="77"/>
      <c r="K526" s="5"/>
      <c r="L526" s="5"/>
      <c r="M526" s="5"/>
      <c r="N526" s="5"/>
      <c r="O526" s="5"/>
      <c r="P526" s="5"/>
      <c r="Q526" s="77"/>
      <c r="R526" s="77"/>
      <c r="S526" s="5"/>
      <c r="T526" s="77"/>
      <c r="U526" s="81"/>
      <c r="V526" s="77"/>
      <c r="W526" s="77"/>
    </row>
    <row r="527" spans="1:23" x14ac:dyDescent="0.25">
      <c r="A527" s="116" t="str">
        <f>IF(ISBLANK(TBL_DATA[[#This Row],[Row.names]]), "",   DATE(YEAR(TBL_DATA[[#This Row],[Row.names]]), MONTH(TBL_DATA[[#This Row],[Row.names]]), DAY(TBL_DATA[[#This Row],[Row.names]])))</f>
        <v/>
      </c>
      <c r="B527" s="118"/>
      <c r="C527" s="68"/>
      <c r="D527" s="10"/>
      <c r="E527" s="5"/>
      <c r="F527" s="77"/>
      <c r="G527" s="54"/>
      <c r="H527" s="113"/>
      <c r="I527" s="77"/>
      <c r="J527" s="77"/>
      <c r="K527" s="5"/>
      <c r="L527" s="5"/>
      <c r="M527" s="5"/>
      <c r="N527" s="5"/>
      <c r="O527" s="5"/>
      <c r="P527" s="5"/>
      <c r="Q527" s="77"/>
      <c r="R527" s="77"/>
      <c r="S527" s="5"/>
      <c r="T527" s="77"/>
      <c r="U527" s="81"/>
      <c r="V527" s="77"/>
      <c r="W527" s="77"/>
    </row>
    <row r="528" spans="1:23" x14ac:dyDescent="0.25">
      <c r="A528" s="116" t="str">
        <f>IF(ISBLANK(TBL_DATA[[#This Row],[Row.names]]), "",   DATE(YEAR(TBL_DATA[[#This Row],[Row.names]]), MONTH(TBL_DATA[[#This Row],[Row.names]]), DAY(TBL_DATA[[#This Row],[Row.names]])))</f>
        <v/>
      </c>
      <c r="B528" s="118"/>
      <c r="C528" s="68"/>
      <c r="D528" s="10"/>
      <c r="E528" s="5"/>
      <c r="F528" s="77"/>
      <c r="G528" s="54"/>
      <c r="H528" s="114"/>
      <c r="I528" s="77"/>
      <c r="J528" s="77"/>
      <c r="K528" s="5"/>
      <c r="L528" s="5"/>
      <c r="M528" s="5"/>
      <c r="N528" s="5"/>
      <c r="O528" s="5"/>
      <c r="P528" s="5"/>
      <c r="Q528" s="77"/>
      <c r="R528" s="77"/>
      <c r="S528" s="53"/>
      <c r="T528" s="77"/>
      <c r="U528" s="81"/>
      <c r="V528" s="77"/>
      <c r="W528" s="77"/>
    </row>
    <row r="529" spans="1:23" x14ac:dyDescent="0.25">
      <c r="A529" s="116" t="str">
        <f>IF(ISBLANK(TBL_DATA[[#This Row],[Row.names]]), "",   DATE(YEAR(TBL_DATA[[#This Row],[Row.names]]), MONTH(TBL_DATA[[#This Row],[Row.names]]), DAY(TBL_DATA[[#This Row],[Row.names]])))</f>
        <v/>
      </c>
      <c r="B529" s="118"/>
      <c r="C529" s="68"/>
      <c r="D529" s="10"/>
      <c r="E529" s="5"/>
      <c r="F529" s="77"/>
      <c r="G529" s="54"/>
      <c r="H529" s="113"/>
      <c r="I529" s="77"/>
      <c r="J529" s="77"/>
      <c r="K529" s="5"/>
      <c r="L529" s="5"/>
      <c r="M529" s="5"/>
      <c r="N529" s="5"/>
      <c r="O529" s="5"/>
      <c r="P529" s="5"/>
      <c r="Q529" s="77"/>
      <c r="R529" s="77"/>
      <c r="S529" s="5"/>
      <c r="T529" s="77"/>
      <c r="U529" s="81"/>
      <c r="V529" s="77"/>
      <c r="W529" s="77"/>
    </row>
    <row r="530" spans="1:23" x14ac:dyDescent="0.25">
      <c r="A530" s="116" t="str">
        <f>IF(ISBLANK(TBL_DATA[[#This Row],[Row.names]]), "",   DATE(YEAR(TBL_DATA[[#This Row],[Row.names]]), MONTH(TBL_DATA[[#This Row],[Row.names]]), DAY(TBL_DATA[[#This Row],[Row.names]])))</f>
        <v/>
      </c>
      <c r="B530" s="118"/>
      <c r="C530" s="68"/>
      <c r="D530" s="10"/>
      <c r="E530" s="5"/>
      <c r="F530" s="77"/>
      <c r="G530" s="54"/>
      <c r="H530" s="113"/>
      <c r="I530" s="77"/>
      <c r="J530" s="77"/>
      <c r="K530" s="5"/>
      <c r="L530" s="5"/>
      <c r="M530" s="5"/>
      <c r="N530" s="5"/>
      <c r="O530" s="5"/>
      <c r="P530" s="5"/>
      <c r="Q530" s="77"/>
      <c r="R530" s="77"/>
      <c r="S530" s="5"/>
      <c r="T530" s="77"/>
      <c r="U530" s="81"/>
      <c r="V530" s="77"/>
      <c r="W530" s="77"/>
    </row>
    <row r="531" spans="1:23" x14ac:dyDescent="0.25">
      <c r="A531" s="116" t="str">
        <f>IF(ISBLANK(TBL_DATA[[#This Row],[Row.names]]), "",   DATE(YEAR(TBL_DATA[[#This Row],[Row.names]]), MONTH(TBL_DATA[[#This Row],[Row.names]]), DAY(TBL_DATA[[#This Row],[Row.names]])))</f>
        <v/>
      </c>
      <c r="B531" s="118"/>
      <c r="C531" s="68"/>
      <c r="D531" s="10"/>
      <c r="E531" s="5"/>
      <c r="F531" s="77"/>
      <c r="G531" s="54"/>
      <c r="H531" s="113"/>
      <c r="I531" s="77"/>
      <c r="J531" s="77"/>
      <c r="K531" s="5"/>
      <c r="L531" s="5"/>
      <c r="M531" s="5"/>
      <c r="N531" s="5"/>
      <c r="O531" s="5"/>
      <c r="P531" s="5"/>
      <c r="Q531" s="77"/>
      <c r="R531" s="77"/>
      <c r="S531" s="5"/>
      <c r="T531" s="77"/>
      <c r="U531" s="81"/>
      <c r="V531" s="77"/>
      <c r="W531" s="77"/>
    </row>
    <row r="532" spans="1:23" x14ac:dyDescent="0.25">
      <c r="A532" s="116" t="str">
        <f>IF(ISBLANK(TBL_DATA[[#This Row],[Row.names]]), "",   DATE(YEAR(TBL_DATA[[#This Row],[Row.names]]), MONTH(TBL_DATA[[#This Row],[Row.names]]), DAY(TBL_DATA[[#This Row],[Row.names]])))</f>
        <v/>
      </c>
      <c r="B532" s="118"/>
      <c r="C532" s="68"/>
      <c r="D532" s="10"/>
      <c r="E532" s="5"/>
      <c r="F532" s="77"/>
      <c r="G532" s="54"/>
      <c r="H532" s="113"/>
      <c r="I532" s="77"/>
      <c r="J532" s="77"/>
      <c r="K532" s="5"/>
      <c r="L532" s="5"/>
      <c r="M532" s="5"/>
      <c r="N532" s="5"/>
      <c r="O532" s="5"/>
      <c r="P532" s="5"/>
      <c r="Q532" s="77"/>
      <c r="R532" s="77"/>
      <c r="S532" s="5"/>
      <c r="T532" s="77"/>
      <c r="U532" s="81"/>
      <c r="V532" s="77"/>
      <c r="W532" s="77"/>
    </row>
    <row r="533" spans="1:23" x14ac:dyDescent="0.25">
      <c r="A533" s="116" t="str">
        <f>IF(ISBLANK(TBL_DATA[[#This Row],[Row.names]]), "",   DATE(YEAR(TBL_DATA[[#This Row],[Row.names]]), MONTH(TBL_DATA[[#This Row],[Row.names]]), DAY(TBL_DATA[[#This Row],[Row.names]])))</f>
        <v/>
      </c>
      <c r="B533" s="118"/>
      <c r="C533" s="68"/>
      <c r="D533" s="10"/>
      <c r="E533" s="5"/>
      <c r="F533" s="77"/>
      <c r="G533" s="54"/>
      <c r="H533" s="113"/>
      <c r="I533" s="77"/>
      <c r="J533" s="77"/>
      <c r="K533" s="5"/>
      <c r="L533" s="5"/>
      <c r="M533" s="5"/>
      <c r="N533" s="5"/>
      <c r="O533" s="5"/>
      <c r="P533" s="5"/>
      <c r="Q533" s="77"/>
      <c r="R533" s="77"/>
      <c r="S533" s="5"/>
      <c r="T533" s="77"/>
      <c r="U533" s="81"/>
      <c r="V533" s="77"/>
      <c r="W533" s="77"/>
    </row>
    <row r="534" spans="1:23" x14ac:dyDescent="0.25">
      <c r="A534" s="116" t="str">
        <f>IF(ISBLANK(TBL_DATA[[#This Row],[Row.names]]), "",   DATE(YEAR(TBL_DATA[[#This Row],[Row.names]]), MONTH(TBL_DATA[[#This Row],[Row.names]]), DAY(TBL_DATA[[#This Row],[Row.names]])))</f>
        <v/>
      </c>
      <c r="B534" s="118"/>
      <c r="C534" s="68"/>
      <c r="D534" s="10"/>
      <c r="E534" s="5"/>
      <c r="F534" s="77"/>
      <c r="G534" s="54"/>
      <c r="H534" s="113"/>
      <c r="I534" s="77"/>
      <c r="J534" s="77"/>
      <c r="K534" s="5"/>
      <c r="L534" s="5"/>
      <c r="M534" s="5"/>
      <c r="N534" s="5"/>
      <c r="O534" s="5"/>
      <c r="P534" s="5"/>
      <c r="Q534" s="77"/>
      <c r="R534" s="77"/>
      <c r="S534" s="5"/>
      <c r="T534" s="77"/>
      <c r="U534" s="81"/>
      <c r="V534" s="77"/>
      <c r="W534" s="77"/>
    </row>
    <row r="535" spans="1:23" x14ac:dyDescent="0.25">
      <c r="A535" s="116" t="str">
        <f>IF(ISBLANK(TBL_DATA[[#This Row],[Row.names]]), "",   DATE(YEAR(TBL_DATA[[#This Row],[Row.names]]), MONTH(TBL_DATA[[#This Row],[Row.names]]), DAY(TBL_DATA[[#This Row],[Row.names]])))</f>
        <v/>
      </c>
      <c r="B535" s="118"/>
      <c r="C535" s="68"/>
      <c r="D535" s="10"/>
      <c r="E535" s="5"/>
      <c r="F535" s="77"/>
      <c r="G535" s="54"/>
      <c r="H535" s="113"/>
      <c r="I535" s="77"/>
      <c r="J535" s="77"/>
      <c r="K535" s="5"/>
      <c r="L535" s="5"/>
      <c r="M535" s="5"/>
      <c r="N535" s="5"/>
      <c r="O535" s="5"/>
      <c r="P535" s="5"/>
      <c r="Q535" s="77"/>
      <c r="R535" s="77"/>
      <c r="S535" s="5"/>
      <c r="T535" s="77"/>
      <c r="U535" s="81"/>
      <c r="V535" s="77"/>
      <c r="W535" s="77"/>
    </row>
    <row r="536" spans="1:23" x14ac:dyDescent="0.25">
      <c r="A536" s="116" t="str">
        <f>IF(ISBLANK(TBL_DATA[[#This Row],[Row.names]]), "",   DATE(YEAR(TBL_DATA[[#This Row],[Row.names]]), MONTH(TBL_DATA[[#This Row],[Row.names]]), DAY(TBL_DATA[[#This Row],[Row.names]])))</f>
        <v/>
      </c>
      <c r="B536" s="118"/>
      <c r="C536" s="68"/>
      <c r="D536" s="10"/>
      <c r="E536" s="5"/>
      <c r="F536" s="77"/>
      <c r="G536" s="54"/>
      <c r="H536" s="113"/>
      <c r="I536" s="77"/>
      <c r="J536" s="77"/>
      <c r="K536" s="5"/>
      <c r="L536" s="5"/>
      <c r="M536" s="5"/>
      <c r="N536" s="5"/>
      <c r="O536" s="5"/>
      <c r="P536" s="5"/>
      <c r="Q536" s="77"/>
      <c r="R536" s="77"/>
      <c r="S536" s="5"/>
      <c r="T536" s="77"/>
      <c r="U536" s="81"/>
      <c r="V536" s="77"/>
      <c r="W536" s="77"/>
    </row>
    <row r="537" spans="1:23" x14ac:dyDescent="0.25">
      <c r="A537" s="116" t="str">
        <f>IF(ISBLANK(TBL_DATA[[#This Row],[Row.names]]), "",   DATE(YEAR(TBL_DATA[[#This Row],[Row.names]]), MONTH(TBL_DATA[[#This Row],[Row.names]]), DAY(TBL_DATA[[#This Row],[Row.names]])))</f>
        <v/>
      </c>
      <c r="B537" s="118"/>
      <c r="C537" s="68"/>
      <c r="D537" s="10"/>
      <c r="E537" s="5"/>
      <c r="F537" s="77"/>
      <c r="G537" s="54"/>
      <c r="H537" s="113"/>
      <c r="I537" s="77"/>
      <c r="J537" s="77"/>
      <c r="K537" s="5"/>
      <c r="L537" s="5"/>
      <c r="M537" s="5"/>
      <c r="N537" s="5"/>
      <c r="O537" s="5"/>
      <c r="P537" s="5"/>
      <c r="Q537" s="77"/>
      <c r="R537" s="77"/>
      <c r="S537" s="5"/>
      <c r="T537" s="77"/>
      <c r="U537" s="81"/>
      <c r="V537" s="77"/>
      <c r="W537" s="77"/>
    </row>
    <row r="538" spans="1:23" x14ac:dyDescent="0.25">
      <c r="A538" s="116" t="str">
        <f>IF(ISBLANK(TBL_DATA[[#This Row],[Row.names]]), "",   DATE(YEAR(TBL_DATA[[#This Row],[Row.names]]), MONTH(TBL_DATA[[#This Row],[Row.names]]), DAY(TBL_DATA[[#This Row],[Row.names]])))</f>
        <v/>
      </c>
      <c r="B538" s="118"/>
      <c r="C538" s="68"/>
      <c r="D538" s="10"/>
      <c r="E538" s="5"/>
      <c r="F538" s="77"/>
      <c r="G538" s="54"/>
      <c r="H538" s="113"/>
      <c r="I538" s="77"/>
      <c r="J538" s="77"/>
      <c r="K538" s="5"/>
      <c r="L538" s="5"/>
      <c r="M538" s="5"/>
      <c r="N538" s="5"/>
      <c r="O538" s="5"/>
      <c r="P538" s="5"/>
      <c r="Q538" s="77"/>
      <c r="R538" s="77"/>
      <c r="S538" s="5"/>
      <c r="T538" s="77"/>
      <c r="U538" s="81"/>
      <c r="V538" s="77"/>
      <c r="W538" s="77"/>
    </row>
    <row r="539" spans="1:23" x14ac:dyDescent="0.25">
      <c r="A539" s="116" t="str">
        <f>IF(ISBLANK(TBL_DATA[[#This Row],[Row.names]]), "",   DATE(YEAR(TBL_DATA[[#This Row],[Row.names]]), MONTH(TBL_DATA[[#This Row],[Row.names]]), DAY(TBL_DATA[[#This Row],[Row.names]])))</f>
        <v/>
      </c>
      <c r="B539" s="118"/>
      <c r="C539" s="68"/>
      <c r="D539" s="10"/>
      <c r="E539" s="5"/>
      <c r="F539" s="77"/>
      <c r="G539" s="54"/>
      <c r="H539" s="113"/>
      <c r="I539" s="77"/>
      <c r="J539" s="77"/>
      <c r="K539" s="5"/>
      <c r="L539" s="5"/>
      <c r="M539" s="5"/>
      <c r="N539" s="5"/>
      <c r="O539" s="5"/>
      <c r="P539" s="5"/>
      <c r="Q539" s="77"/>
      <c r="R539" s="77"/>
      <c r="S539" s="5"/>
      <c r="T539" s="77"/>
      <c r="U539" s="81"/>
      <c r="V539" s="77"/>
      <c r="W539" s="77"/>
    </row>
    <row r="540" spans="1:23" x14ac:dyDescent="0.25">
      <c r="A540" s="116" t="str">
        <f>IF(ISBLANK(TBL_DATA[[#This Row],[Row.names]]), "",   DATE(YEAR(TBL_DATA[[#This Row],[Row.names]]), MONTH(TBL_DATA[[#This Row],[Row.names]]), DAY(TBL_DATA[[#This Row],[Row.names]])))</f>
        <v/>
      </c>
      <c r="B540" s="118"/>
      <c r="C540" s="68"/>
      <c r="D540" s="10"/>
      <c r="E540" s="5"/>
      <c r="F540" s="77"/>
      <c r="G540" s="54"/>
      <c r="H540" s="113"/>
      <c r="I540" s="77"/>
      <c r="J540" s="77"/>
      <c r="K540" s="5"/>
      <c r="L540" s="5"/>
      <c r="M540" s="5"/>
      <c r="N540" s="5"/>
      <c r="O540" s="5"/>
      <c r="P540" s="5"/>
      <c r="Q540" s="77"/>
      <c r="R540" s="77"/>
      <c r="S540" s="5"/>
      <c r="T540" s="77"/>
      <c r="U540" s="81"/>
      <c r="V540" s="77"/>
      <c r="W540" s="77"/>
    </row>
    <row r="541" spans="1:23" x14ac:dyDescent="0.25">
      <c r="A541" s="116" t="str">
        <f>IF(ISBLANK(TBL_DATA[[#This Row],[Row.names]]), "",   DATE(YEAR(TBL_DATA[[#This Row],[Row.names]]), MONTH(TBL_DATA[[#This Row],[Row.names]]), DAY(TBL_DATA[[#This Row],[Row.names]])))</f>
        <v/>
      </c>
      <c r="B541" s="118"/>
      <c r="C541" s="68"/>
      <c r="D541" s="10"/>
      <c r="E541" s="5"/>
      <c r="F541" s="77"/>
      <c r="G541" s="54"/>
      <c r="H541" s="113"/>
      <c r="I541" s="77"/>
      <c r="J541" s="77"/>
      <c r="K541" s="5"/>
      <c r="L541" s="5"/>
      <c r="M541" s="5"/>
      <c r="N541" s="5"/>
      <c r="O541" s="5"/>
      <c r="P541" s="5"/>
      <c r="Q541" s="77"/>
      <c r="R541" s="77"/>
      <c r="S541" s="5"/>
      <c r="T541" s="77"/>
      <c r="U541" s="81"/>
      <c r="V541" s="77"/>
      <c r="W541" s="77"/>
    </row>
    <row r="542" spans="1:23" x14ac:dyDescent="0.25">
      <c r="A542" s="116" t="str">
        <f>IF(ISBLANK(TBL_DATA[[#This Row],[Row.names]]), "",   DATE(YEAR(TBL_DATA[[#This Row],[Row.names]]), MONTH(TBL_DATA[[#This Row],[Row.names]]), DAY(TBL_DATA[[#This Row],[Row.names]])))</f>
        <v/>
      </c>
      <c r="B542" s="118"/>
      <c r="C542" s="68"/>
      <c r="D542" s="10"/>
      <c r="E542" s="5"/>
      <c r="F542" s="77"/>
      <c r="G542" s="54"/>
      <c r="H542" s="113"/>
      <c r="I542" s="77"/>
      <c r="J542" s="77"/>
      <c r="K542" s="5"/>
      <c r="L542" s="5"/>
      <c r="M542" s="5"/>
      <c r="N542" s="5"/>
      <c r="O542" s="5"/>
      <c r="P542" s="5"/>
      <c r="Q542" s="77"/>
      <c r="R542" s="77"/>
      <c r="S542" s="5"/>
      <c r="T542" s="77"/>
      <c r="U542" s="81"/>
      <c r="V542" s="77"/>
      <c r="W542" s="77"/>
    </row>
    <row r="543" spans="1:23" x14ac:dyDescent="0.25">
      <c r="A543" s="116" t="str">
        <f>IF(ISBLANK(TBL_DATA[[#This Row],[Row.names]]), "",   DATE(YEAR(TBL_DATA[[#This Row],[Row.names]]), MONTH(TBL_DATA[[#This Row],[Row.names]]), DAY(TBL_DATA[[#This Row],[Row.names]])))</f>
        <v/>
      </c>
      <c r="B543" s="118"/>
      <c r="C543" s="68"/>
      <c r="D543" s="10"/>
      <c r="E543" s="5"/>
      <c r="F543" s="77"/>
      <c r="G543" s="54"/>
      <c r="H543" s="113"/>
      <c r="I543" s="77"/>
      <c r="J543" s="77"/>
      <c r="K543" s="5"/>
      <c r="L543" s="5"/>
      <c r="M543" s="5"/>
      <c r="N543" s="5"/>
      <c r="O543" s="5"/>
      <c r="P543" s="5"/>
      <c r="Q543" s="77"/>
      <c r="R543" s="77"/>
      <c r="S543" s="5"/>
      <c r="T543" s="77"/>
      <c r="U543" s="81"/>
      <c r="V543" s="77"/>
      <c r="W543" s="77"/>
    </row>
    <row r="544" spans="1:23" x14ac:dyDescent="0.25">
      <c r="A544" s="116" t="str">
        <f>IF(ISBLANK(TBL_DATA[[#This Row],[Row.names]]), "",   DATE(YEAR(TBL_DATA[[#This Row],[Row.names]]), MONTH(TBL_DATA[[#This Row],[Row.names]]), DAY(TBL_DATA[[#This Row],[Row.names]])))</f>
        <v/>
      </c>
      <c r="B544" s="118"/>
      <c r="C544" s="68"/>
      <c r="D544" s="10"/>
      <c r="E544" s="5"/>
      <c r="F544" s="77"/>
      <c r="G544" s="54"/>
      <c r="H544" s="113"/>
      <c r="I544" s="77"/>
      <c r="J544" s="77"/>
      <c r="K544" s="5"/>
      <c r="L544" s="5"/>
      <c r="M544" s="5"/>
      <c r="N544" s="5"/>
      <c r="O544" s="5"/>
      <c r="P544" s="5"/>
      <c r="Q544" s="77"/>
      <c r="R544" s="77"/>
      <c r="S544" s="5"/>
      <c r="T544" s="77"/>
      <c r="U544" s="81"/>
      <c r="V544" s="77"/>
      <c r="W544" s="77"/>
    </row>
    <row r="545" spans="1:23" x14ac:dyDescent="0.25">
      <c r="A545" s="116" t="str">
        <f>IF(ISBLANK(TBL_DATA[[#This Row],[Row.names]]), "",   DATE(YEAR(TBL_DATA[[#This Row],[Row.names]]), MONTH(TBL_DATA[[#This Row],[Row.names]]), DAY(TBL_DATA[[#This Row],[Row.names]])))</f>
        <v/>
      </c>
      <c r="B545" s="118"/>
      <c r="C545" s="68"/>
      <c r="D545" s="10"/>
      <c r="E545" s="5"/>
      <c r="F545" s="77"/>
      <c r="G545" s="54"/>
      <c r="H545" s="113"/>
      <c r="I545" s="77"/>
      <c r="J545" s="77"/>
      <c r="K545" s="5"/>
      <c r="L545" s="5"/>
      <c r="M545" s="5"/>
      <c r="N545" s="5"/>
      <c r="O545" s="5"/>
      <c r="P545" s="5"/>
      <c r="Q545" s="77"/>
      <c r="R545" s="77"/>
      <c r="S545" s="5"/>
      <c r="T545" s="77"/>
      <c r="U545" s="81"/>
      <c r="V545" s="77"/>
      <c r="W545" s="77"/>
    </row>
    <row r="546" spans="1:23" x14ac:dyDescent="0.25">
      <c r="A546" s="116" t="str">
        <f>IF(ISBLANK(TBL_DATA[[#This Row],[Row.names]]), "",   DATE(YEAR(TBL_DATA[[#This Row],[Row.names]]), MONTH(TBL_DATA[[#This Row],[Row.names]]), DAY(TBL_DATA[[#This Row],[Row.names]])))</f>
        <v/>
      </c>
      <c r="B546" s="118"/>
      <c r="C546" s="68"/>
      <c r="D546" s="10"/>
      <c r="E546" s="5"/>
      <c r="F546" s="77"/>
      <c r="G546" s="54"/>
      <c r="H546" s="113"/>
      <c r="I546" s="77"/>
      <c r="J546" s="77"/>
      <c r="K546" s="5"/>
      <c r="L546" s="5"/>
      <c r="M546" s="5"/>
      <c r="N546" s="5"/>
      <c r="O546" s="5"/>
      <c r="P546" s="5"/>
      <c r="Q546" s="77"/>
      <c r="R546" s="77"/>
      <c r="S546" s="5"/>
      <c r="T546" s="77"/>
      <c r="U546" s="81"/>
      <c r="V546" s="77"/>
      <c r="W546" s="77"/>
    </row>
    <row r="547" spans="1:23" x14ac:dyDescent="0.25">
      <c r="A547" s="116" t="str">
        <f>IF(ISBLANK(TBL_DATA[[#This Row],[Row.names]]), "",   DATE(YEAR(TBL_DATA[[#This Row],[Row.names]]), MONTH(TBL_DATA[[#This Row],[Row.names]]), DAY(TBL_DATA[[#This Row],[Row.names]])))</f>
        <v/>
      </c>
      <c r="B547" s="118"/>
      <c r="C547" s="68"/>
      <c r="D547" s="10"/>
      <c r="E547" s="5"/>
      <c r="F547" s="77"/>
      <c r="G547" s="54"/>
      <c r="H547" s="113"/>
      <c r="I547" s="77"/>
      <c r="J547" s="77"/>
      <c r="K547" s="5"/>
      <c r="L547" s="5"/>
      <c r="M547" s="5"/>
      <c r="N547" s="5"/>
      <c r="O547" s="5"/>
      <c r="P547" s="5"/>
      <c r="Q547" s="77"/>
      <c r="R547" s="77"/>
      <c r="S547" s="5"/>
      <c r="T547" s="77"/>
      <c r="U547" s="81"/>
      <c r="V547" s="77"/>
      <c r="W547" s="77"/>
    </row>
    <row r="548" spans="1:23" x14ac:dyDescent="0.25">
      <c r="A548" s="116" t="str">
        <f>IF(ISBLANK(TBL_DATA[[#This Row],[Row.names]]), "",   DATE(YEAR(TBL_DATA[[#This Row],[Row.names]]), MONTH(TBL_DATA[[#This Row],[Row.names]]), DAY(TBL_DATA[[#This Row],[Row.names]])))</f>
        <v/>
      </c>
      <c r="B548" s="118"/>
      <c r="C548" s="68"/>
      <c r="D548" s="10"/>
      <c r="E548" s="5"/>
      <c r="F548" s="77"/>
      <c r="G548" s="54"/>
      <c r="H548" s="113"/>
      <c r="I548" s="77"/>
      <c r="J548" s="77"/>
      <c r="K548" s="5"/>
      <c r="L548" s="5"/>
      <c r="M548" s="5"/>
      <c r="N548" s="5"/>
      <c r="O548" s="5"/>
      <c r="P548" s="5"/>
      <c r="Q548" s="77"/>
      <c r="R548" s="77"/>
      <c r="S548" s="5"/>
      <c r="T548" s="77"/>
      <c r="U548" s="81"/>
      <c r="V548" s="77"/>
      <c r="W548" s="77"/>
    </row>
    <row r="549" spans="1:23" x14ac:dyDescent="0.25">
      <c r="A549" s="116" t="str">
        <f>IF(ISBLANK(TBL_DATA[[#This Row],[Row.names]]), "",   DATE(YEAR(TBL_DATA[[#This Row],[Row.names]]), MONTH(TBL_DATA[[#This Row],[Row.names]]), DAY(TBL_DATA[[#This Row],[Row.names]])))</f>
        <v/>
      </c>
      <c r="B549" s="118"/>
      <c r="C549" s="68"/>
      <c r="D549" s="10"/>
      <c r="E549" s="5"/>
      <c r="F549" s="77"/>
      <c r="G549" s="54"/>
      <c r="H549" s="113"/>
      <c r="I549" s="77"/>
      <c r="J549" s="77"/>
      <c r="K549" s="5"/>
      <c r="L549" s="5"/>
      <c r="M549" s="5"/>
      <c r="N549" s="5"/>
      <c r="O549" s="5"/>
      <c r="P549" s="5"/>
      <c r="Q549" s="77"/>
      <c r="R549" s="77"/>
      <c r="S549" s="5"/>
      <c r="T549" s="77"/>
      <c r="U549" s="81"/>
      <c r="V549" s="77"/>
      <c r="W549" s="77"/>
    </row>
    <row r="550" spans="1:23" x14ac:dyDescent="0.25">
      <c r="A550" s="116" t="str">
        <f>IF(ISBLANK(TBL_DATA[[#This Row],[Row.names]]), "",   DATE(YEAR(TBL_DATA[[#This Row],[Row.names]]), MONTH(TBL_DATA[[#This Row],[Row.names]]), DAY(TBL_DATA[[#This Row],[Row.names]])))</f>
        <v/>
      </c>
      <c r="B550" s="118"/>
      <c r="C550" s="68"/>
      <c r="D550" s="10"/>
      <c r="E550" s="5"/>
      <c r="F550" s="77"/>
      <c r="G550" s="54"/>
      <c r="H550" s="113"/>
      <c r="I550" s="77"/>
      <c r="J550" s="77"/>
      <c r="K550" s="5"/>
      <c r="L550" s="5"/>
      <c r="M550" s="5"/>
      <c r="N550" s="5"/>
      <c r="O550" s="5"/>
      <c r="P550" s="5"/>
      <c r="Q550" s="77"/>
      <c r="R550" s="77"/>
      <c r="S550" s="5"/>
      <c r="T550" s="77"/>
      <c r="U550" s="81"/>
      <c r="V550" s="77"/>
      <c r="W550" s="77"/>
    </row>
    <row r="551" spans="1:23" x14ac:dyDescent="0.25">
      <c r="A551" s="116" t="str">
        <f>IF(ISBLANK(TBL_DATA[[#This Row],[Row.names]]), "",   DATE(YEAR(TBL_DATA[[#This Row],[Row.names]]), MONTH(TBL_DATA[[#This Row],[Row.names]]), DAY(TBL_DATA[[#This Row],[Row.names]])))</f>
        <v/>
      </c>
      <c r="B551" s="118"/>
      <c r="C551" s="68"/>
      <c r="D551" s="10"/>
      <c r="E551" s="5"/>
      <c r="F551" s="77"/>
      <c r="G551" s="54"/>
      <c r="H551" s="113"/>
      <c r="I551" s="77"/>
      <c r="J551" s="77"/>
      <c r="K551" s="5"/>
      <c r="L551" s="5"/>
      <c r="M551" s="5"/>
      <c r="N551" s="5"/>
      <c r="O551" s="5"/>
      <c r="P551" s="5"/>
      <c r="Q551" s="77"/>
      <c r="R551" s="77"/>
      <c r="S551" s="5"/>
      <c r="T551" s="77"/>
      <c r="U551" s="81"/>
      <c r="V551" s="77"/>
      <c r="W551" s="77"/>
    </row>
    <row r="552" spans="1:23" x14ac:dyDescent="0.25">
      <c r="A552" s="116" t="str">
        <f>IF(ISBLANK(TBL_DATA[[#This Row],[Row.names]]), "",   DATE(YEAR(TBL_DATA[[#This Row],[Row.names]]), MONTH(TBL_DATA[[#This Row],[Row.names]]), DAY(TBL_DATA[[#This Row],[Row.names]])))</f>
        <v/>
      </c>
      <c r="B552" s="118"/>
      <c r="C552" s="68"/>
      <c r="D552" s="10"/>
      <c r="E552" s="5"/>
      <c r="F552" s="77"/>
      <c r="G552" s="54"/>
      <c r="H552" s="113"/>
      <c r="I552" s="77"/>
      <c r="J552" s="77"/>
      <c r="K552" s="5"/>
      <c r="L552" s="5"/>
      <c r="M552" s="5"/>
      <c r="N552" s="5"/>
      <c r="O552" s="5"/>
      <c r="P552" s="5"/>
      <c r="Q552" s="77"/>
      <c r="R552" s="77"/>
      <c r="S552" s="5"/>
      <c r="T552" s="77"/>
      <c r="U552" s="81"/>
      <c r="V552" s="77"/>
      <c r="W552" s="77"/>
    </row>
    <row r="553" spans="1:23" x14ac:dyDescent="0.25">
      <c r="A553" s="116" t="str">
        <f>IF(ISBLANK(TBL_DATA[[#This Row],[Row.names]]), "",   DATE(YEAR(TBL_DATA[[#This Row],[Row.names]]), MONTH(TBL_DATA[[#This Row],[Row.names]]), DAY(TBL_DATA[[#This Row],[Row.names]])))</f>
        <v/>
      </c>
      <c r="B553" s="118"/>
      <c r="C553" s="68"/>
      <c r="D553" s="10"/>
      <c r="E553" s="5"/>
      <c r="F553" s="77"/>
      <c r="G553" s="54"/>
      <c r="H553" s="114"/>
      <c r="I553" s="77"/>
      <c r="J553" s="77"/>
      <c r="K553" s="5"/>
      <c r="L553" s="5"/>
      <c r="M553" s="5"/>
      <c r="N553" s="5"/>
      <c r="O553" s="5"/>
      <c r="P553" s="5"/>
      <c r="Q553" s="77"/>
      <c r="R553" s="77"/>
      <c r="S553" s="53"/>
      <c r="T553" s="77"/>
      <c r="U553" s="81"/>
      <c r="V553" s="77"/>
      <c r="W553" s="77"/>
    </row>
    <row r="554" spans="1:23" x14ac:dyDescent="0.25">
      <c r="A554" s="116" t="str">
        <f>IF(ISBLANK(TBL_DATA[[#This Row],[Row.names]]), "",   DATE(YEAR(TBL_DATA[[#This Row],[Row.names]]), MONTH(TBL_DATA[[#This Row],[Row.names]]), DAY(TBL_DATA[[#This Row],[Row.names]])))</f>
        <v/>
      </c>
      <c r="B554" s="118"/>
      <c r="C554" s="68"/>
      <c r="D554" s="10"/>
      <c r="E554" s="5"/>
      <c r="F554" s="77"/>
      <c r="G554" s="54"/>
      <c r="H554" s="113"/>
      <c r="I554" s="77"/>
      <c r="J554" s="77"/>
      <c r="K554" s="5"/>
      <c r="L554" s="5"/>
      <c r="M554" s="5"/>
      <c r="N554" s="5"/>
      <c r="O554" s="5"/>
      <c r="P554" s="5"/>
      <c r="Q554" s="77"/>
      <c r="R554" s="77"/>
      <c r="S554" s="5"/>
      <c r="T554" s="77"/>
      <c r="U554" s="81"/>
      <c r="V554" s="77"/>
      <c r="W554" s="77"/>
    </row>
    <row r="555" spans="1:23" x14ac:dyDescent="0.25">
      <c r="A555" s="116" t="str">
        <f>IF(ISBLANK(TBL_DATA[[#This Row],[Row.names]]), "",   DATE(YEAR(TBL_DATA[[#This Row],[Row.names]]), MONTH(TBL_DATA[[#This Row],[Row.names]]), DAY(TBL_DATA[[#This Row],[Row.names]])))</f>
        <v/>
      </c>
      <c r="B555" s="118"/>
      <c r="C555" s="68"/>
      <c r="D555" s="10"/>
      <c r="E555" s="5"/>
      <c r="F555" s="77"/>
      <c r="G555" s="54"/>
      <c r="H555" s="113"/>
      <c r="I555" s="77"/>
      <c r="J555" s="77"/>
      <c r="K555" s="5"/>
      <c r="L555" s="5"/>
      <c r="M555" s="5"/>
      <c r="N555" s="5"/>
      <c r="O555" s="5"/>
      <c r="P555" s="5"/>
      <c r="Q555" s="77"/>
      <c r="R555" s="77"/>
      <c r="S555" s="5"/>
      <c r="T555" s="77"/>
      <c r="U555" s="81"/>
      <c r="V555" s="77"/>
      <c r="W555" s="77"/>
    </row>
    <row r="556" spans="1:23" x14ac:dyDescent="0.25">
      <c r="A556" s="116" t="str">
        <f>IF(ISBLANK(TBL_DATA[[#This Row],[Row.names]]), "",   DATE(YEAR(TBL_DATA[[#This Row],[Row.names]]), MONTH(TBL_DATA[[#This Row],[Row.names]]), DAY(TBL_DATA[[#This Row],[Row.names]])))</f>
        <v/>
      </c>
      <c r="B556" s="118"/>
      <c r="C556" s="68"/>
      <c r="D556" s="10"/>
      <c r="E556" s="5"/>
      <c r="F556" s="77"/>
      <c r="G556" s="54"/>
      <c r="H556" s="113"/>
      <c r="I556" s="77"/>
      <c r="J556" s="77"/>
      <c r="K556" s="5"/>
      <c r="L556" s="5"/>
      <c r="M556" s="5"/>
      <c r="N556" s="5"/>
      <c r="O556" s="5"/>
      <c r="P556" s="5"/>
      <c r="Q556" s="77"/>
      <c r="R556" s="77"/>
      <c r="S556" s="5"/>
      <c r="T556" s="77"/>
      <c r="U556" s="81"/>
      <c r="V556" s="77"/>
      <c r="W556" s="77"/>
    </row>
    <row r="557" spans="1:23" x14ac:dyDescent="0.25">
      <c r="A557" s="116" t="str">
        <f>IF(ISBLANK(TBL_DATA[[#This Row],[Row.names]]), "",   DATE(YEAR(TBL_DATA[[#This Row],[Row.names]]), MONTH(TBL_DATA[[#This Row],[Row.names]]), DAY(TBL_DATA[[#This Row],[Row.names]])))</f>
        <v/>
      </c>
      <c r="B557" s="118"/>
      <c r="C557" s="68"/>
      <c r="D557" s="10"/>
      <c r="E557" s="5"/>
      <c r="F557" s="77"/>
      <c r="G557" s="54"/>
      <c r="H557" s="113"/>
      <c r="I557" s="77"/>
      <c r="J557" s="77"/>
      <c r="K557" s="5"/>
      <c r="L557" s="5"/>
      <c r="M557" s="5"/>
      <c r="N557" s="5"/>
      <c r="O557" s="5"/>
      <c r="P557" s="5"/>
      <c r="Q557" s="77"/>
      <c r="R557" s="77"/>
      <c r="S557" s="5"/>
      <c r="T557" s="77"/>
      <c r="U557" s="81"/>
      <c r="V557" s="77"/>
      <c r="W557" s="77"/>
    </row>
    <row r="558" spans="1:23" x14ac:dyDescent="0.25">
      <c r="A558" s="116" t="str">
        <f>IF(ISBLANK(TBL_DATA[[#This Row],[Row.names]]), "",   DATE(YEAR(TBL_DATA[[#This Row],[Row.names]]), MONTH(TBL_DATA[[#This Row],[Row.names]]), DAY(TBL_DATA[[#This Row],[Row.names]])))</f>
        <v/>
      </c>
      <c r="B558" s="118"/>
      <c r="C558" s="68"/>
      <c r="D558" s="10"/>
      <c r="E558" s="5"/>
      <c r="F558" s="77"/>
      <c r="G558" s="54"/>
      <c r="H558" s="113"/>
      <c r="I558" s="77"/>
      <c r="J558" s="77"/>
      <c r="K558" s="5"/>
      <c r="L558" s="5"/>
      <c r="M558" s="5"/>
      <c r="N558" s="5"/>
      <c r="O558" s="5"/>
      <c r="P558" s="5"/>
      <c r="Q558" s="77"/>
      <c r="R558" s="77"/>
      <c r="S558" s="5"/>
      <c r="T558" s="77"/>
      <c r="U558" s="81"/>
      <c r="V558" s="77"/>
      <c r="W558" s="77"/>
    </row>
    <row r="559" spans="1:23" x14ac:dyDescent="0.25">
      <c r="A559" s="116" t="str">
        <f>IF(ISBLANK(TBL_DATA[[#This Row],[Row.names]]), "",   DATE(YEAR(TBL_DATA[[#This Row],[Row.names]]), MONTH(TBL_DATA[[#This Row],[Row.names]]), DAY(TBL_DATA[[#This Row],[Row.names]])))</f>
        <v/>
      </c>
      <c r="B559" s="118"/>
      <c r="C559" s="68"/>
      <c r="D559" s="10"/>
      <c r="E559" s="5"/>
      <c r="F559" s="77"/>
      <c r="G559" s="54"/>
      <c r="H559" s="113"/>
      <c r="I559" s="77"/>
      <c r="J559" s="77"/>
      <c r="K559" s="5"/>
      <c r="L559" s="5"/>
      <c r="M559" s="5"/>
      <c r="N559" s="5"/>
      <c r="O559" s="5"/>
      <c r="P559" s="5"/>
      <c r="Q559" s="77"/>
      <c r="R559" s="77"/>
      <c r="S559" s="5"/>
      <c r="T559" s="77"/>
      <c r="U559" s="81"/>
      <c r="V559" s="77"/>
      <c r="W559" s="77"/>
    </row>
    <row r="560" spans="1:23" x14ac:dyDescent="0.25">
      <c r="A560" s="116" t="str">
        <f>IF(ISBLANK(TBL_DATA[[#This Row],[Row.names]]), "",   DATE(YEAR(TBL_DATA[[#This Row],[Row.names]]), MONTH(TBL_DATA[[#This Row],[Row.names]]), DAY(TBL_DATA[[#This Row],[Row.names]])))</f>
        <v/>
      </c>
      <c r="B560" s="118"/>
      <c r="C560" s="68"/>
      <c r="D560" s="10"/>
      <c r="E560" s="5"/>
      <c r="F560" s="77"/>
      <c r="G560" s="54"/>
      <c r="H560" s="113"/>
      <c r="I560" s="77"/>
      <c r="J560" s="77"/>
      <c r="K560" s="5"/>
      <c r="L560" s="5"/>
      <c r="M560" s="5"/>
      <c r="N560" s="5"/>
      <c r="O560" s="5"/>
      <c r="P560" s="5"/>
      <c r="Q560" s="77"/>
      <c r="R560" s="77"/>
      <c r="S560" s="5"/>
      <c r="T560" s="77"/>
      <c r="U560" s="81"/>
      <c r="V560" s="77"/>
      <c r="W560" s="77"/>
    </row>
    <row r="561" spans="1:23" x14ac:dyDescent="0.25">
      <c r="A561" s="116" t="str">
        <f>IF(ISBLANK(TBL_DATA[[#This Row],[Row.names]]), "",   DATE(YEAR(TBL_DATA[[#This Row],[Row.names]]), MONTH(TBL_DATA[[#This Row],[Row.names]]), DAY(TBL_DATA[[#This Row],[Row.names]])))</f>
        <v/>
      </c>
      <c r="B561" s="118"/>
      <c r="C561" s="68"/>
      <c r="D561" s="10"/>
      <c r="E561" s="5"/>
      <c r="F561" s="77"/>
      <c r="G561" s="54"/>
      <c r="H561" s="113"/>
      <c r="I561" s="77"/>
      <c r="J561" s="77"/>
      <c r="K561" s="5"/>
      <c r="L561" s="5"/>
      <c r="M561" s="5"/>
      <c r="N561" s="5"/>
      <c r="O561" s="5"/>
      <c r="P561" s="5"/>
      <c r="Q561" s="77"/>
      <c r="R561" s="77"/>
      <c r="S561" s="5"/>
      <c r="T561" s="77"/>
      <c r="U561" s="81"/>
      <c r="V561" s="77"/>
      <c r="W561" s="77"/>
    </row>
    <row r="562" spans="1:23" x14ac:dyDescent="0.25">
      <c r="A562" s="116" t="str">
        <f>IF(ISBLANK(TBL_DATA[[#This Row],[Row.names]]), "",   DATE(YEAR(TBL_DATA[[#This Row],[Row.names]]), MONTH(TBL_DATA[[#This Row],[Row.names]]), DAY(TBL_DATA[[#This Row],[Row.names]])))</f>
        <v/>
      </c>
      <c r="B562" s="118"/>
      <c r="C562" s="68"/>
      <c r="D562" s="10"/>
      <c r="E562" s="5"/>
      <c r="F562" s="77"/>
      <c r="G562" s="54"/>
      <c r="H562" s="113"/>
      <c r="I562" s="77"/>
      <c r="J562" s="77"/>
      <c r="K562" s="5"/>
      <c r="L562" s="5"/>
      <c r="M562" s="5"/>
      <c r="N562" s="5"/>
      <c r="O562" s="5"/>
      <c r="P562" s="5"/>
      <c r="Q562" s="77"/>
      <c r="R562" s="77"/>
      <c r="S562" s="5"/>
      <c r="T562" s="77"/>
      <c r="U562" s="81"/>
      <c r="V562" s="77"/>
      <c r="W562" s="77"/>
    </row>
    <row r="563" spans="1:23" x14ac:dyDescent="0.25">
      <c r="A563" s="116" t="str">
        <f>IF(ISBLANK(TBL_DATA[[#This Row],[Row.names]]), "",   DATE(YEAR(TBL_DATA[[#This Row],[Row.names]]), MONTH(TBL_DATA[[#This Row],[Row.names]]), DAY(TBL_DATA[[#This Row],[Row.names]])))</f>
        <v/>
      </c>
      <c r="B563" s="118"/>
      <c r="C563" s="68"/>
      <c r="D563" s="10"/>
      <c r="E563" s="5"/>
      <c r="F563" s="77"/>
      <c r="G563" s="54"/>
      <c r="H563" s="113"/>
      <c r="I563" s="77"/>
      <c r="J563" s="77"/>
      <c r="K563" s="5"/>
      <c r="L563" s="5"/>
      <c r="M563" s="5"/>
      <c r="N563" s="5"/>
      <c r="O563" s="5"/>
      <c r="P563" s="5"/>
      <c r="Q563" s="77"/>
      <c r="R563" s="77"/>
      <c r="S563" s="5"/>
      <c r="T563" s="77"/>
      <c r="U563" s="81"/>
      <c r="V563" s="77"/>
      <c r="W563" s="77"/>
    </row>
    <row r="564" spans="1:23" x14ac:dyDescent="0.25">
      <c r="A564" s="116" t="str">
        <f>IF(ISBLANK(TBL_DATA[[#This Row],[Row.names]]), "",   DATE(YEAR(TBL_DATA[[#This Row],[Row.names]]), MONTH(TBL_DATA[[#This Row],[Row.names]]), DAY(TBL_DATA[[#This Row],[Row.names]])))</f>
        <v/>
      </c>
      <c r="B564" s="118"/>
      <c r="C564" s="68"/>
      <c r="D564" s="10"/>
      <c r="E564" s="5"/>
      <c r="F564" s="77"/>
      <c r="G564" s="54"/>
      <c r="H564" s="113"/>
      <c r="I564" s="77"/>
      <c r="J564" s="77"/>
      <c r="K564" s="5"/>
      <c r="L564" s="5"/>
      <c r="M564" s="5"/>
      <c r="N564" s="5"/>
      <c r="O564" s="5"/>
      <c r="P564" s="5"/>
      <c r="Q564" s="77"/>
      <c r="R564" s="77"/>
      <c r="S564" s="5"/>
      <c r="T564" s="77"/>
      <c r="U564" s="81"/>
      <c r="V564" s="77"/>
      <c r="W564" s="77"/>
    </row>
    <row r="565" spans="1:23" x14ac:dyDescent="0.25">
      <c r="A565" s="116" t="str">
        <f>IF(ISBLANK(TBL_DATA[[#This Row],[Row.names]]), "",   DATE(YEAR(TBL_DATA[[#This Row],[Row.names]]), MONTH(TBL_DATA[[#This Row],[Row.names]]), DAY(TBL_DATA[[#This Row],[Row.names]])))</f>
        <v/>
      </c>
      <c r="B565" s="118"/>
      <c r="C565" s="68"/>
      <c r="D565" s="10"/>
      <c r="E565" s="5"/>
      <c r="F565" s="77"/>
      <c r="G565" s="54"/>
      <c r="H565" s="113"/>
      <c r="I565" s="77"/>
      <c r="J565" s="77"/>
      <c r="K565" s="5"/>
      <c r="L565" s="5"/>
      <c r="M565" s="5"/>
      <c r="N565" s="5"/>
      <c r="O565" s="5"/>
      <c r="P565" s="5"/>
      <c r="Q565" s="77"/>
      <c r="R565" s="77"/>
      <c r="S565" s="5"/>
      <c r="T565" s="77"/>
      <c r="U565" s="81"/>
      <c r="V565" s="77"/>
      <c r="W565" s="77"/>
    </row>
    <row r="566" spans="1:23" x14ac:dyDescent="0.25">
      <c r="A566" s="116" t="str">
        <f>IF(ISBLANK(TBL_DATA[[#This Row],[Row.names]]), "",   DATE(YEAR(TBL_DATA[[#This Row],[Row.names]]), MONTH(TBL_DATA[[#This Row],[Row.names]]), DAY(TBL_DATA[[#This Row],[Row.names]])))</f>
        <v/>
      </c>
      <c r="B566" s="118"/>
      <c r="C566" s="68"/>
      <c r="D566" s="10"/>
      <c r="E566" s="5"/>
      <c r="F566" s="77"/>
      <c r="G566" s="54"/>
      <c r="H566" s="113"/>
      <c r="I566" s="77"/>
      <c r="J566" s="77"/>
      <c r="K566" s="5"/>
      <c r="L566" s="5"/>
      <c r="M566" s="5"/>
      <c r="N566" s="5"/>
      <c r="O566" s="5"/>
      <c r="P566" s="5"/>
      <c r="Q566" s="77"/>
      <c r="R566" s="77"/>
      <c r="S566" s="5"/>
      <c r="T566" s="77"/>
      <c r="U566" s="81"/>
      <c r="V566" s="77"/>
      <c r="W566" s="77"/>
    </row>
    <row r="567" spans="1:23" x14ac:dyDescent="0.25">
      <c r="A567" s="116" t="str">
        <f>IF(ISBLANK(TBL_DATA[[#This Row],[Row.names]]), "",   DATE(YEAR(TBL_DATA[[#This Row],[Row.names]]), MONTH(TBL_DATA[[#This Row],[Row.names]]), DAY(TBL_DATA[[#This Row],[Row.names]])))</f>
        <v/>
      </c>
      <c r="B567" s="118"/>
      <c r="C567" s="68"/>
      <c r="D567" s="10"/>
      <c r="E567" s="5"/>
      <c r="F567" s="77"/>
      <c r="G567" s="54"/>
      <c r="H567" s="113"/>
      <c r="I567" s="77"/>
      <c r="J567" s="77"/>
      <c r="K567" s="5"/>
      <c r="L567" s="5"/>
      <c r="M567" s="5"/>
      <c r="N567" s="5"/>
      <c r="O567" s="5"/>
      <c r="P567" s="5"/>
      <c r="Q567" s="77"/>
      <c r="R567" s="77"/>
      <c r="S567" s="5"/>
      <c r="T567" s="77"/>
      <c r="U567" s="81"/>
      <c r="V567" s="77"/>
      <c r="W567" s="77"/>
    </row>
    <row r="568" spans="1:23" x14ac:dyDescent="0.25">
      <c r="A568" s="116" t="str">
        <f>IF(ISBLANK(TBL_DATA[[#This Row],[Row.names]]), "",   DATE(YEAR(TBL_DATA[[#This Row],[Row.names]]), MONTH(TBL_DATA[[#This Row],[Row.names]]), DAY(TBL_DATA[[#This Row],[Row.names]])))</f>
        <v/>
      </c>
      <c r="B568" s="118"/>
      <c r="C568" s="68"/>
      <c r="D568" s="10"/>
      <c r="E568" s="5"/>
      <c r="F568" s="77"/>
      <c r="G568" s="54"/>
      <c r="H568" s="113"/>
      <c r="I568" s="77"/>
      <c r="J568" s="77"/>
      <c r="K568" s="5"/>
      <c r="L568" s="5"/>
      <c r="M568" s="5"/>
      <c r="N568" s="5"/>
      <c r="O568" s="5"/>
      <c r="P568" s="5"/>
      <c r="Q568" s="77"/>
      <c r="R568" s="77"/>
      <c r="S568" s="5"/>
      <c r="T568" s="77"/>
      <c r="U568" s="81"/>
      <c r="V568" s="77"/>
      <c r="W568" s="77"/>
    </row>
    <row r="569" spans="1:23" x14ac:dyDescent="0.25">
      <c r="A569" s="116" t="str">
        <f>IF(ISBLANK(TBL_DATA[[#This Row],[Row.names]]), "",   DATE(YEAR(TBL_DATA[[#This Row],[Row.names]]), MONTH(TBL_DATA[[#This Row],[Row.names]]), DAY(TBL_DATA[[#This Row],[Row.names]])))</f>
        <v/>
      </c>
      <c r="B569" s="118"/>
      <c r="C569" s="68"/>
      <c r="D569" s="10"/>
      <c r="E569" s="5"/>
      <c r="F569" s="77"/>
      <c r="G569" s="54"/>
      <c r="H569" s="113"/>
      <c r="I569" s="77"/>
      <c r="J569" s="77"/>
      <c r="K569" s="5"/>
      <c r="L569" s="5"/>
      <c r="M569" s="5"/>
      <c r="N569" s="5"/>
      <c r="O569" s="5"/>
      <c r="P569" s="5"/>
      <c r="Q569" s="77"/>
      <c r="R569" s="77"/>
      <c r="S569" s="5"/>
      <c r="T569" s="77"/>
      <c r="U569" s="81"/>
      <c r="V569" s="77"/>
      <c r="W569" s="77"/>
    </row>
    <row r="570" spans="1:23" x14ac:dyDescent="0.25">
      <c r="A570" s="116" t="str">
        <f>IF(ISBLANK(TBL_DATA[[#This Row],[Row.names]]), "",   DATE(YEAR(TBL_DATA[[#This Row],[Row.names]]), MONTH(TBL_DATA[[#This Row],[Row.names]]), DAY(TBL_DATA[[#This Row],[Row.names]])))</f>
        <v/>
      </c>
      <c r="B570" s="118"/>
      <c r="C570" s="68"/>
      <c r="D570" s="10"/>
      <c r="E570" s="5"/>
      <c r="F570" s="77"/>
      <c r="G570" s="54"/>
      <c r="H570" s="113"/>
      <c r="I570" s="77"/>
      <c r="J570" s="77"/>
      <c r="K570" s="5"/>
      <c r="L570" s="5"/>
      <c r="M570" s="5"/>
      <c r="N570" s="5"/>
      <c r="O570" s="5"/>
      <c r="P570" s="5"/>
      <c r="Q570" s="77"/>
      <c r="R570" s="77"/>
      <c r="S570" s="5"/>
      <c r="T570" s="77"/>
      <c r="U570" s="81"/>
      <c r="V570" s="77"/>
      <c r="W570" s="77"/>
    </row>
    <row r="571" spans="1:23" x14ac:dyDescent="0.25">
      <c r="A571" s="116" t="str">
        <f>IF(ISBLANK(TBL_DATA[[#This Row],[Row.names]]), "",   DATE(YEAR(TBL_DATA[[#This Row],[Row.names]]), MONTH(TBL_DATA[[#This Row],[Row.names]]), DAY(TBL_DATA[[#This Row],[Row.names]])))</f>
        <v/>
      </c>
      <c r="B571" s="118"/>
      <c r="C571" s="68"/>
      <c r="D571" s="10"/>
      <c r="E571" s="5"/>
      <c r="F571" s="77"/>
      <c r="G571" s="54"/>
      <c r="H571" s="113"/>
      <c r="I571" s="77"/>
      <c r="J571" s="77"/>
      <c r="K571" s="5"/>
      <c r="L571" s="5"/>
      <c r="M571" s="5"/>
      <c r="N571" s="5"/>
      <c r="O571" s="5"/>
      <c r="P571" s="5"/>
      <c r="Q571" s="77"/>
      <c r="R571" s="77"/>
      <c r="S571" s="5"/>
      <c r="T571" s="77"/>
      <c r="U571" s="81"/>
      <c r="V571" s="77"/>
      <c r="W571" s="77"/>
    </row>
    <row r="572" spans="1:23" x14ac:dyDescent="0.25">
      <c r="A572" s="116" t="str">
        <f>IF(ISBLANK(TBL_DATA[[#This Row],[Row.names]]), "",   DATE(YEAR(TBL_DATA[[#This Row],[Row.names]]), MONTH(TBL_DATA[[#This Row],[Row.names]]), DAY(TBL_DATA[[#This Row],[Row.names]])))</f>
        <v/>
      </c>
      <c r="B572" s="118"/>
      <c r="C572" s="68"/>
      <c r="D572" s="10"/>
      <c r="E572" s="5"/>
      <c r="F572" s="77"/>
      <c r="G572" s="54"/>
      <c r="H572" s="113"/>
      <c r="I572" s="77"/>
      <c r="J572" s="77"/>
      <c r="K572" s="5"/>
      <c r="L572" s="5"/>
      <c r="M572" s="5"/>
      <c r="N572" s="5"/>
      <c r="O572" s="5"/>
      <c r="P572" s="5"/>
      <c r="Q572" s="77"/>
      <c r="R572" s="77"/>
      <c r="S572" s="5"/>
      <c r="T572" s="77"/>
      <c r="U572" s="81"/>
      <c r="V572" s="77"/>
      <c r="W572" s="77"/>
    </row>
    <row r="573" spans="1:23" x14ac:dyDescent="0.25">
      <c r="A573" s="116" t="str">
        <f>IF(ISBLANK(TBL_DATA[[#This Row],[Row.names]]), "",   DATE(YEAR(TBL_DATA[[#This Row],[Row.names]]), MONTH(TBL_DATA[[#This Row],[Row.names]]), DAY(TBL_DATA[[#This Row],[Row.names]])))</f>
        <v/>
      </c>
      <c r="B573" s="118"/>
      <c r="C573" s="68"/>
      <c r="D573" s="10"/>
      <c r="E573" s="5"/>
      <c r="F573" s="77"/>
      <c r="G573" s="54"/>
      <c r="H573" s="113"/>
      <c r="I573" s="77"/>
      <c r="J573" s="77"/>
      <c r="K573" s="5"/>
      <c r="L573" s="5"/>
      <c r="M573" s="5"/>
      <c r="N573" s="5"/>
      <c r="O573" s="5"/>
      <c r="P573" s="5"/>
      <c r="Q573" s="77"/>
      <c r="R573" s="77"/>
      <c r="S573" s="5"/>
      <c r="T573" s="77"/>
      <c r="U573" s="81"/>
      <c r="V573" s="77"/>
      <c r="W573" s="77"/>
    </row>
    <row r="574" spans="1:23" x14ac:dyDescent="0.25">
      <c r="A574" s="116" t="str">
        <f>IF(ISBLANK(TBL_DATA[[#This Row],[Row.names]]), "",   DATE(YEAR(TBL_DATA[[#This Row],[Row.names]]), MONTH(TBL_DATA[[#This Row],[Row.names]]), DAY(TBL_DATA[[#This Row],[Row.names]])))</f>
        <v/>
      </c>
      <c r="B574" s="118"/>
      <c r="C574" s="68"/>
      <c r="D574" s="10"/>
      <c r="E574" s="5"/>
      <c r="F574" s="77"/>
      <c r="G574" s="54"/>
      <c r="H574" s="113"/>
      <c r="I574" s="77"/>
      <c r="J574" s="77"/>
      <c r="K574" s="5"/>
      <c r="L574" s="5"/>
      <c r="M574" s="5"/>
      <c r="N574" s="5"/>
      <c r="O574" s="5"/>
      <c r="P574" s="5"/>
      <c r="Q574" s="77"/>
      <c r="R574" s="77"/>
      <c r="S574" s="5"/>
      <c r="T574" s="77"/>
      <c r="U574" s="81"/>
      <c r="V574" s="77"/>
      <c r="W574" s="77"/>
    </row>
    <row r="575" spans="1:23" x14ac:dyDescent="0.25">
      <c r="A575" s="116" t="str">
        <f>IF(ISBLANK(TBL_DATA[[#This Row],[Row.names]]), "",   DATE(YEAR(TBL_DATA[[#This Row],[Row.names]]), MONTH(TBL_DATA[[#This Row],[Row.names]]), DAY(TBL_DATA[[#This Row],[Row.names]])))</f>
        <v/>
      </c>
      <c r="B575" s="118"/>
      <c r="C575" s="68"/>
      <c r="D575" s="10"/>
      <c r="E575" s="5"/>
      <c r="F575" s="77"/>
      <c r="G575" s="54"/>
      <c r="H575" s="113"/>
      <c r="I575" s="77"/>
      <c r="J575" s="77"/>
      <c r="K575" s="5"/>
      <c r="L575" s="5"/>
      <c r="M575" s="5"/>
      <c r="N575" s="5"/>
      <c r="O575" s="5"/>
      <c r="P575" s="5"/>
      <c r="Q575" s="77"/>
      <c r="R575" s="77"/>
      <c r="S575" s="5"/>
      <c r="T575" s="77"/>
      <c r="U575" s="81"/>
      <c r="V575" s="77"/>
      <c r="W575" s="77"/>
    </row>
    <row r="576" spans="1:23" x14ac:dyDescent="0.25">
      <c r="A576" s="116" t="str">
        <f>IF(ISBLANK(TBL_DATA[[#This Row],[Row.names]]), "",   DATE(YEAR(TBL_DATA[[#This Row],[Row.names]]), MONTH(TBL_DATA[[#This Row],[Row.names]]), DAY(TBL_DATA[[#This Row],[Row.names]])))</f>
        <v/>
      </c>
      <c r="B576" s="118"/>
      <c r="C576" s="68"/>
      <c r="D576" s="10"/>
      <c r="E576" s="5"/>
      <c r="F576" s="77"/>
      <c r="G576" s="54"/>
      <c r="H576" s="113"/>
      <c r="I576" s="77"/>
      <c r="J576" s="77"/>
      <c r="K576" s="5"/>
      <c r="L576" s="5"/>
      <c r="M576" s="5"/>
      <c r="N576" s="5"/>
      <c r="O576" s="5"/>
      <c r="P576" s="5"/>
      <c r="Q576" s="77"/>
      <c r="R576" s="77"/>
      <c r="S576" s="5"/>
      <c r="T576" s="77"/>
      <c r="U576" s="81"/>
      <c r="V576" s="77"/>
      <c r="W576" s="77"/>
    </row>
    <row r="577" spans="1:23" x14ac:dyDescent="0.25">
      <c r="A577" s="116" t="str">
        <f>IF(ISBLANK(TBL_DATA[[#This Row],[Row.names]]), "",   DATE(YEAR(TBL_DATA[[#This Row],[Row.names]]), MONTH(TBL_DATA[[#This Row],[Row.names]]), DAY(TBL_DATA[[#This Row],[Row.names]])))</f>
        <v/>
      </c>
      <c r="B577" s="118"/>
      <c r="C577" s="68"/>
      <c r="D577" s="10"/>
      <c r="E577" s="5"/>
      <c r="F577" s="77"/>
      <c r="G577" s="54"/>
      <c r="H577" s="113"/>
      <c r="I577" s="77"/>
      <c r="J577" s="77"/>
      <c r="K577" s="5"/>
      <c r="L577" s="5"/>
      <c r="M577" s="5"/>
      <c r="N577" s="5"/>
      <c r="O577" s="5"/>
      <c r="P577" s="5"/>
      <c r="Q577" s="77"/>
      <c r="R577" s="77"/>
      <c r="S577" s="5"/>
      <c r="T577" s="77"/>
      <c r="U577" s="81"/>
      <c r="V577" s="77"/>
      <c r="W577" s="77"/>
    </row>
    <row r="578" spans="1:23" x14ac:dyDescent="0.25">
      <c r="A578" s="116" t="str">
        <f>IF(ISBLANK(TBL_DATA[[#This Row],[Row.names]]), "",   DATE(YEAR(TBL_DATA[[#This Row],[Row.names]]), MONTH(TBL_DATA[[#This Row],[Row.names]]), DAY(TBL_DATA[[#This Row],[Row.names]])))</f>
        <v/>
      </c>
      <c r="B578" s="118"/>
      <c r="C578" s="68"/>
      <c r="D578" s="10"/>
      <c r="E578" s="5"/>
      <c r="F578" s="77"/>
      <c r="G578" s="54"/>
      <c r="H578" s="113"/>
      <c r="I578" s="77"/>
      <c r="J578" s="77"/>
      <c r="K578" s="5"/>
      <c r="L578" s="5"/>
      <c r="M578" s="5"/>
      <c r="N578" s="5"/>
      <c r="O578" s="5"/>
      <c r="P578" s="5"/>
      <c r="Q578" s="77"/>
      <c r="R578" s="77"/>
      <c r="S578" s="5"/>
      <c r="T578" s="77"/>
      <c r="U578" s="81"/>
      <c r="V578" s="77"/>
      <c r="W578" s="77"/>
    </row>
    <row r="579" spans="1:23" x14ac:dyDescent="0.25">
      <c r="A579" s="116" t="str">
        <f>IF(ISBLANK(TBL_DATA[[#This Row],[Row.names]]), "",   DATE(YEAR(TBL_DATA[[#This Row],[Row.names]]), MONTH(TBL_DATA[[#This Row],[Row.names]]), DAY(TBL_DATA[[#This Row],[Row.names]])))</f>
        <v/>
      </c>
      <c r="B579" s="118"/>
      <c r="C579" s="68"/>
      <c r="D579" s="10"/>
      <c r="E579" s="5"/>
      <c r="F579" s="77"/>
      <c r="G579" s="54"/>
      <c r="H579" s="113"/>
      <c r="I579" s="77"/>
      <c r="J579" s="77"/>
      <c r="K579" s="5"/>
      <c r="L579" s="5"/>
      <c r="M579" s="5"/>
      <c r="N579" s="5"/>
      <c r="O579" s="5"/>
      <c r="P579" s="5"/>
      <c r="Q579" s="77"/>
      <c r="R579" s="77"/>
      <c r="S579" s="5"/>
      <c r="T579" s="77"/>
      <c r="U579" s="81"/>
      <c r="V579" s="77"/>
      <c r="W579" s="77"/>
    </row>
    <row r="580" spans="1:23" x14ac:dyDescent="0.25">
      <c r="A580" s="116" t="str">
        <f>IF(ISBLANK(TBL_DATA[[#This Row],[Row.names]]), "",   DATE(YEAR(TBL_DATA[[#This Row],[Row.names]]), MONTH(TBL_DATA[[#This Row],[Row.names]]), DAY(TBL_DATA[[#This Row],[Row.names]])))</f>
        <v/>
      </c>
      <c r="B580" s="118"/>
      <c r="C580" s="68"/>
      <c r="D580" s="10"/>
      <c r="E580" s="5"/>
      <c r="F580" s="77"/>
      <c r="G580" s="54"/>
      <c r="H580" s="113"/>
      <c r="I580" s="77"/>
      <c r="J580" s="77"/>
      <c r="K580" s="5"/>
      <c r="L580" s="5"/>
      <c r="M580" s="5"/>
      <c r="N580" s="5"/>
      <c r="O580" s="5"/>
      <c r="P580" s="5"/>
      <c r="Q580" s="77"/>
      <c r="R580" s="77"/>
      <c r="S580" s="5"/>
      <c r="T580" s="77"/>
      <c r="U580" s="81"/>
      <c r="V580" s="77"/>
      <c r="W580" s="77"/>
    </row>
    <row r="581" spans="1:23" x14ac:dyDescent="0.25">
      <c r="A581" s="116" t="str">
        <f>IF(ISBLANK(TBL_DATA[[#This Row],[Row.names]]), "",   DATE(YEAR(TBL_DATA[[#This Row],[Row.names]]), MONTH(TBL_DATA[[#This Row],[Row.names]]), DAY(TBL_DATA[[#This Row],[Row.names]])))</f>
        <v/>
      </c>
      <c r="B581" s="118"/>
      <c r="C581" s="68"/>
      <c r="D581" s="10"/>
      <c r="E581" s="5"/>
      <c r="F581" s="77"/>
      <c r="G581" s="54"/>
      <c r="H581" s="113"/>
      <c r="I581" s="77"/>
      <c r="J581" s="77"/>
      <c r="K581" s="5"/>
      <c r="L581" s="5"/>
      <c r="M581" s="5"/>
      <c r="N581" s="5"/>
      <c r="O581" s="5"/>
      <c r="P581" s="5"/>
      <c r="Q581" s="77"/>
      <c r="R581" s="77"/>
      <c r="S581" s="5"/>
      <c r="T581" s="77"/>
      <c r="U581" s="81"/>
      <c r="V581" s="77"/>
      <c r="W581" s="77"/>
    </row>
    <row r="582" spans="1:23" x14ac:dyDescent="0.25">
      <c r="A582" s="116" t="str">
        <f>IF(ISBLANK(TBL_DATA[[#This Row],[Row.names]]), "",   DATE(YEAR(TBL_DATA[[#This Row],[Row.names]]), MONTH(TBL_DATA[[#This Row],[Row.names]]), DAY(TBL_DATA[[#This Row],[Row.names]])))</f>
        <v/>
      </c>
      <c r="B582" s="118"/>
      <c r="C582" s="68"/>
      <c r="D582" s="10"/>
      <c r="E582" s="5"/>
      <c r="F582" s="77"/>
      <c r="G582" s="54"/>
      <c r="H582" s="113"/>
      <c r="I582" s="77"/>
      <c r="J582" s="77"/>
      <c r="K582" s="5"/>
      <c r="L582" s="5"/>
      <c r="M582" s="5"/>
      <c r="N582" s="5"/>
      <c r="O582" s="5"/>
      <c r="P582" s="5"/>
      <c r="Q582" s="77"/>
      <c r="R582" s="77"/>
      <c r="S582" s="5"/>
      <c r="T582" s="77"/>
      <c r="U582" s="81"/>
      <c r="V582" s="77"/>
      <c r="W582" s="77"/>
    </row>
    <row r="583" spans="1:23" x14ac:dyDescent="0.25">
      <c r="A583" s="116" t="str">
        <f>IF(ISBLANK(TBL_DATA[[#This Row],[Row.names]]), "",   DATE(YEAR(TBL_DATA[[#This Row],[Row.names]]), MONTH(TBL_DATA[[#This Row],[Row.names]]), DAY(TBL_DATA[[#This Row],[Row.names]])))</f>
        <v/>
      </c>
      <c r="B583" s="118"/>
      <c r="C583" s="68"/>
      <c r="D583" s="10"/>
      <c r="E583" s="5"/>
      <c r="F583" s="77"/>
      <c r="G583" s="54"/>
      <c r="H583" s="113"/>
      <c r="I583" s="77"/>
      <c r="J583" s="77"/>
      <c r="K583" s="5"/>
      <c r="L583" s="5"/>
      <c r="M583" s="5"/>
      <c r="N583" s="5"/>
      <c r="O583" s="5"/>
      <c r="P583" s="5"/>
      <c r="Q583" s="77"/>
      <c r="R583" s="77"/>
      <c r="S583" s="5"/>
      <c r="T583" s="77"/>
      <c r="U583" s="81"/>
      <c r="V583" s="77"/>
      <c r="W583" s="77"/>
    </row>
    <row r="584" spans="1:23" x14ac:dyDescent="0.25">
      <c r="A584" s="116" t="str">
        <f>IF(ISBLANK(TBL_DATA[[#This Row],[Row.names]]), "",   DATE(YEAR(TBL_DATA[[#This Row],[Row.names]]), MONTH(TBL_DATA[[#This Row],[Row.names]]), DAY(TBL_DATA[[#This Row],[Row.names]])))</f>
        <v/>
      </c>
      <c r="B584" s="118"/>
      <c r="C584" s="68"/>
      <c r="D584" s="10"/>
      <c r="E584" s="5"/>
      <c r="F584" s="77"/>
      <c r="G584" s="54"/>
      <c r="H584" s="113"/>
      <c r="I584" s="77"/>
      <c r="J584" s="77"/>
      <c r="K584" s="5"/>
      <c r="L584" s="5"/>
      <c r="M584" s="5"/>
      <c r="N584" s="5"/>
      <c r="O584" s="5"/>
      <c r="P584" s="5"/>
      <c r="Q584" s="77"/>
      <c r="R584" s="77"/>
      <c r="S584" s="5"/>
      <c r="T584" s="77"/>
      <c r="U584" s="81"/>
      <c r="V584" s="77"/>
      <c r="W584" s="77"/>
    </row>
    <row r="585" spans="1:23" x14ac:dyDescent="0.25">
      <c r="A585" s="116" t="str">
        <f>IF(ISBLANK(TBL_DATA[[#This Row],[Row.names]]), "",   DATE(YEAR(TBL_DATA[[#This Row],[Row.names]]), MONTH(TBL_DATA[[#This Row],[Row.names]]), DAY(TBL_DATA[[#This Row],[Row.names]])))</f>
        <v/>
      </c>
      <c r="B585" s="118"/>
      <c r="C585" s="68"/>
      <c r="D585" s="10"/>
      <c r="E585" s="5"/>
      <c r="F585" s="77"/>
      <c r="G585" s="54"/>
      <c r="H585" s="113"/>
      <c r="I585" s="77"/>
      <c r="J585" s="77"/>
      <c r="K585" s="5"/>
      <c r="L585" s="5"/>
      <c r="M585" s="5"/>
      <c r="N585" s="5"/>
      <c r="O585" s="5"/>
      <c r="P585" s="5"/>
      <c r="Q585" s="77"/>
      <c r="R585" s="77"/>
      <c r="S585" s="5"/>
      <c r="T585" s="77"/>
      <c r="U585" s="81"/>
      <c r="V585" s="77"/>
      <c r="W585" s="77"/>
    </row>
    <row r="586" spans="1:23" x14ac:dyDescent="0.25">
      <c r="A586" s="116" t="str">
        <f>IF(ISBLANK(TBL_DATA[[#This Row],[Row.names]]), "",   DATE(YEAR(TBL_DATA[[#This Row],[Row.names]]), MONTH(TBL_DATA[[#This Row],[Row.names]]), DAY(TBL_DATA[[#This Row],[Row.names]])))</f>
        <v/>
      </c>
      <c r="B586" s="118"/>
      <c r="C586" s="68"/>
      <c r="D586" s="10"/>
      <c r="E586" s="5"/>
      <c r="F586" s="77"/>
      <c r="G586" s="54"/>
      <c r="H586" s="113"/>
      <c r="I586" s="77"/>
      <c r="J586" s="77"/>
      <c r="K586" s="5"/>
      <c r="L586" s="5"/>
      <c r="M586" s="5"/>
      <c r="N586" s="5"/>
      <c r="O586" s="5"/>
      <c r="P586" s="5"/>
      <c r="Q586" s="77"/>
      <c r="R586" s="77"/>
      <c r="S586" s="5"/>
      <c r="T586" s="77"/>
      <c r="U586" s="81"/>
      <c r="V586" s="77"/>
      <c r="W586" s="77"/>
    </row>
    <row r="587" spans="1:23" x14ac:dyDescent="0.25">
      <c r="A587" s="116" t="str">
        <f>IF(ISBLANK(TBL_DATA[[#This Row],[Row.names]]), "",   DATE(YEAR(TBL_DATA[[#This Row],[Row.names]]), MONTH(TBL_DATA[[#This Row],[Row.names]]), DAY(TBL_DATA[[#This Row],[Row.names]])))</f>
        <v/>
      </c>
      <c r="B587" s="118"/>
      <c r="C587" s="68"/>
      <c r="D587" s="10"/>
      <c r="E587" s="5"/>
      <c r="F587" s="77"/>
      <c r="G587" s="54"/>
      <c r="H587" s="113"/>
      <c r="I587" s="77"/>
      <c r="J587" s="77"/>
      <c r="K587" s="5"/>
      <c r="L587" s="5"/>
      <c r="M587" s="5"/>
      <c r="N587" s="5"/>
      <c r="O587" s="5"/>
      <c r="P587" s="5"/>
      <c r="Q587" s="77"/>
      <c r="R587" s="77"/>
      <c r="S587" s="5"/>
      <c r="T587" s="77"/>
      <c r="U587" s="81"/>
      <c r="V587" s="77"/>
      <c r="W587" s="77"/>
    </row>
    <row r="588" spans="1:23" x14ac:dyDescent="0.25">
      <c r="A588" s="116" t="str">
        <f>IF(ISBLANK(TBL_DATA[[#This Row],[Row.names]]), "",   DATE(YEAR(TBL_DATA[[#This Row],[Row.names]]), MONTH(TBL_DATA[[#This Row],[Row.names]]), DAY(TBL_DATA[[#This Row],[Row.names]])))</f>
        <v/>
      </c>
      <c r="B588" s="118"/>
      <c r="C588" s="68"/>
      <c r="D588" s="10"/>
      <c r="E588" s="5"/>
      <c r="F588" s="77"/>
      <c r="G588" s="54"/>
      <c r="H588" s="113"/>
      <c r="I588" s="77"/>
      <c r="J588" s="77"/>
      <c r="K588" s="5"/>
      <c r="L588" s="5"/>
      <c r="M588" s="5"/>
      <c r="N588" s="5"/>
      <c r="O588" s="5"/>
      <c r="P588" s="5"/>
      <c r="Q588" s="77"/>
      <c r="R588" s="77"/>
      <c r="S588" s="5"/>
      <c r="T588" s="77"/>
      <c r="U588" s="81"/>
      <c r="V588" s="77"/>
      <c r="W588" s="77"/>
    </row>
    <row r="589" spans="1:23" x14ac:dyDescent="0.25">
      <c r="A589" s="116" t="str">
        <f>IF(ISBLANK(TBL_DATA[[#This Row],[Row.names]]), "",   DATE(YEAR(TBL_DATA[[#This Row],[Row.names]]), MONTH(TBL_DATA[[#This Row],[Row.names]]), DAY(TBL_DATA[[#This Row],[Row.names]])))</f>
        <v/>
      </c>
      <c r="B589" s="118"/>
      <c r="C589" s="68"/>
      <c r="D589" s="10"/>
      <c r="E589" s="5"/>
      <c r="F589" s="77"/>
      <c r="G589" s="54"/>
      <c r="H589" s="113"/>
      <c r="I589" s="77"/>
      <c r="J589" s="77"/>
      <c r="K589" s="5"/>
      <c r="L589" s="5"/>
      <c r="M589" s="5"/>
      <c r="N589" s="5"/>
      <c r="O589" s="5"/>
      <c r="P589" s="5"/>
      <c r="Q589" s="77"/>
      <c r="R589" s="77"/>
      <c r="S589" s="5"/>
      <c r="T589" s="77"/>
      <c r="U589" s="81"/>
      <c r="V589" s="77"/>
      <c r="W589" s="77"/>
    </row>
    <row r="590" spans="1:23" x14ac:dyDescent="0.25">
      <c r="A590" s="116" t="str">
        <f>IF(ISBLANK(TBL_DATA[[#This Row],[Row.names]]), "",   DATE(YEAR(TBL_DATA[[#This Row],[Row.names]]), MONTH(TBL_DATA[[#This Row],[Row.names]]), DAY(TBL_DATA[[#This Row],[Row.names]])))</f>
        <v/>
      </c>
      <c r="B590" s="118"/>
      <c r="C590" s="68"/>
      <c r="D590" s="10"/>
      <c r="E590" s="5"/>
      <c r="F590" s="77"/>
      <c r="G590" s="54"/>
      <c r="H590" s="113"/>
      <c r="I590" s="77"/>
      <c r="J590" s="77"/>
      <c r="K590" s="5"/>
      <c r="L590" s="5"/>
      <c r="M590" s="5"/>
      <c r="N590" s="5"/>
      <c r="O590" s="5"/>
      <c r="P590" s="5"/>
      <c r="Q590" s="77"/>
      <c r="R590" s="77"/>
      <c r="S590" s="5"/>
      <c r="T590" s="77"/>
      <c r="U590" s="81"/>
      <c r="V590" s="77"/>
      <c r="W590" s="77"/>
    </row>
    <row r="591" spans="1:23" x14ac:dyDescent="0.25">
      <c r="A591" s="116" t="str">
        <f>IF(ISBLANK(TBL_DATA[[#This Row],[Row.names]]), "",   DATE(YEAR(TBL_DATA[[#This Row],[Row.names]]), MONTH(TBL_DATA[[#This Row],[Row.names]]), DAY(TBL_DATA[[#This Row],[Row.names]])))</f>
        <v/>
      </c>
      <c r="B591" s="118"/>
      <c r="C591" s="68"/>
      <c r="D591" s="10"/>
      <c r="E591" s="5"/>
      <c r="F591" s="77"/>
      <c r="G591" s="54"/>
      <c r="H591" s="113"/>
      <c r="I591" s="77"/>
      <c r="J591" s="77"/>
      <c r="K591" s="5"/>
      <c r="L591" s="5"/>
      <c r="M591" s="5"/>
      <c r="N591" s="5"/>
      <c r="O591" s="5"/>
      <c r="P591" s="5"/>
      <c r="Q591" s="77"/>
      <c r="R591" s="77"/>
      <c r="S591" s="5"/>
      <c r="T591" s="77"/>
      <c r="U591" s="81"/>
      <c r="V591" s="77"/>
      <c r="W591" s="77"/>
    </row>
    <row r="592" spans="1:23" x14ac:dyDescent="0.25">
      <c r="A592" s="116" t="str">
        <f>IF(ISBLANK(TBL_DATA[[#This Row],[Row.names]]), "",   DATE(YEAR(TBL_DATA[[#This Row],[Row.names]]), MONTH(TBL_DATA[[#This Row],[Row.names]]), DAY(TBL_DATA[[#This Row],[Row.names]])))</f>
        <v/>
      </c>
      <c r="B592" s="118"/>
      <c r="C592" s="68"/>
      <c r="D592" s="10"/>
      <c r="E592" s="5"/>
      <c r="F592" s="77"/>
      <c r="G592" s="54"/>
      <c r="H592" s="113"/>
      <c r="I592" s="77"/>
      <c r="J592" s="77"/>
      <c r="K592" s="5"/>
      <c r="L592" s="5"/>
      <c r="M592" s="5"/>
      <c r="N592" s="5"/>
      <c r="O592" s="5"/>
      <c r="P592" s="5"/>
      <c r="Q592" s="77"/>
      <c r="R592" s="77"/>
      <c r="S592" s="5"/>
      <c r="T592" s="77"/>
      <c r="U592" s="81"/>
      <c r="V592" s="77"/>
      <c r="W592" s="77"/>
    </row>
    <row r="593" spans="1:23" x14ac:dyDescent="0.25">
      <c r="A593" s="116" t="str">
        <f>IF(ISBLANK(TBL_DATA[[#This Row],[Row.names]]), "",   DATE(YEAR(TBL_DATA[[#This Row],[Row.names]]), MONTH(TBL_DATA[[#This Row],[Row.names]]), DAY(TBL_DATA[[#This Row],[Row.names]])))</f>
        <v/>
      </c>
      <c r="B593" s="118"/>
      <c r="C593" s="68"/>
      <c r="D593" s="10"/>
      <c r="E593" s="5"/>
      <c r="F593" s="77"/>
      <c r="G593" s="54"/>
      <c r="H593" s="113"/>
      <c r="I593" s="77"/>
      <c r="J593" s="77"/>
      <c r="K593" s="5"/>
      <c r="L593" s="5"/>
      <c r="M593" s="5"/>
      <c r="N593" s="5"/>
      <c r="O593" s="5"/>
      <c r="P593" s="5"/>
      <c r="Q593" s="77"/>
      <c r="R593" s="77"/>
      <c r="S593" s="5"/>
      <c r="T593" s="77"/>
      <c r="U593" s="81"/>
      <c r="V593" s="77"/>
      <c r="W593" s="77"/>
    </row>
    <row r="594" spans="1:23" x14ac:dyDescent="0.25">
      <c r="A594" s="116" t="str">
        <f>IF(ISBLANK(TBL_DATA[[#This Row],[Row.names]]), "",   DATE(YEAR(TBL_DATA[[#This Row],[Row.names]]), MONTH(TBL_DATA[[#This Row],[Row.names]]), DAY(TBL_DATA[[#This Row],[Row.names]])))</f>
        <v/>
      </c>
      <c r="B594" s="118"/>
      <c r="C594" s="68"/>
      <c r="D594" s="10"/>
      <c r="E594" s="5"/>
      <c r="F594" s="77"/>
      <c r="G594" s="54"/>
      <c r="H594" s="113"/>
      <c r="I594" s="77"/>
      <c r="J594" s="77"/>
      <c r="K594" s="5"/>
      <c r="L594" s="5"/>
      <c r="M594" s="5"/>
      <c r="N594" s="5"/>
      <c r="O594" s="5"/>
      <c r="P594" s="5"/>
      <c r="Q594" s="77"/>
      <c r="R594" s="77"/>
      <c r="S594" s="5"/>
      <c r="T594" s="77"/>
      <c r="U594" s="81"/>
      <c r="V594" s="77"/>
      <c r="W594" s="77"/>
    </row>
    <row r="595" spans="1:23" x14ac:dyDescent="0.25">
      <c r="A595" s="116" t="str">
        <f>IF(ISBLANK(TBL_DATA[[#This Row],[Row.names]]), "",   DATE(YEAR(TBL_DATA[[#This Row],[Row.names]]), MONTH(TBL_DATA[[#This Row],[Row.names]]), DAY(TBL_DATA[[#This Row],[Row.names]])))</f>
        <v/>
      </c>
      <c r="B595" s="118"/>
      <c r="C595" s="68"/>
      <c r="D595" s="10"/>
      <c r="E595" s="5"/>
      <c r="F595" s="77"/>
      <c r="G595" s="54"/>
      <c r="H595" s="113"/>
      <c r="I595" s="77"/>
      <c r="J595" s="77"/>
      <c r="K595" s="5"/>
      <c r="L595" s="5"/>
      <c r="M595" s="5"/>
      <c r="N595" s="5"/>
      <c r="O595" s="5"/>
      <c r="P595" s="5"/>
      <c r="Q595" s="77"/>
      <c r="R595" s="77"/>
      <c r="S595" s="5"/>
      <c r="T595" s="77"/>
      <c r="U595" s="81"/>
      <c r="V595" s="77"/>
      <c r="W595" s="77"/>
    </row>
    <row r="596" spans="1:23" x14ac:dyDescent="0.25">
      <c r="A596" s="116" t="str">
        <f>IF(ISBLANK(TBL_DATA[[#This Row],[Row.names]]), "",   DATE(YEAR(TBL_DATA[[#This Row],[Row.names]]), MONTH(TBL_DATA[[#This Row],[Row.names]]), DAY(TBL_DATA[[#This Row],[Row.names]])))</f>
        <v/>
      </c>
      <c r="B596" s="118"/>
      <c r="C596" s="68"/>
      <c r="D596" s="10"/>
      <c r="E596" s="5"/>
      <c r="F596" s="77"/>
      <c r="G596" s="54"/>
      <c r="H596" s="113"/>
      <c r="I596" s="77"/>
      <c r="J596" s="77"/>
      <c r="K596" s="5"/>
      <c r="L596" s="5"/>
      <c r="M596" s="5"/>
      <c r="N596" s="5"/>
      <c r="O596" s="5"/>
      <c r="P596" s="5"/>
      <c r="Q596" s="77"/>
      <c r="R596" s="77"/>
      <c r="S596" s="5"/>
      <c r="T596" s="77"/>
      <c r="U596" s="81"/>
      <c r="V596" s="77"/>
      <c r="W596" s="77"/>
    </row>
    <row r="597" spans="1:23" x14ac:dyDescent="0.25">
      <c r="A597" s="116" t="str">
        <f>IF(ISBLANK(TBL_DATA[[#This Row],[Row.names]]), "",   DATE(YEAR(TBL_DATA[[#This Row],[Row.names]]), MONTH(TBL_DATA[[#This Row],[Row.names]]), DAY(TBL_DATA[[#This Row],[Row.names]])))</f>
        <v/>
      </c>
      <c r="B597" s="118"/>
      <c r="C597" s="68"/>
      <c r="D597" s="10"/>
      <c r="E597" s="5"/>
      <c r="F597" s="77"/>
      <c r="G597" s="54"/>
      <c r="H597" s="113"/>
      <c r="I597" s="77"/>
      <c r="J597" s="77"/>
      <c r="K597" s="5"/>
      <c r="L597" s="5"/>
      <c r="M597" s="5"/>
      <c r="N597" s="5"/>
      <c r="O597" s="5"/>
      <c r="P597" s="5"/>
      <c r="Q597" s="77"/>
      <c r="R597" s="77"/>
      <c r="S597" s="5"/>
      <c r="T597" s="77"/>
      <c r="U597" s="81"/>
      <c r="V597" s="77"/>
      <c r="W597" s="77"/>
    </row>
    <row r="598" spans="1:23" x14ac:dyDescent="0.25">
      <c r="A598" s="116" t="str">
        <f>IF(ISBLANK(TBL_DATA[[#This Row],[Row.names]]), "",   DATE(YEAR(TBL_DATA[[#This Row],[Row.names]]), MONTH(TBL_DATA[[#This Row],[Row.names]]), DAY(TBL_DATA[[#This Row],[Row.names]])))</f>
        <v/>
      </c>
      <c r="B598" s="118"/>
      <c r="C598" s="68"/>
      <c r="D598" s="10"/>
      <c r="E598" s="5"/>
      <c r="F598" s="77"/>
      <c r="G598" s="54"/>
      <c r="H598" s="113"/>
      <c r="I598" s="77"/>
      <c r="J598" s="77"/>
      <c r="K598" s="5"/>
      <c r="L598" s="5"/>
      <c r="M598" s="5"/>
      <c r="N598" s="5"/>
      <c r="O598" s="5"/>
      <c r="P598" s="5"/>
      <c r="Q598" s="77"/>
      <c r="R598" s="77"/>
      <c r="S598" s="5"/>
      <c r="T598" s="77"/>
      <c r="U598" s="81"/>
      <c r="V598" s="77"/>
      <c r="W598" s="77"/>
    </row>
    <row r="599" spans="1:23" x14ac:dyDescent="0.25">
      <c r="A599" s="116" t="str">
        <f>IF(ISBLANK(TBL_DATA[[#This Row],[Row.names]]), "",   DATE(YEAR(TBL_DATA[[#This Row],[Row.names]]), MONTH(TBL_DATA[[#This Row],[Row.names]]), DAY(TBL_DATA[[#This Row],[Row.names]])))</f>
        <v/>
      </c>
      <c r="B599" s="118"/>
      <c r="C599" s="68"/>
      <c r="D599" s="10"/>
      <c r="E599" s="5"/>
      <c r="F599" s="77"/>
      <c r="G599" s="54"/>
      <c r="H599" s="113"/>
      <c r="I599" s="77"/>
      <c r="J599" s="77"/>
      <c r="K599" s="5"/>
      <c r="L599" s="5"/>
      <c r="M599" s="5"/>
      <c r="N599" s="5"/>
      <c r="O599" s="5"/>
      <c r="P599" s="5"/>
      <c r="Q599" s="77"/>
      <c r="R599" s="77"/>
      <c r="S599" s="5"/>
      <c r="T599" s="77"/>
      <c r="U599" s="81"/>
      <c r="V599" s="77"/>
      <c r="W599" s="77"/>
    </row>
    <row r="600" spans="1:23" x14ac:dyDescent="0.25">
      <c r="A600" s="116" t="str">
        <f>IF(ISBLANK(TBL_DATA[[#This Row],[Row.names]]), "",   DATE(YEAR(TBL_DATA[[#This Row],[Row.names]]), MONTH(TBL_DATA[[#This Row],[Row.names]]), DAY(TBL_DATA[[#This Row],[Row.names]])))</f>
        <v/>
      </c>
      <c r="B600" s="118"/>
      <c r="C600" s="68"/>
      <c r="D600" s="10"/>
      <c r="E600" s="5"/>
      <c r="F600" s="77"/>
      <c r="G600" s="54"/>
      <c r="H600" s="113"/>
      <c r="I600" s="77"/>
      <c r="J600" s="77"/>
      <c r="K600" s="5"/>
      <c r="L600" s="5"/>
      <c r="M600" s="5"/>
      <c r="N600" s="5"/>
      <c r="O600" s="5"/>
      <c r="P600" s="5"/>
      <c r="Q600" s="77"/>
      <c r="R600" s="77"/>
      <c r="S600" s="5"/>
      <c r="T600" s="77"/>
      <c r="U600" s="81"/>
      <c r="V600" s="77"/>
      <c r="W600" s="77"/>
    </row>
    <row r="601" spans="1:23" x14ac:dyDescent="0.25">
      <c r="A601" s="116" t="str">
        <f>IF(ISBLANK(TBL_DATA[[#This Row],[Row.names]]), "",   DATE(YEAR(TBL_DATA[[#This Row],[Row.names]]), MONTH(TBL_DATA[[#This Row],[Row.names]]), DAY(TBL_DATA[[#This Row],[Row.names]])))</f>
        <v/>
      </c>
      <c r="B601" s="118"/>
      <c r="C601" s="68"/>
      <c r="D601" s="10"/>
      <c r="E601" s="5"/>
      <c r="F601" s="77"/>
      <c r="G601" s="54"/>
      <c r="H601" s="113"/>
      <c r="I601" s="77"/>
      <c r="J601" s="77"/>
      <c r="K601" s="5"/>
      <c r="L601" s="5"/>
      <c r="M601" s="5"/>
      <c r="N601" s="5"/>
      <c r="O601" s="5"/>
      <c r="P601" s="5"/>
      <c r="Q601" s="77"/>
      <c r="R601" s="77"/>
      <c r="S601" s="5"/>
      <c r="T601" s="77"/>
      <c r="U601" s="81"/>
      <c r="V601" s="77"/>
      <c r="W601" s="77"/>
    </row>
    <row r="602" spans="1:23" x14ac:dyDescent="0.25">
      <c r="A602" s="116" t="str">
        <f>IF(ISBLANK(TBL_DATA[[#This Row],[Row.names]]), "",   DATE(YEAR(TBL_DATA[[#This Row],[Row.names]]), MONTH(TBL_DATA[[#This Row],[Row.names]]), DAY(TBL_DATA[[#This Row],[Row.names]])))</f>
        <v/>
      </c>
      <c r="B602" s="118"/>
      <c r="C602" s="68"/>
      <c r="D602" s="10"/>
      <c r="E602" s="5"/>
      <c r="F602" s="77"/>
      <c r="G602" s="54"/>
      <c r="H602" s="113"/>
      <c r="I602" s="77"/>
      <c r="J602" s="77"/>
      <c r="K602" s="5"/>
      <c r="L602" s="5"/>
      <c r="M602" s="5"/>
      <c r="N602" s="5"/>
      <c r="O602" s="5"/>
      <c r="P602" s="5"/>
      <c r="Q602" s="77"/>
      <c r="R602" s="77"/>
      <c r="S602" s="5"/>
      <c r="T602" s="77"/>
      <c r="U602" s="81"/>
      <c r="V602" s="77"/>
      <c r="W602" s="77"/>
    </row>
    <row r="603" spans="1:23" x14ac:dyDescent="0.25">
      <c r="A603" s="116" t="str">
        <f>IF(ISBLANK(TBL_DATA[[#This Row],[Row.names]]), "",   DATE(YEAR(TBL_DATA[[#This Row],[Row.names]]), MONTH(TBL_DATA[[#This Row],[Row.names]]), DAY(TBL_DATA[[#This Row],[Row.names]])))</f>
        <v/>
      </c>
      <c r="B603" s="118"/>
      <c r="C603" s="68"/>
      <c r="D603" s="10"/>
      <c r="E603" s="5"/>
      <c r="F603" s="77"/>
      <c r="G603" s="54"/>
      <c r="H603" s="113"/>
      <c r="I603" s="77"/>
      <c r="J603" s="77"/>
      <c r="K603" s="5"/>
      <c r="L603" s="5"/>
      <c r="M603" s="5"/>
      <c r="N603" s="5"/>
      <c r="O603" s="5"/>
      <c r="P603" s="5"/>
      <c r="Q603" s="77"/>
      <c r="R603" s="77"/>
      <c r="S603" s="5"/>
      <c r="T603" s="77"/>
      <c r="U603" s="81"/>
      <c r="V603" s="77"/>
      <c r="W603" s="77"/>
    </row>
    <row r="604" spans="1:23" x14ac:dyDescent="0.25">
      <c r="A604" s="116" t="str">
        <f>IF(ISBLANK(TBL_DATA[[#This Row],[Row.names]]), "",   DATE(YEAR(TBL_DATA[[#This Row],[Row.names]]), MONTH(TBL_DATA[[#This Row],[Row.names]]), DAY(TBL_DATA[[#This Row],[Row.names]])))</f>
        <v/>
      </c>
      <c r="B604" s="118"/>
      <c r="C604" s="68"/>
      <c r="D604" s="10"/>
      <c r="E604" s="5"/>
      <c r="F604" s="77"/>
      <c r="G604" s="54"/>
      <c r="H604" s="113"/>
      <c r="I604" s="77"/>
      <c r="J604" s="77"/>
      <c r="K604" s="5"/>
      <c r="L604" s="5"/>
      <c r="M604" s="5"/>
      <c r="N604" s="5"/>
      <c r="O604" s="5"/>
      <c r="P604" s="5"/>
      <c r="Q604" s="77"/>
      <c r="R604" s="77"/>
      <c r="S604" s="5"/>
      <c r="T604" s="77"/>
      <c r="U604" s="81"/>
      <c r="V604" s="77"/>
      <c r="W604" s="77"/>
    </row>
    <row r="605" spans="1:23" x14ac:dyDescent="0.25">
      <c r="A605" s="116" t="str">
        <f>IF(ISBLANK(TBL_DATA[[#This Row],[Row.names]]), "",   DATE(YEAR(TBL_DATA[[#This Row],[Row.names]]), MONTH(TBL_DATA[[#This Row],[Row.names]]), DAY(TBL_DATA[[#This Row],[Row.names]])))</f>
        <v/>
      </c>
      <c r="B605" s="118"/>
      <c r="C605" s="68"/>
      <c r="D605" s="10"/>
      <c r="E605" s="5"/>
      <c r="F605" s="77"/>
      <c r="G605" s="54"/>
      <c r="H605" s="113"/>
      <c r="I605" s="77"/>
      <c r="J605" s="77"/>
      <c r="K605" s="5"/>
      <c r="L605" s="5"/>
      <c r="M605" s="5"/>
      <c r="N605" s="5"/>
      <c r="O605" s="5"/>
      <c r="P605" s="5"/>
      <c r="Q605" s="77"/>
      <c r="R605" s="77"/>
      <c r="S605" s="5"/>
      <c r="T605" s="77"/>
      <c r="U605" s="81"/>
      <c r="V605" s="77"/>
      <c r="W605" s="77"/>
    </row>
    <row r="606" spans="1:23" x14ac:dyDescent="0.25">
      <c r="A606" s="116" t="str">
        <f>IF(ISBLANK(TBL_DATA[[#This Row],[Row.names]]), "",   DATE(YEAR(TBL_DATA[[#This Row],[Row.names]]), MONTH(TBL_DATA[[#This Row],[Row.names]]), DAY(TBL_DATA[[#This Row],[Row.names]])))</f>
        <v/>
      </c>
      <c r="B606" s="118"/>
      <c r="C606" s="68"/>
      <c r="D606" s="10"/>
      <c r="E606" s="5"/>
      <c r="F606" s="77"/>
      <c r="G606" s="54"/>
      <c r="H606" s="113"/>
      <c r="I606" s="77"/>
      <c r="J606" s="77"/>
      <c r="K606" s="5"/>
      <c r="L606" s="5"/>
      <c r="M606" s="5"/>
      <c r="N606" s="5"/>
      <c r="O606" s="5"/>
      <c r="P606" s="5"/>
      <c r="Q606" s="77"/>
      <c r="R606" s="77"/>
      <c r="S606" s="5"/>
      <c r="T606" s="77"/>
      <c r="U606" s="81"/>
      <c r="V606" s="77"/>
      <c r="W606" s="77"/>
    </row>
    <row r="607" spans="1:23" x14ac:dyDescent="0.25">
      <c r="A607" s="116" t="str">
        <f>IF(ISBLANK(TBL_DATA[[#This Row],[Row.names]]), "",   DATE(YEAR(TBL_DATA[[#This Row],[Row.names]]), MONTH(TBL_DATA[[#This Row],[Row.names]]), DAY(TBL_DATA[[#This Row],[Row.names]])))</f>
        <v/>
      </c>
      <c r="B607" s="118"/>
      <c r="C607" s="68"/>
      <c r="D607" s="10"/>
      <c r="E607" s="5"/>
      <c r="F607" s="77"/>
      <c r="G607" s="54"/>
      <c r="H607" s="113"/>
      <c r="I607" s="77"/>
      <c r="J607" s="77"/>
      <c r="K607" s="5"/>
      <c r="L607" s="5"/>
      <c r="M607" s="5"/>
      <c r="N607" s="5"/>
      <c r="O607" s="5"/>
      <c r="P607" s="5"/>
      <c r="Q607" s="77"/>
      <c r="R607" s="77"/>
      <c r="S607" s="5"/>
      <c r="T607" s="77"/>
      <c r="U607" s="81"/>
      <c r="V607" s="77"/>
      <c r="W607" s="77"/>
    </row>
    <row r="608" spans="1:23" x14ac:dyDescent="0.25">
      <c r="A608" s="116" t="str">
        <f>IF(ISBLANK(TBL_DATA[[#This Row],[Row.names]]), "",   DATE(YEAR(TBL_DATA[[#This Row],[Row.names]]), MONTH(TBL_DATA[[#This Row],[Row.names]]), DAY(TBL_DATA[[#This Row],[Row.names]])))</f>
        <v/>
      </c>
      <c r="B608" s="118"/>
      <c r="C608" s="68"/>
      <c r="D608" s="10"/>
      <c r="E608" s="5"/>
      <c r="F608" s="77"/>
      <c r="G608" s="54"/>
      <c r="H608" s="113"/>
      <c r="I608" s="77"/>
      <c r="J608" s="77"/>
      <c r="K608" s="5"/>
      <c r="L608" s="5"/>
      <c r="M608" s="5"/>
      <c r="N608" s="5"/>
      <c r="O608" s="5"/>
      <c r="P608" s="5"/>
      <c r="Q608" s="77"/>
      <c r="R608" s="77"/>
      <c r="S608" s="5"/>
      <c r="T608" s="77"/>
      <c r="U608" s="81"/>
      <c r="V608" s="77"/>
      <c r="W608" s="77"/>
    </row>
    <row r="609" spans="1:23" x14ac:dyDescent="0.25">
      <c r="A609" s="116" t="str">
        <f>IF(ISBLANK(TBL_DATA[[#This Row],[Row.names]]), "",   DATE(YEAR(TBL_DATA[[#This Row],[Row.names]]), MONTH(TBL_DATA[[#This Row],[Row.names]]), DAY(TBL_DATA[[#This Row],[Row.names]])))</f>
        <v/>
      </c>
      <c r="B609" s="118"/>
      <c r="C609" s="68"/>
      <c r="D609" s="10"/>
      <c r="E609" s="5"/>
      <c r="F609" s="77"/>
      <c r="G609" s="54"/>
      <c r="H609" s="113"/>
      <c r="I609" s="77"/>
      <c r="J609" s="77"/>
      <c r="K609" s="5"/>
      <c r="L609" s="5"/>
      <c r="M609" s="5"/>
      <c r="N609" s="5"/>
      <c r="O609" s="5"/>
      <c r="P609" s="5"/>
      <c r="Q609" s="77"/>
      <c r="R609" s="77"/>
      <c r="S609" s="5"/>
      <c r="T609" s="77"/>
      <c r="U609" s="81"/>
      <c r="V609" s="77"/>
      <c r="W609" s="77"/>
    </row>
    <row r="610" spans="1:23" x14ac:dyDescent="0.25">
      <c r="A610" s="116" t="str">
        <f>IF(ISBLANK(TBL_DATA[[#This Row],[Row.names]]), "",   DATE(YEAR(TBL_DATA[[#This Row],[Row.names]]), MONTH(TBL_DATA[[#This Row],[Row.names]]), DAY(TBL_DATA[[#This Row],[Row.names]])))</f>
        <v/>
      </c>
      <c r="B610" s="118"/>
      <c r="C610" s="68"/>
      <c r="D610" s="10"/>
      <c r="E610" s="5"/>
      <c r="F610" s="77"/>
      <c r="G610" s="54"/>
      <c r="H610" s="114"/>
      <c r="I610" s="77"/>
      <c r="J610" s="77"/>
      <c r="K610" s="5"/>
      <c r="L610" s="5"/>
      <c r="M610" s="5"/>
      <c r="N610" s="5"/>
      <c r="O610" s="5"/>
      <c r="P610" s="5"/>
      <c r="Q610" s="77"/>
      <c r="R610" s="77"/>
      <c r="S610" s="53"/>
      <c r="T610" s="77"/>
      <c r="U610" s="81"/>
      <c r="V610" s="77"/>
      <c r="W610" s="77"/>
    </row>
    <row r="611" spans="1:23" x14ac:dyDescent="0.25">
      <c r="A611" s="116" t="str">
        <f>IF(ISBLANK(TBL_DATA[[#This Row],[Row.names]]), "",   DATE(YEAR(TBL_DATA[[#This Row],[Row.names]]), MONTH(TBL_DATA[[#This Row],[Row.names]]), DAY(TBL_DATA[[#This Row],[Row.names]])))</f>
        <v/>
      </c>
      <c r="B611" s="118"/>
      <c r="C611" s="68"/>
      <c r="D611" s="10"/>
      <c r="E611" s="5"/>
      <c r="F611" s="77"/>
      <c r="G611" s="54"/>
      <c r="H611" s="113"/>
      <c r="I611" s="77"/>
      <c r="J611" s="77"/>
      <c r="K611" s="5"/>
      <c r="L611" s="5"/>
      <c r="M611" s="5"/>
      <c r="N611" s="5"/>
      <c r="O611" s="5"/>
      <c r="P611" s="5"/>
      <c r="Q611" s="77"/>
      <c r="R611" s="77"/>
      <c r="S611" s="5"/>
      <c r="T611" s="77"/>
      <c r="U611" s="81"/>
      <c r="V611" s="77"/>
      <c r="W611" s="77"/>
    </row>
    <row r="612" spans="1:23" x14ac:dyDescent="0.25">
      <c r="A612" s="116" t="str">
        <f>IF(ISBLANK(TBL_DATA[[#This Row],[Row.names]]), "",   DATE(YEAR(TBL_DATA[[#This Row],[Row.names]]), MONTH(TBL_DATA[[#This Row],[Row.names]]), DAY(TBL_DATA[[#This Row],[Row.names]])))</f>
        <v/>
      </c>
      <c r="B612" s="118"/>
      <c r="C612" s="68"/>
      <c r="D612" s="10"/>
      <c r="E612" s="5"/>
      <c r="F612" s="77"/>
      <c r="G612" s="54"/>
      <c r="H612" s="113"/>
      <c r="I612" s="77"/>
      <c r="J612" s="77"/>
      <c r="K612" s="5"/>
      <c r="L612" s="5"/>
      <c r="M612" s="5"/>
      <c r="N612" s="5"/>
      <c r="O612" s="5"/>
      <c r="P612" s="5"/>
      <c r="Q612" s="77"/>
      <c r="R612" s="77"/>
      <c r="S612" s="5"/>
      <c r="T612" s="77"/>
      <c r="U612" s="81"/>
      <c r="V612" s="77"/>
      <c r="W612" s="77"/>
    </row>
    <row r="613" spans="1:23" x14ac:dyDescent="0.25">
      <c r="A613" s="116" t="str">
        <f>IF(ISBLANK(TBL_DATA[[#This Row],[Row.names]]), "",   DATE(YEAR(TBL_DATA[[#This Row],[Row.names]]), MONTH(TBL_DATA[[#This Row],[Row.names]]), DAY(TBL_DATA[[#This Row],[Row.names]])))</f>
        <v/>
      </c>
      <c r="B613" s="118"/>
      <c r="C613" s="68"/>
      <c r="D613" s="10"/>
      <c r="E613" s="5"/>
      <c r="F613" s="77"/>
      <c r="G613" s="54"/>
      <c r="H613" s="113"/>
      <c r="I613" s="77"/>
      <c r="J613" s="77"/>
      <c r="K613" s="5"/>
      <c r="L613" s="5"/>
      <c r="M613" s="5"/>
      <c r="N613" s="5"/>
      <c r="O613" s="5"/>
      <c r="P613" s="5"/>
      <c r="Q613" s="77"/>
      <c r="R613" s="77"/>
      <c r="S613" s="5"/>
      <c r="T613" s="77"/>
      <c r="U613" s="81"/>
      <c r="V613" s="77"/>
      <c r="W613" s="77"/>
    </row>
    <row r="614" spans="1:23" x14ac:dyDescent="0.25">
      <c r="A614" s="116" t="str">
        <f>IF(ISBLANK(TBL_DATA[[#This Row],[Row.names]]), "",   DATE(YEAR(TBL_DATA[[#This Row],[Row.names]]), MONTH(TBL_DATA[[#This Row],[Row.names]]), DAY(TBL_DATA[[#This Row],[Row.names]])))</f>
        <v/>
      </c>
      <c r="B614" s="118"/>
      <c r="C614" s="68"/>
      <c r="D614" s="10"/>
      <c r="E614" s="5"/>
      <c r="F614" s="77"/>
      <c r="G614" s="54"/>
      <c r="H614" s="113"/>
      <c r="I614" s="77"/>
      <c r="J614" s="77"/>
      <c r="K614" s="5"/>
      <c r="L614" s="5"/>
      <c r="M614" s="5"/>
      <c r="N614" s="5"/>
      <c r="O614" s="5"/>
      <c r="P614" s="5"/>
      <c r="Q614" s="77"/>
      <c r="R614" s="77"/>
      <c r="S614" s="5"/>
      <c r="T614" s="77"/>
      <c r="U614" s="81"/>
      <c r="V614" s="77"/>
      <c r="W614" s="77"/>
    </row>
    <row r="615" spans="1:23" x14ac:dyDescent="0.25">
      <c r="A615" s="116" t="str">
        <f>IF(ISBLANK(TBL_DATA[[#This Row],[Row.names]]), "",   DATE(YEAR(TBL_DATA[[#This Row],[Row.names]]), MONTH(TBL_DATA[[#This Row],[Row.names]]), DAY(TBL_DATA[[#This Row],[Row.names]])))</f>
        <v/>
      </c>
      <c r="B615" s="118"/>
      <c r="C615" s="68"/>
      <c r="D615" s="10"/>
      <c r="E615" s="5"/>
      <c r="F615" s="77"/>
      <c r="G615" s="54"/>
      <c r="H615" s="113"/>
      <c r="I615" s="77"/>
      <c r="J615" s="77"/>
      <c r="K615" s="5"/>
      <c r="L615" s="5"/>
      <c r="M615" s="5"/>
      <c r="N615" s="5"/>
      <c r="O615" s="5"/>
      <c r="P615" s="5"/>
      <c r="Q615" s="77"/>
      <c r="R615" s="77"/>
      <c r="S615" s="5"/>
      <c r="T615" s="77"/>
      <c r="U615" s="81"/>
      <c r="V615" s="77"/>
      <c r="W615" s="77"/>
    </row>
    <row r="616" spans="1:23" x14ac:dyDescent="0.25">
      <c r="A616" s="116" t="str">
        <f>IF(ISBLANK(TBL_DATA[[#This Row],[Row.names]]), "",   DATE(YEAR(TBL_DATA[[#This Row],[Row.names]]), MONTH(TBL_DATA[[#This Row],[Row.names]]), DAY(TBL_DATA[[#This Row],[Row.names]])))</f>
        <v/>
      </c>
      <c r="B616" s="118"/>
      <c r="C616" s="68"/>
      <c r="D616" s="10"/>
      <c r="E616" s="5"/>
      <c r="F616" s="77"/>
      <c r="G616" s="54"/>
      <c r="H616" s="113"/>
      <c r="I616" s="77"/>
      <c r="J616" s="77"/>
      <c r="K616" s="5"/>
      <c r="L616" s="5"/>
      <c r="M616" s="5"/>
      <c r="N616" s="5"/>
      <c r="O616" s="5"/>
      <c r="P616" s="5"/>
      <c r="Q616" s="77"/>
      <c r="R616" s="77"/>
      <c r="S616" s="5"/>
      <c r="T616" s="77"/>
      <c r="U616" s="81"/>
      <c r="V616" s="77"/>
      <c r="W616" s="77"/>
    </row>
    <row r="617" spans="1:23" x14ac:dyDescent="0.25">
      <c r="A617" s="116" t="str">
        <f>IF(ISBLANK(TBL_DATA[[#This Row],[Row.names]]), "",   DATE(YEAR(TBL_DATA[[#This Row],[Row.names]]), MONTH(TBL_DATA[[#This Row],[Row.names]]), DAY(TBL_DATA[[#This Row],[Row.names]])))</f>
        <v/>
      </c>
      <c r="B617" s="118"/>
      <c r="C617" s="68"/>
      <c r="D617" s="10"/>
      <c r="E617" s="5"/>
      <c r="F617" s="77"/>
      <c r="G617" s="54"/>
      <c r="H617" s="113"/>
      <c r="I617" s="77"/>
      <c r="J617" s="77"/>
      <c r="K617" s="5"/>
      <c r="L617" s="5"/>
      <c r="M617" s="5"/>
      <c r="N617" s="5"/>
      <c r="O617" s="5"/>
      <c r="P617" s="5"/>
      <c r="Q617" s="77"/>
      <c r="R617" s="77"/>
      <c r="S617" s="5"/>
      <c r="T617" s="77"/>
      <c r="U617" s="81"/>
      <c r="V617" s="77"/>
      <c r="W617" s="77"/>
    </row>
    <row r="618" spans="1:23" x14ac:dyDescent="0.25">
      <c r="A618" s="116" t="str">
        <f>IF(ISBLANK(TBL_DATA[[#This Row],[Row.names]]), "",   DATE(YEAR(TBL_DATA[[#This Row],[Row.names]]), MONTH(TBL_DATA[[#This Row],[Row.names]]), DAY(TBL_DATA[[#This Row],[Row.names]])))</f>
        <v/>
      </c>
      <c r="B618" s="118"/>
      <c r="C618" s="68"/>
      <c r="D618" s="10"/>
      <c r="E618" s="5"/>
      <c r="F618" s="77"/>
      <c r="G618" s="54"/>
      <c r="H618" s="113"/>
      <c r="I618" s="77"/>
      <c r="J618" s="77"/>
      <c r="K618" s="5"/>
      <c r="L618" s="5"/>
      <c r="M618" s="5"/>
      <c r="N618" s="5"/>
      <c r="O618" s="5"/>
      <c r="P618" s="5"/>
      <c r="Q618" s="77"/>
      <c r="R618" s="77"/>
      <c r="S618" s="5"/>
      <c r="T618" s="77"/>
      <c r="U618" s="81"/>
      <c r="V618" s="77"/>
      <c r="W618" s="77"/>
    </row>
    <row r="619" spans="1:23" x14ac:dyDescent="0.25">
      <c r="A619" s="116" t="str">
        <f>IF(ISBLANK(TBL_DATA[[#This Row],[Row.names]]), "",   DATE(YEAR(TBL_DATA[[#This Row],[Row.names]]), MONTH(TBL_DATA[[#This Row],[Row.names]]), DAY(TBL_DATA[[#This Row],[Row.names]])))</f>
        <v/>
      </c>
      <c r="B619" s="118"/>
      <c r="C619" s="68"/>
      <c r="D619" s="10"/>
      <c r="E619" s="5"/>
      <c r="F619" s="77"/>
      <c r="G619" s="54"/>
      <c r="H619" s="113"/>
      <c r="I619" s="77"/>
      <c r="J619" s="77"/>
      <c r="K619" s="5"/>
      <c r="L619" s="5"/>
      <c r="M619" s="5"/>
      <c r="N619" s="5"/>
      <c r="O619" s="5"/>
      <c r="P619" s="5"/>
      <c r="Q619" s="77"/>
      <c r="R619" s="77"/>
      <c r="S619" s="5"/>
      <c r="T619" s="77"/>
      <c r="U619" s="81"/>
      <c r="V619" s="77"/>
      <c r="W619" s="77"/>
    </row>
    <row r="620" spans="1:23" x14ac:dyDescent="0.25">
      <c r="A620" s="116" t="str">
        <f>IF(ISBLANK(TBL_DATA[[#This Row],[Row.names]]), "",   DATE(YEAR(TBL_DATA[[#This Row],[Row.names]]), MONTH(TBL_DATA[[#This Row],[Row.names]]), DAY(TBL_DATA[[#This Row],[Row.names]])))</f>
        <v/>
      </c>
      <c r="B620" s="118"/>
      <c r="C620" s="68"/>
      <c r="D620" s="10"/>
      <c r="E620" s="5"/>
      <c r="F620" s="77"/>
      <c r="G620" s="54"/>
      <c r="H620" s="113"/>
      <c r="I620" s="77"/>
      <c r="J620" s="77"/>
      <c r="K620" s="5"/>
      <c r="L620" s="5"/>
      <c r="M620" s="5"/>
      <c r="N620" s="5"/>
      <c r="O620" s="5"/>
      <c r="P620" s="5"/>
      <c r="Q620" s="77"/>
      <c r="R620" s="77"/>
      <c r="S620" s="5"/>
      <c r="T620" s="77"/>
      <c r="U620" s="81"/>
      <c r="V620" s="77"/>
      <c r="W620" s="77"/>
    </row>
    <row r="621" spans="1:23" x14ac:dyDescent="0.25">
      <c r="A621" s="116" t="str">
        <f>IF(ISBLANK(TBL_DATA[[#This Row],[Row.names]]), "",   DATE(YEAR(TBL_DATA[[#This Row],[Row.names]]), MONTH(TBL_DATA[[#This Row],[Row.names]]), DAY(TBL_DATA[[#This Row],[Row.names]])))</f>
        <v/>
      </c>
      <c r="B621" s="118"/>
      <c r="C621" s="68"/>
      <c r="D621" s="10"/>
      <c r="E621" s="5"/>
      <c r="F621" s="77"/>
      <c r="G621" s="54"/>
      <c r="H621" s="113"/>
      <c r="I621" s="77"/>
      <c r="J621" s="77"/>
      <c r="K621" s="5"/>
      <c r="L621" s="5"/>
      <c r="M621" s="5"/>
      <c r="N621" s="5"/>
      <c r="O621" s="5"/>
      <c r="P621" s="5"/>
      <c r="Q621" s="77"/>
      <c r="R621" s="77"/>
      <c r="S621" s="5"/>
      <c r="T621" s="77"/>
      <c r="U621" s="81"/>
      <c r="V621" s="77"/>
      <c r="W621" s="77"/>
    </row>
    <row r="622" spans="1:23" x14ac:dyDescent="0.25">
      <c r="A622" s="116" t="str">
        <f>IF(ISBLANK(TBL_DATA[[#This Row],[Row.names]]), "",   DATE(YEAR(TBL_DATA[[#This Row],[Row.names]]), MONTH(TBL_DATA[[#This Row],[Row.names]]), DAY(TBL_DATA[[#This Row],[Row.names]])))</f>
        <v/>
      </c>
      <c r="B622" s="118"/>
      <c r="C622" s="68"/>
      <c r="D622" s="10"/>
      <c r="E622" s="5"/>
      <c r="F622" s="77"/>
      <c r="G622" s="54"/>
      <c r="H622" s="113"/>
      <c r="I622" s="77"/>
      <c r="J622" s="77"/>
      <c r="K622" s="5"/>
      <c r="L622" s="5"/>
      <c r="M622" s="5"/>
      <c r="N622" s="5"/>
      <c r="O622" s="5"/>
      <c r="P622" s="5"/>
      <c r="Q622" s="77"/>
      <c r="R622" s="77"/>
      <c r="S622" s="5"/>
      <c r="T622" s="77"/>
      <c r="U622" s="81"/>
      <c r="V622" s="77"/>
      <c r="W622" s="77"/>
    </row>
    <row r="623" spans="1:23" x14ac:dyDescent="0.25">
      <c r="A623" s="116" t="str">
        <f>IF(ISBLANK(TBL_DATA[[#This Row],[Row.names]]), "",   DATE(YEAR(TBL_DATA[[#This Row],[Row.names]]), MONTH(TBL_DATA[[#This Row],[Row.names]]), DAY(TBL_DATA[[#This Row],[Row.names]])))</f>
        <v/>
      </c>
      <c r="B623" s="118"/>
      <c r="C623" s="68"/>
      <c r="D623" s="10"/>
      <c r="E623" s="5"/>
      <c r="F623" s="77"/>
      <c r="G623" s="54"/>
      <c r="H623" s="113"/>
      <c r="I623" s="77"/>
      <c r="J623" s="77"/>
      <c r="K623" s="5"/>
      <c r="L623" s="5"/>
      <c r="M623" s="5"/>
      <c r="N623" s="5"/>
      <c r="O623" s="5"/>
      <c r="P623" s="5"/>
      <c r="Q623" s="77"/>
      <c r="R623" s="77"/>
      <c r="S623" s="5"/>
      <c r="T623" s="77"/>
      <c r="U623" s="81"/>
      <c r="V623" s="77"/>
      <c r="W623" s="77"/>
    </row>
    <row r="624" spans="1:23" x14ac:dyDescent="0.25">
      <c r="A624" s="116" t="str">
        <f>IF(ISBLANK(TBL_DATA[[#This Row],[Row.names]]), "",   DATE(YEAR(TBL_DATA[[#This Row],[Row.names]]), MONTH(TBL_DATA[[#This Row],[Row.names]]), DAY(TBL_DATA[[#This Row],[Row.names]])))</f>
        <v/>
      </c>
      <c r="B624" s="118"/>
      <c r="C624" s="68"/>
      <c r="D624" s="10"/>
      <c r="E624" s="5"/>
      <c r="F624" s="77"/>
      <c r="G624" s="54"/>
      <c r="H624" s="113"/>
      <c r="I624" s="77"/>
      <c r="J624" s="77"/>
      <c r="K624" s="5"/>
      <c r="L624" s="5"/>
      <c r="M624" s="5"/>
      <c r="N624" s="5"/>
      <c r="O624" s="5"/>
      <c r="P624" s="5"/>
      <c r="Q624" s="77"/>
      <c r="R624" s="77"/>
      <c r="S624" s="5"/>
      <c r="T624" s="77"/>
      <c r="U624" s="81"/>
      <c r="V624" s="77"/>
      <c r="W624" s="77"/>
    </row>
    <row r="625" spans="1:23" x14ac:dyDescent="0.25">
      <c r="A625" s="116" t="str">
        <f>IF(ISBLANK(TBL_DATA[[#This Row],[Row.names]]), "",   DATE(YEAR(TBL_DATA[[#This Row],[Row.names]]), MONTH(TBL_DATA[[#This Row],[Row.names]]), DAY(TBL_DATA[[#This Row],[Row.names]])))</f>
        <v/>
      </c>
      <c r="B625" s="118"/>
      <c r="C625" s="68"/>
      <c r="D625" s="10"/>
      <c r="E625" s="5"/>
      <c r="F625" s="77"/>
      <c r="G625" s="54"/>
      <c r="H625" s="113"/>
      <c r="I625" s="77"/>
      <c r="J625" s="77"/>
      <c r="K625" s="5"/>
      <c r="L625" s="5"/>
      <c r="M625" s="5"/>
      <c r="N625" s="5"/>
      <c r="O625" s="5"/>
      <c r="P625" s="5"/>
      <c r="Q625" s="77"/>
      <c r="R625" s="77"/>
      <c r="S625" s="5"/>
      <c r="T625" s="77"/>
      <c r="U625" s="81"/>
      <c r="V625" s="77"/>
      <c r="W625" s="77"/>
    </row>
    <row r="626" spans="1:23" x14ac:dyDescent="0.25">
      <c r="A626" s="116" t="str">
        <f>IF(ISBLANK(TBL_DATA[[#This Row],[Row.names]]), "",   DATE(YEAR(TBL_DATA[[#This Row],[Row.names]]), MONTH(TBL_DATA[[#This Row],[Row.names]]), DAY(TBL_DATA[[#This Row],[Row.names]])))</f>
        <v/>
      </c>
      <c r="B626" s="118"/>
      <c r="C626" s="68"/>
      <c r="D626" s="10"/>
      <c r="E626" s="5"/>
      <c r="F626" s="77"/>
      <c r="G626" s="54"/>
      <c r="H626" s="113"/>
      <c r="I626" s="77"/>
      <c r="J626" s="77"/>
      <c r="K626" s="5"/>
      <c r="L626" s="5"/>
      <c r="M626" s="5"/>
      <c r="N626" s="5"/>
      <c r="O626" s="5"/>
      <c r="P626" s="5"/>
      <c r="Q626" s="77"/>
      <c r="R626" s="77"/>
      <c r="S626" s="5"/>
      <c r="T626" s="77"/>
      <c r="U626" s="81"/>
      <c r="V626" s="77"/>
      <c r="W626" s="77"/>
    </row>
    <row r="627" spans="1:23" x14ac:dyDescent="0.25">
      <c r="A627" s="116" t="str">
        <f>IF(ISBLANK(TBL_DATA[[#This Row],[Row.names]]), "",   DATE(YEAR(TBL_DATA[[#This Row],[Row.names]]), MONTH(TBL_DATA[[#This Row],[Row.names]]), DAY(TBL_DATA[[#This Row],[Row.names]])))</f>
        <v/>
      </c>
      <c r="B627" s="118"/>
      <c r="C627" s="68"/>
      <c r="D627" s="10"/>
      <c r="E627" s="5"/>
      <c r="F627" s="77"/>
      <c r="G627" s="54"/>
      <c r="H627" s="113"/>
      <c r="I627" s="77"/>
      <c r="J627" s="77"/>
      <c r="K627" s="5"/>
      <c r="L627" s="5"/>
      <c r="M627" s="5"/>
      <c r="N627" s="5"/>
      <c r="O627" s="5"/>
      <c r="P627" s="5"/>
      <c r="Q627" s="77"/>
      <c r="R627" s="77"/>
      <c r="S627" s="5"/>
      <c r="T627" s="77"/>
      <c r="U627" s="81"/>
      <c r="V627" s="77"/>
      <c r="W627" s="77"/>
    </row>
    <row r="628" spans="1:23" x14ac:dyDescent="0.25">
      <c r="A628" s="116" t="str">
        <f>IF(ISBLANK(TBL_DATA[[#This Row],[Row.names]]), "",   DATE(YEAR(TBL_DATA[[#This Row],[Row.names]]), MONTH(TBL_DATA[[#This Row],[Row.names]]), DAY(TBL_DATA[[#This Row],[Row.names]])))</f>
        <v/>
      </c>
      <c r="B628" s="118"/>
      <c r="C628" s="68"/>
      <c r="D628" s="10"/>
      <c r="E628" s="5"/>
      <c r="F628" s="77"/>
      <c r="G628" s="54"/>
      <c r="H628" s="113"/>
      <c r="I628" s="77"/>
      <c r="J628" s="77"/>
      <c r="K628" s="5"/>
      <c r="L628" s="5"/>
      <c r="M628" s="5"/>
      <c r="N628" s="5"/>
      <c r="O628" s="5"/>
      <c r="P628" s="5"/>
      <c r="Q628" s="77"/>
      <c r="R628" s="77"/>
      <c r="S628" s="5"/>
      <c r="T628" s="77"/>
      <c r="U628" s="81"/>
      <c r="V628" s="77"/>
      <c r="W628" s="77"/>
    </row>
    <row r="629" spans="1:23" x14ac:dyDescent="0.25">
      <c r="A629" s="116" t="str">
        <f>IF(ISBLANK(TBL_DATA[[#This Row],[Row.names]]), "",   DATE(YEAR(TBL_DATA[[#This Row],[Row.names]]), MONTH(TBL_DATA[[#This Row],[Row.names]]), DAY(TBL_DATA[[#This Row],[Row.names]])))</f>
        <v/>
      </c>
      <c r="B629" s="118"/>
      <c r="C629" s="68"/>
      <c r="D629" s="10"/>
      <c r="E629" s="5"/>
      <c r="F629" s="77"/>
      <c r="G629" s="54"/>
      <c r="H629" s="113"/>
      <c r="I629" s="77"/>
      <c r="J629" s="77"/>
      <c r="K629" s="5"/>
      <c r="L629" s="5"/>
      <c r="M629" s="5"/>
      <c r="N629" s="5"/>
      <c r="O629" s="5"/>
      <c r="P629" s="5"/>
      <c r="Q629" s="77"/>
      <c r="R629" s="77"/>
      <c r="S629" s="5"/>
      <c r="T629" s="77"/>
      <c r="U629" s="81"/>
      <c r="V629" s="77"/>
      <c r="W629" s="77"/>
    </row>
    <row r="630" spans="1:23" x14ac:dyDescent="0.25">
      <c r="A630" s="116" t="str">
        <f>IF(ISBLANK(TBL_DATA[[#This Row],[Row.names]]), "",   DATE(YEAR(TBL_DATA[[#This Row],[Row.names]]), MONTH(TBL_DATA[[#This Row],[Row.names]]), DAY(TBL_DATA[[#This Row],[Row.names]])))</f>
        <v/>
      </c>
      <c r="B630" s="118"/>
      <c r="C630" s="68"/>
      <c r="D630" s="10"/>
      <c r="E630" s="5"/>
      <c r="F630" s="77"/>
      <c r="G630" s="54"/>
      <c r="H630" s="113"/>
      <c r="I630" s="77"/>
      <c r="J630" s="77"/>
      <c r="K630" s="5"/>
      <c r="L630" s="5"/>
      <c r="M630" s="5"/>
      <c r="N630" s="5"/>
      <c r="O630" s="5"/>
      <c r="P630" s="5"/>
      <c r="Q630" s="77"/>
      <c r="R630" s="77"/>
      <c r="S630" s="5"/>
      <c r="T630" s="77"/>
      <c r="U630" s="81"/>
      <c r="V630" s="77"/>
      <c r="W630" s="77"/>
    </row>
    <row r="631" spans="1:23" x14ac:dyDescent="0.25">
      <c r="A631" s="116" t="str">
        <f>IF(ISBLANK(TBL_DATA[[#This Row],[Row.names]]), "",   DATE(YEAR(TBL_DATA[[#This Row],[Row.names]]), MONTH(TBL_DATA[[#This Row],[Row.names]]), DAY(TBL_DATA[[#This Row],[Row.names]])))</f>
        <v/>
      </c>
      <c r="B631" s="118"/>
      <c r="C631" s="68"/>
      <c r="D631" s="10"/>
      <c r="E631" s="5"/>
      <c r="F631" s="77"/>
      <c r="G631" s="54"/>
      <c r="H631" s="114"/>
      <c r="I631" s="77"/>
      <c r="J631" s="77"/>
      <c r="K631" s="5"/>
      <c r="L631" s="5"/>
      <c r="M631" s="5"/>
      <c r="N631" s="5"/>
      <c r="O631" s="5"/>
      <c r="P631" s="5"/>
      <c r="Q631" s="77"/>
      <c r="R631" s="77"/>
      <c r="S631" s="53"/>
      <c r="T631" s="77"/>
      <c r="U631" s="81"/>
      <c r="V631" s="77"/>
      <c r="W631" s="77"/>
    </row>
    <row r="632" spans="1:23" x14ac:dyDescent="0.25">
      <c r="A632" s="116" t="str">
        <f>IF(ISBLANK(TBL_DATA[[#This Row],[Row.names]]), "",   DATE(YEAR(TBL_DATA[[#This Row],[Row.names]]), MONTH(TBL_DATA[[#This Row],[Row.names]]), DAY(TBL_DATA[[#This Row],[Row.names]])))</f>
        <v/>
      </c>
      <c r="B632" s="118"/>
      <c r="C632" s="68"/>
      <c r="D632" s="10"/>
      <c r="E632" s="5"/>
      <c r="F632" s="77"/>
      <c r="G632" s="54"/>
      <c r="H632" s="113"/>
      <c r="I632" s="77"/>
      <c r="J632" s="77"/>
      <c r="K632" s="5"/>
      <c r="L632" s="5"/>
      <c r="M632" s="5"/>
      <c r="N632" s="5"/>
      <c r="O632" s="5"/>
      <c r="P632" s="5"/>
      <c r="Q632" s="77"/>
      <c r="R632" s="77"/>
      <c r="S632" s="5"/>
      <c r="T632" s="77"/>
      <c r="U632" s="81"/>
      <c r="V632" s="77"/>
      <c r="W632" s="77"/>
    </row>
    <row r="633" spans="1:23" x14ac:dyDescent="0.25">
      <c r="A633" s="116" t="str">
        <f>IF(ISBLANK(TBL_DATA[[#This Row],[Row.names]]), "",   DATE(YEAR(TBL_DATA[[#This Row],[Row.names]]), MONTH(TBL_DATA[[#This Row],[Row.names]]), DAY(TBL_DATA[[#This Row],[Row.names]])))</f>
        <v/>
      </c>
      <c r="B633" s="118"/>
      <c r="C633" s="68"/>
      <c r="D633" s="10"/>
      <c r="E633" s="5"/>
      <c r="F633" s="77"/>
      <c r="G633" s="54"/>
      <c r="H633" s="113"/>
      <c r="I633" s="77"/>
      <c r="J633" s="77"/>
      <c r="K633" s="5"/>
      <c r="L633" s="5"/>
      <c r="M633" s="5"/>
      <c r="N633" s="5"/>
      <c r="O633" s="5"/>
      <c r="P633" s="5"/>
      <c r="Q633" s="77"/>
      <c r="R633" s="77"/>
      <c r="S633" s="5"/>
      <c r="T633" s="77"/>
      <c r="U633" s="81"/>
      <c r="V633" s="77"/>
      <c r="W633" s="77"/>
    </row>
    <row r="634" spans="1:23" x14ac:dyDescent="0.25">
      <c r="A634" s="116" t="str">
        <f>IF(ISBLANK(TBL_DATA[[#This Row],[Row.names]]), "",   DATE(YEAR(TBL_DATA[[#This Row],[Row.names]]), MONTH(TBL_DATA[[#This Row],[Row.names]]), DAY(TBL_DATA[[#This Row],[Row.names]])))</f>
        <v/>
      </c>
      <c r="B634" s="118"/>
      <c r="C634" s="68"/>
      <c r="D634" s="10"/>
      <c r="E634" s="5"/>
      <c r="F634" s="77"/>
      <c r="G634" s="54"/>
      <c r="H634" s="113"/>
      <c r="I634" s="77"/>
      <c r="J634" s="77"/>
      <c r="K634" s="5"/>
      <c r="L634" s="5"/>
      <c r="M634" s="5"/>
      <c r="N634" s="5"/>
      <c r="O634" s="5"/>
      <c r="P634" s="5"/>
      <c r="Q634" s="77"/>
      <c r="R634" s="77"/>
      <c r="S634" s="5"/>
      <c r="T634" s="77"/>
      <c r="U634" s="81"/>
      <c r="V634" s="77"/>
      <c r="W634" s="77"/>
    </row>
    <row r="635" spans="1:23" x14ac:dyDescent="0.25">
      <c r="A635" s="116" t="str">
        <f>IF(ISBLANK(TBL_DATA[[#This Row],[Row.names]]), "",   DATE(YEAR(TBL_DATA[[#This Row],[Row.names]]), MONTH(TBL_DATA[[#This Row],[Row.names]]), DAY(TBL_DATA[[#This Row],[Row.names]])))</f>
        <v/>
      </c>
      <c r="B635" s="118"/>
      <c r="C635" s="68"/>
      <c r="D635" s="10"/>
      <c r="E635" s="5"/>
      <c r="F635" s="77"/>
      <c r="G635" s="54"/>
      <c r="H635" s="114"/>
      <c r="I635" s="77"/>
      <c r="J635" s="77"/>
      <c r="K635" s="5"/>
      <c r="L635" s="5"/>
      <c r="M635" s="5"/>
      <c r="N635" s="5"/>
      <c r="O635" s="5"/>
      <c r="P635" s="5"/>
      <c r="Q635" s="77"/>
      <c r="R635" s="77"/>
      <c r="S635" s="53"/>
      <c r="T635" s="77"/>
      <c r="U635" s="81"/>
      <c r="V635" s="77"/>
      <c r="W635" s="77"/>
    </row>
    <row r="636" spans="1:23" x14ac:dyDescent="0.25">
      <c r="A636" s="116" t="str">
        <f>IF(ISBLANK(TBL_DATA[[#This Row],[Row.names]]), "",   DATE(YEAR(TBL_DATA[[#This Row],[Row.names]]), MONTH(TBL_DATA[[#This Row],[Row.names]]), DAY(TBL_DATA[[#This Row],[Row.names]])))</f>
        <v/>
      </c>
      <c r="B636" s="118"/>
      <c r="C636" s="68"/>
      <c r="D636" s="10"/>
      <c r="E636" s="5"/>
      <c r="F636" s="77"/>
      <c r="G636" s="54"/>
      <c r="H636" s="113"/>
      <c r="I636" s="77"/>
      <c r="J636" s="77"/>
      <c r="K636" s="5"/>
      <c r="L636" s="5"/>
      <c r="M636" s="5"/>
      <c r="N636" s="5"/>
      <c r="O636" s="5"/>
      <c r="P636" s="5"/>
      <c r="Q636" s="77"/>
      <c r="R636" s="77"/>
      <c r="S636" s="5"/>
      <c r="T636" s="77"/>
      <c r="U636" s="81"/>
      <c r="V636" s="77"/>
      <c r="W636" s="77"/>
    </row>
    <row r="637" spans="1:23" x14ac:dyDescent="0.25">
      <c r="A637" s="116" t="str">
        <f>IF(ISBLANK(TBL_DATA[[#This Row],[Row.names]]), "",   DATE(YEAR(TBL_DATA[[#This Row],[Row.names]]), MONTH(TBL_DATA[[#This Row],[Row.names]]), DAY(TBL_DATA[[#This Row],[Row.names]])))</f>
        <v/>
      </c>
      <c r="B637" s="118"/>
      <c r="C637" s="68"/>
      <c r="D637" s="10"/>
      <c r="E637" s="5"/>
      <c r="F637" s="77"/>
      <c r="G637" s="54"/>
      <c r="H637" s="113"/>
      <c r="I637" s="77"/>
      <c r="J637" s="77"/>
      <c r="K637" s="5"/>
      <c r="L637" s="5"/>
      <c r="M637" s="5"/>
      <c r="N637" s="5"/>
      <c r="O637" s="5"/>
      <c r="P637" s="5"/>
      <c r="Q637" s="77"/>
      <c r="R637" s="77"/>
      <c r="S637" s="5"/>
      <c r="T637" s="77"/>
      <c r="U637" s="81"/>
      <c r="V637" s="77"/>
      <c r="W637" s="77"/>
    </row>
    <row r="638" spans="1:23" x14ac:dyDescent="0.25">
      <c r="A638" s="116" t="str">
        <f>IF(ISBLANK(TBL_DATA[[#This Row],[Row.names]]), "",   DATE(YEAR(TBL_DATA[[#This Row],[Row.names]]), MONTH(TBL_DATA[[#This Row],[Row.names]]), DAY(TBL_DATA[[#This Row],[Row.names]])))</f>
        <v/>
      </c>
      <c r="B638" s="118"/>
      <c r="C638" s="68"/>
      <c r="D638" s="10"/>
      <c r="E638" s="5"/>
      <c r="F638" s="77"/>
      <c r="G638" s="54"/>
      <c r="H638" s="113"/>
      <c r="I638" s="77"/>
      <c r="J638" s="77"/>
      <c r="K638" s="5"/>
      <c r="L638" s="5"/>
      <c r="M638" s="5"/>
      <c r="N638" s="5"/>
      <c r="O638" s="5"/>
      <c r="P638" s="5"/>
      <c r="Q638" s="77"/>
      <c r="R638" s="77"/>
      <c r="S638" s="5"/>
      <c r="T638" s="77"/>
      <c r="U638" s="81"/>
      <c r="V638" s="77"/>
      <c r="W638" s="77"/>
    </row>
    <row r="639" spans="1:23" x14ac:dyDescent="0.25">
      <c r="A639" s="116" t="str">
        <f>IF(ISBLANK(TBL_DATA[[#This Row],[Row.names]]), "",   DATE(YEAR(TBL_DATA[[#This Row],[Row.names]]), MONTH(TBL_DATA[[#This Row],[Row.names]]), DAY(TBL_DATA[[#This Row],[Row.names]])))</f>
        <v/>
      </c>
      <c r="B639" s="118"/>
      <c r="C639" s="68"/>
      <c r="D639" s="10"/>
      <c r="E639" s="5"/>
      <c r="F639" s="77"/>
      <c r="G639" s="54"/>
      <c r="H639" s="113"/>
      <c r="I639" s="77"/>
      <c r="J639" s="77"/>
      <c r="K639" s="5"/>
      <c r="L639" s="5"/>
      <c r="M639" s="5"/>
      <c r="N639" s="5"/>
      <c r="O639" s="5"/>
      <c r="P639" s="5"/>
      <c r="Q639" s="77"/>
      <c r="R639" s="77"/>
      <c r="S639" s="5"/>
      <c r="T639" s="77"/>
      <c r="U639" s="81"/>
      <c r="V639" s="77"/>
      <c r="W639" s="77"/>
    </row>
    <row r="640" spans="1:23" x14ac:dyDescent="0.25">
      <c r="A640" s="116" t="str">
        <f>IF(ISBLANK(TBL_DATA[[#This Row],[Row.names]]), "",   DATE(YEAR(TBL_DATA[[#This Row],[Row.names]]), MONTH(TBL_DATA[[#This Row],[Row.names]]), DAY(TBL_DATA[[#This Row],[Row.names]])))</f>
        <v/>
      </c>
      <c r="B640" s="118"/>
      <c r="C640" s="68"/>
      <c r="D640" s="10"/>
      <c r="E640" s="5"/>
      <c r="F640" s="77"/>
      <c r="G640" s="54"/>
      <c r="H640" s="113"/>
      <c r="I640" s="77"/>
      <c r="J640" s="77"/>
      <c r="K640" s="5"/>
      <c r="L640" s="5"/>
      <c r="M640" s="5"/>
      <c r="N640" s="5"/>
      <c r="O640" s="5"/>
      <c r="P640" s="5"/>
      <c r="Q640" s="77"/>
      <c r="R640" s="77"/>
      <c r="S640" s="5"/>
      <c r="T640" s="77"/>
      <c r="U640" s="81"/>
      <c r="V640" s="77"/>
      <c r="W640" s="77"/>
    </row>
    <row r="641" spans="1:23" x14ac:dyDescent="0.25">
      <c r="A641" s="116" t="str">
        <f>IF(ISBLANK(TBL_DATA[[#This Row],[Row.names]]), "",   DATE(YEAR(TBL_DATA[[#This Row],[Row.names]]), MONTH(TBL_DATA[[#This Row],[Row.names]]), DAY(TBL_DATA[[#This Row],[Row.names]])))</f>
        <v/>
      </c>
      <c r="B641" s="118"/>
      <c r="C641" s="68"/>
      <c r="D641" s="10"/>
      <c r="E641" s="5"/>
      <c r="F641" s="77"/>
      <c r="G641" s="54"/>
      <c r="H641" s="113"/>
      <c r="I641" s="77"/>
      <c r="J641" s="77"/>
      <c r="K641" s="5"/>
      <c r="L641" s="5"/>
      <c r="M641" s="5"/>
      <c r="N641" s="5"/>
      <c r="O641" s="5"/>
      <c r="P641" s="5"/>
      <c r="Q641" s="77"/>
      <c r="R641" s="77"/>
      <c r="S641" s="5"/>
      <c r="T641" s="77"/>
      <c r="U641" s="81"/>
      <c r="V641" s="77"/>
      <c r="W641" s="77"/>
    </row>
    <row r="642" spans="1:23" x14ac:dyDescent="0.25">
      <c r="A642" s="116" t="str">
        <f>IF(ISBLANK(TBL_DATA[[#This Row],[Row.names]]), "",   DATE(YEAR(TBL_DATA[[#This Row],[Row.names]]), MONTH(TBL_DATA[[#This Row],[Row.names]]), DAY(TBL_DATA[[#This Row],[Row.names]])))</f>
        <v/>
      </c>
      <c r="B642" s="118"/>
      <c r="C642" s="68"/>
      <c r="D642" s="10"/>
      <c r="E642" s="5"/>
      <c r="F642" s="77"/>
      <c r="G642" s="54"/>
      <c r="H642" s="113"/>
      <c r="I642" s="77"/>
      <c r="J642" s="77"/>
      <c r="K642" s="5"/>
      <c r="L642" s="5"/>
      <c r="M642" s="5"/>
      <c r="N642" s="5"/>
      <c r="O642" s="5"/>
      <c r="P642" s="5"/>
      <c r="Q642" s="77"/>
      <c r="R642" s="77"/>
      <c r="S642" s="5"/>
      <c r="T642" s="77"/>
      <c r="U642" s="81"/>
      <c r="V642" s="77"/>
      <c r="W642" s="77"/>
    </row>
    <row r="643" spans="1:23" x14ac:dyDescent="0.25">
      <c r="A643" s="116" t="str">
        <f>IF(ISBLANK(TBL_DATA[[#This Row],[Row.names]]), "",   DATE(YEAR(TBL_DATA[[#This Row],[Row.names]]), MONTH(TBL_DATA[[#This Row],[Row.names]]), DAY(TBL_DATA[[#This Row],[Row.names]])))</f>
        <v/>
      </c>
      <c r="B643" s="118"/>
      <c r="C643" s="68"/>
      <c r="D643" s="10"/>
      <c r="E643" s="5"/>
      <c r="F643" s="77"/>
      <c r="G643" s="54"/>
      <c r="H643" s="113"/>
      <c r="I643" s="77"/>
      <c r="J643" s="77"/>
      <c r="K643" s="5"/>
      <c r="L643" s="5"/>
      <c r="M643" s="5"/>
      <c r="N643" s="5"/>
      <c r="O643" s="5"/>
      <c r="P643" s="5"/>
      <c r="Q643" s="77"/>
      <c r="R643" s="77"/>
      <c r="S643" s="5"/>
      <c r="T643" s="77"/>
      <c r="U643" s="81"/>
      <c r="V643" s="77"/>
      <c r="W643" s="77"/>
    </row>
    <row r="644" spans="1:23" x14ac:dyDescent="0.25">
      <c r="A644" s="116" t="str">
        <f>IF(ISBLANK(TBL_DATA[[#This Row],[Row.names]]), "",   DATE(YEAR(TBL_DATA[[#This Row],[Row.names]]), MONTH(TBL_DATA[[#This Row],[Row.names]]), DAY(TBL_DATA[[#This Row],[Row.names]])))</f>
        <v/>
      </c>
      <c r="B644" s="118"/>
      <c r="C644" s="68"/>
      <c r="D644" s="10"/>
      <c r="E644" s="5"/>
      <c r="F644" s="77"/>
      <c r="G644" s="54"/>
      <c r="H644" s="114"/>
      <c r="I644" s="77"/>
      <c r="J644" s="77"/>
      <c r="K644" s="5"/>
      <c r="L644" s="5"/>
      <c r="M644" s="5"/>
      <c r="N644" s="5"/>
      <c r="O644" s="5"/>
      <c r="P644" s="5"/>
      <c r="Q644" s="77"/>
      <c r="R644" s="77"/>
      <c r="S644" s="53"/>
      <c r="T644" s="77"/>
      <c r="U644" s="81"/>
      <c r="V644" s="77"/>
      <c r="W644" s="77"/>
    </row>
    <row r="645" spans="1:23" x14ac:dyDescent="0.25">
      <c r="A645" s="116" t="str">
        <f>IF(ISBLANK(TBL_DATA[[#This Row],[Row.names]]), "",   DATE(YEAR(TBL_DATA[[#This Row],[Row.names]]), MONTH(TBL_DATA[[#This Row],[Row.names]]), DAY(TBL_DATA[[#This Row],[Row.names]])))</f>
        <v/>
      </c>
      <c r="B645" s="118"/>
      <c r="C645" s="68"/>
      <c r="D645" s="10"/>
      <c r="E645" s="5"/>
      <c r="F645" s="77"/>
      <c r="G645" s="54"/>
      <c r="H645" s="113"/>
      <c r="I645" s="77"/>
      <c r="J645" s="77"/>
      <c r="K645" s="5"/>
      <c r="L645" s="5"/>
      <c r="M645" s="5"/>
      <c r="N645" s="5"/>
      <c r="O645" s="5"/>
      <c r="P645" s="5"/>
      <c r="Q645" s="77"/>
      <c r="R645" s="77"/>
      <c r="S645" s="5"/>
      <c r="T645" s="77"/>
      <c r="U645" s="81"/>
      <c r="V645" s="77"/>
      <c r="W645" s="77"/>
    </row>
    <row r="646" spans="1:23" x14ac:dyDescent="0.25">
      <c r="A646" s="116" t="str">
        <f>IF(ISBLANK(TBL_DATA[[#This Row],[Row.names]]), "",   DATE(YEAR(TBL_DATA[[#This Row],[Row.names]]), MONTH(TBL_DATA[[#This Row],[Row.names]]), DAY(TBL_DATA[[#This Row],[Row.names]])))</f>
        <v/>
      </c>
      <c r="B646" s="118"/>
      <c r="C646" s="68"/>
      <c r="D646" s="10"/>
      <c r="E646" s="5"/>
      <c r="F646" s="77"/>
      <c r="G646" s="54"/>
      <c r="H646" s="113"/>
      <c r="I646" s="77"/>
      <c r="J646" s="77"/>
      <c r="K646" s="5"/>
      <c r="L646" s="5"/>
      <c r="M646" s="5"/>
      <c r="N646" s="5"/>
      <c r="O646" s="5"/>
      <c r="P646" s="5"/>
      <c r="Q646" s="77"/>
      <c r="R646" s="77"/>
      <c r="S646" s="5"/>
      <c r="T646" s="77"/>
      <c r="U646" s="81"/>
      <c r="V646" s="77"/>
      <c r="W646" s="77"/>
    </row>
    <row r="647" spans="1:23" x14ac:dyDescent="0.25">
      <c r="A647" s="116" t="str">
        <f>IF(ISBLANK(TBL_DATA[[#This Row],[Row.names]]), "",   DATE(YEAR(TBL_DATA[[#This Row],[Row.names]]), MONTH(TBL_DATA[[#This Row],[Row.names]]), DAY(TBL_DATA[[#This Row],[Row.names]])))</f>
        <v/>
      </c>
      <c r="B647" s="118"/>
      <c r="C647" s="68"/>
      <c r="D647" s="10"/>
      <c r="E647" s="5"/>
      <c r="F647" s="77"/>
      <c r="G647" s="54"/>
      <c r="H647" s="113"/>
      <c r="I647" s="77"/>
      <c r="J647" s="77"/>
      <c r="K647" s="5"/>
      <c r="L647" s="5"/>
      <c r="M647" s="5"/>
      <c r="N647" s="5"/>
      <c r="O647" s="5"/>
      <c r="P647" s="5"/>
      <c r="Q647" s="77"/>
      <c r="R647" s="77"/>
      <c r="S647" s="5"/>
      <c r="T647" s="77"/>
      <c r="U647" s="81"/>
      <c r="V647" s="77"/>
      <c r="W647" s="77"/>
    </row>
    <row r="648" spans="1:23" x14ac:dyDescent="0.25">
      <c r="A648" s="116" t="str">
        <f>IF(ISBLANK(TBL_DATA[[#This Row],[Row.names]]), "",   DATE(YEAR(TBL_DATA[[#This Row],[Row.names]]), MONTH(TBL_DATA[[#This Row],[Row.names]]), DAY(TBL_DATA[[#This Row],[Row.names]])))</f>
        <v/>
      </c>
      <c r="B648" s="118"/>
      <c r="C648" s="68"/>
      <c r="D648" s="10"/>
      <c r="E648" s="5"/>
      <c r="F648" s="77"/>
      <c r="G648" s="54"/>
      <c r="H648" s="113"/>
      <c r="I648" s="77"/>
      <c r="J648" s="77"/>
      <c r="K648" s="5"/>
      <c r="L648" s="5"/>
      <c r="M648" s="5"/>
      <c r="N648" s="5"/>
      <c r="O648" s="5"/>
      <c r="P648" s="5"/>
      <c r="Q648" s="77"/>
      <c r="R648" s="77"/>
      <c r="S648" s="5"/>
      <c r="T648" s="77"/>
      <c r="U648" s="81"/>
      <c r="V648" s="77"/>
      <c r="W648" s="77"/>
    </row>
    <row r="649" spans="1:23" x14ac:dyDescent="0.25">
      <c r="A649" s="116" t="str">
        <f>IF(ISBLANK(TBL_DATA[[#This Row],[Row.names]]), "",   DATE(YEAR(TBL_DATA[[#This Row],[Row.names]]), MONTH(TBL_DATA[[#This Row],[Row.names]]), DAY(TBL_DATA[[#This Row],[Row.names]])))</f>
        <v/>
      </c>
      <c r="B649" s="118"/>
      <c r="C649" s="68"/>
      <c r="D649" s="10"/>
      <c r="E649" s="5"/>
      <c r="F649" s="77"/>
      <c r="G649" s="54"/>
      <c r="H649" s="113"/>
      <c r="I649" s="77"/>
      <c r="J649" s="77"/>
      <c r="K649" s="5"/>
      <c r="L649" s="5"/>
      <c r="M649" s="5"/>
      <c r="N649" s="5"/>
      <c r="O649" s="5"/>
      <c r="P649" s="5"/>
      <c r="Q649" s="77"/>
      <c r="R649" s="77"/>
      <c r="S649" s="5"/>
      <c r="T649" s="77"/>
      <c r="U649" s="81"/>
      <c r="V649" s="77"/>
      <c r="W649" s="77"/>
    </row>
    <row r="650" spans="1:23" x14ac:dyDescent="0.25">
      <c r="A650" s="116" t="str">
        <f>IF(ISBLANK(TBL_DATA[[#This Row],[Row.names]]), "",   DATE(YEAR(TBL_DATA[[#This Row],[Row.names]]), MONTH(TBL_DATA[[#This Row],[Row.names]]), DAY(TBL_DATA[[#This Row],[Row.names]])))</f>
        <v/>
      </c>
      <c r="B650" s="118"/>
      <c r="C650" s="68"/>
      <c r="D650" s="10"/>
      <c r="E650" s="5"/>
      <c r="F650" s="77"/>
      <c r="G650" s="54"/>
      <c r="H650" s="113"/>
      <c r="I650" s="77"/>
      <c r="J650" s="77"/>
      <c r="K650" s="5"/>
      <c r="L650" s="5"/>
      <c r="M650" s="5"/>
      <c r="N650" s="5"/>
      <c r="O650" s="5"/>
      <c r="P650" s="5"/>
      <c r="Q650" s="77"/>
      <c r="R650" s="77"/>
      <c r="S650" s="5"/>
      <c r="T650" s="77"/>
      <c r="U650" s="81"/>
      <c r="V650" s="77"/>
      <c r="W650" s="77"/>
    </row>
    <row r="651" spans="1:23" x14ac:dyDescent="0.25">
      <c r="A651" s="116" t="str">
        <f>IF(ISBLANK(TBL_DATA[[#This Row],[Row.names]]), "",   DATE(YEAR(TBL_DATA[[#This Row],[Row.names]]), MONTH(TBL_DATA[[#This Row],[Row.names]]), DAY(TBL_DATA[[#This Row],[Row.names]])))</f>
        <v/>
      </c>
      <c r="B651" s="118"/>
      <c r="C651" s="68"/>
      <c r="D651" s="10"/>
      <c r="E651" s="5"/>
      <c r="F651" s="77"/>
      <c r="G651" s="54"/>
      <c r="H651" s="113"/>
      <c r="I651" s="77"/>
      <c r="J651" s="77"/>
      <c r="K651" s="5"/>
      <c r="L651" s="5"/>
      <c r="M651" s="5"/>
      <c r="N651" s="5"/>
      <c r="O651" s="5"/>
      <c r="P651" s="5"/>
      <c r="Q651" s="77"/>
      <c r="R651" s="77"/>
      <c r="S651" s="5"/>
      <c r="T651" s="77"/>
      <c r="U651" s="81"/>
      <c r="V651" s="77"/>
      <c r="W651" s="77"/>
    </row>
    <row r="652" spans="1:23" x14ac:dyDescent="0.25">
      <c r="A652" s="116" t="str">
        <f>IF(ISBLANK(TBL_DATA[[#This Row],[Row.names]]), "",   DATE(YEAR(TBL_DATA[[#This Row],[Row.names]]), MONTH(TBL_DATA[[#This Row],[Row.names]]), DAY(TBL_DATA[[#This Row],[Row.names]])))</f>
        <v/>
      </c>
      <c r="B652" s="118"/>
      <c r="C652" s="68"/>
      <c r="D652" s="10"/>
      <c r="E652" s="5"/>
      <c r="F652" s="77"/>
      <c r="G652" s="54"/>
      <c r="H652" s="113"/>
      <c r="I652" s="77"/>
      <c r="J652" s="77"/>
      <c r="K652" s="5"/>
      <c r="L652" s="5"/>
      <c r="M652" s="5"/>
      <c r="N652" s="5"/>
      <c r="O652" s="5"/>
      <c r="P652" s="5"/>
      <c r="Q652" s="77"/>
      <c r="R652" s="77"/>
      <c r="S652" s="5"/>
      <c r="T652" s="77"/>
      <c r="U652" s="81"/>
      <c r="V652" s="77"/>
      <c r="W652" s="77"/>
    </row>
    <row r="653" spans="1:23" x14ac:dyDescent="0.25">
      <c r="A653" s="116" t="str">
        <f>IF(ISBLANK(TBL_DATA[[#This Row],[Row.names]]), "",   DATE(YEAR(TBL_DATA[[#This Row],[Row.names]]), MONTH(TBL_DATA[[#This Row],[Row.names]]), DAY(TBL_DATA[[#This Row],[Row.names]])))</f>
        <v/>
      </c>
      <c r="B653" s="118"/>
      <c r="C653" s="68"/>
      <c r="D653" s="10"/>
      <c r="E653" s="5"/>
      <c r="F653" s="77"/>
      <c r="G653" s="54"/>
      <c r="H653" s="113"/>
      <c r="I653" s="77"/>
      <c r="J653" s="77"/>
      <c r="K653" s="5"/>
      <c r="L653" s="5"/>
      <c r="M653" s="5"/>
      <c r="N653" s="5"/>
      <c r="O653" s="5"/>
      <c r="P653" s="5"/>
      <c r="Q653" s="77"/>
      <c r="R653" s="77"/>
      <c r="S653" s="5"/>
      <c r="T653" s="77"/>
      <c r="U653" s="81"/>
      <c r="V653" s="77"/>
      <c r="W653" s="77"/>
    </row>
    <row r="654" spans="1:23" x14ac:dyDescent="0.25">
      <c r="A654" s="116" t="str">
        <f>IF(ISBLANK(TBL_DATA[[#This Row],[Row.names]]), "",   DATE(YEAR(TBL_DATA[[#This Row],[Row.names]]), MONTH(TBL_DATA[[#This Row],[Row.names]]), DAY(TBL_DATA[[#This Row],[Row.names]])))</f>
        <v/>
      </c>
      <c r="B654" s="118"/>
      <c r="C654" s="68"/>
      <c r="D654" s="10"/>
      <c r="E654" s="5"/>
      <c r="F654" s="77"/>
      <c r="G654" s="54"/>
      <c r="H654" s="113"/>
      <c r="I654" s="77"/>
      <c r="J654" s="77"/>
      <c r="K654" s="5"/>
      <c r="L654" s="5"/>
      <c r="M654" s="5"/>
      <c r="N654" s="5"/>
      <c r="O654" s="5"/>
      <c r="P654" s="5"/>
      <c r="Q654" s="77"/>
      <c r="R654" s="77"/>
      <c r="S654" s="5"/>
      <c r="T654" s="77"/>
      <c r="U654" s="81"/>
      <c r="V654" s="77"/>
      <c r="W654" s="77"/>
    </row>
    <row r="655" spans="1:23" x14ac:dyDescent="0.25">
      <c r="A655" s="116" t="str">
        <f>IF(ISBLANK(TBL_DATA[[#This Row],[Row.names]]), "",   DATE(YEAR(TBL_DATA[[#This Row],[Row.names]]), MONTH(TBL_DATA[[#This Row],[Row.names]]), DAY(TBL_DATA[[#This Row],[Row.names]])))</f>
        <v/>
      </c>
      <c r="B655" s="118"/>
      <c r="C655" s="68"/>
      <c r="D655" s="10"/>
      <c r="E655" s="5"/>
      <c r="F655" s="77"/>
      <c r="G655" s="54"/>
      <c r="H655" s="113"/>
      <c r="I655" s="77"/>
      <c r="J655" s="77"/>
      <c r="K655" s="5"/>
      <c r="L655" s="5"/>
      <c r="M655" s="5"/>
      <c r="N655" s="5"/>
      <c r="O655" s="5"/>
      <c r="P655" s="5"/>
      <c r="Q655" s="77"/>
      <c r="R655" s="77"/>
      <c r="S655" s="5"/>
      <c r="T655" s="77"/>
      <c r="U655" s="81"/>
      <c r="V655" s="77"/>
      <c r="W655" s="77"/>
    </row>
    <row r="656" spans="1:23" x14ac:dyDescent="0.25">
      <c r="A656" s="116" t="str">
        <f>IF(ISBLANK(TBL_DATA[[#This Row],[Row.names]]), "",   DATE(YEAR(TBL_DATA[[#This Row],[Row.names]]), MONTH(TBL_DATA[[#This Row],[Row.names]]), DAY(TBL_DATA[[#This Row],[Row.names]])))</f>
        <v/>
      </c>
      <c r="B656" s="118"/>
      <c r="C656" s="68"/>
      <c r="D656" s="10"/>
      <c r="E656" s="5"/>
      <c r="F656" s="77"/>
      <c r="G656" s="54"/>
      <c r="H656" s="113"/>
      <c r="I656" s="77"/>
      <c r="J656" s="77"/>
      <c r="K656" s="5"/>
      <c r="L656" s="5"/>
      <c r="M656" s="5"/>
      <c r="N656" s="5"/>
      <c r="O656" s="5"/>
      <c r="P656" s="5"/>
      <c r="Q656" s="77"/>
      <c r="R656" s="77"/>
      <c r="S656" s="5"/>
      <c r="T656" s="77"/>
      <c r="U656" s="81"/>
      <c r="V656" s="77"/>
      <c r="W656" s="77"/>
    </row>
    <row r="657" spans="1:23" x14ac:dyDescent="0.25">
      <c r="A657" s="116" t="str">
        <f>IF(ISBLANK(TBL_DATA[[#This Row],[Row.names]]), "",   DATE(YEAR(TBL_DATA[[#This Row],[Row.names]]), MONTH(TBL_DATA[[#This Row],[Row.names]]), DAY(TBL_DATA[[#This Row],[Row.names]])))</f>
        <v/>
      </c>
      <c r="B657" s="118"/>
      <c r="C657" s="68"/>
      <c r="D657" s="10"/>
      <c r="E657" s="5"/>
      <c r="F657" s="77"/>
      <c r="G657" s="54"/>
      <c r="H657" s="113"/>
      <c r="I657" s="77"/>
      <c r="J657" s="77"/>
      <c r="K657" s="5"/>
      <c r="L657" s="5"/>
      <c r="M657" s="5"/>
      <c r="N657" s="5"/>
      <c r="O657" s="5"/>
      <c r="P657" s="5"/>
      <c r="Q657" s="77"/>
      <c r="R657" s="77"/>
      <c r="S657" s="5"/>
      <c r="T657" s="77"/>
      <c r="U657" s="81"/>
      <c r="V657" s="77"/>
      <c r="W657" s="77"/>
    </row>
    <row r="658" spans="1:23" x14ac:dyDescent="0.25">
      <c r="A658" s="116" t="str">
        <f>IF(ISBLANK(TBL_DATA[[#This Row],[Row.names]]), "",   DATE(YEAR(TBL_DATA[[#This Row],[Row.names]]), MONTH(TBL_DATA[[#This Row],[Row.names]]), DAY(TBL_DATA[[#This Row],[Row.names]])))</f>
        <v/>
      </c>
      <c r="B658" s="118"/>
      <c r="C658" s="68"/>
      <c r="D658" s="10"/>
      <c r="E658" s="5"/>
      <c r="F658" s="77"/>
      <c r="G658" s="54"/>
      <c r="H658" s="113"/>
      <c r="I658" s="77"/>
      <c r="J658" s="77"/>
      <c r="K658" s="5"/>
      <c r="L658" s="5"/>
      <c r="M658" s="5"/>
      <c r="N658" s="5"/>
      <c r="O658" s="5"/>
      <c r="P658" s="5"/>
      <c r="Q658" s="77"/>
      <c r="R658" s="77"/>
      <c r="S658" s="5"/>
      <c r="T658" s="77"/>
      <c r="U658" s="81"/>
      <c r="V658" s="77"/>
      <c r="W658" s="77"/>
    </row>
    <row r="659" spans="1:23" x14ac:dyDescent="0.25">
      <c r="A659" s="116" t="str">
        <f>IF(ISBLANK(TBL_DATA[[#This Row],[Row.names]]), "",   DATE(YEAR(TBL_DATA[[#This Row],[Row.names]]), MONTH(TBL_DATA[[#This Row],[Row.names]]), DAY(TBL_DATA[[#This Row],[Row.names]])))</f>
        <v/>
      </c>
      <c r="B659" s="118"/>
      <c r="C659" s="68"/>
      <c r="D659" s="10"/>
      <c r="E659" s="5"/>
      <c r="F659" s="77"/>
      <c r="G659" s="54"/>
      <c r="H659" s="113"/>
      <c r="I659" s="77"/>
      <c r="J659" s="77"/>
      <c r="K659" s="5"/>
      <c r="L659" s="5"/>
      <c r="M659" s="5"/>
      <c r="N659" s="5"/>
      <c r="O659" s="5"/>
      <c r="P659" s="5"/>
      <c r="Q659" s="77"/>
      <c r="R659" s="77"/>
      <c r="S659" s="5"/>
      <c r="T659" s="77"/>
      <c r="U659" s="81"/>
      <c r="V659" s="77"/>
      <c r="W659" s="77"/>
    </row>
    <row r="660" spans="1:23" x14ac:dyDescent="0.25">
      <c r="A660" s="116" t="str">
        <f>IF(ISBLANK(TBL_DATA[[#This Row],[Row.names]]), "",   DATE(YEAR(TBL_DATA[[#This Row],[Row.names]]), MONTH(TBL_DATA[[#This Row],[Row.names]]), DAY(TBL_DATA[[#This Row],[Row.names]])))</f>
        <v/>
      </c>
      <c r="B660" s="118"/>
      <c r="C660" s="68"/>
      <c r="D660" s="10"/>
      <c r="E660" s="5"/>
      <c r="F660" s="77"/>
      <c r="G660" s="54"/>
      <c r="H660" s="113"/>
      <c r="I660" s="77"/>
      <c r="J660" s="77"/>
      <c r="K660" s="5"/>
      <c r="L660" s="5"/>
      <c r="M660" s="5"/>
      <c r="N660" s="5"/>
      <c r="O660" s="5"/>
      <c r="P660" s="5"/>
      <c r="Q660" s="77"/>
      <c r="R660" s="77"/>
      <c r="S660" s="5"/>
      <c r="T660" s="77"/>
      <c r="U660" s="81"/>
      <c r="V660" s="77"/>
      <c r="W660" s="77"/>
    </row>
    <row r="661" spans="1:23" x14ac:dyDescent="0.25">
      <c r="A661" s="116" t="str">
        <f>IF(ISBLANK(TBL_DATA[[#This Row],[Row.names]]), "",   DATE(YEAR(TBL_DATA[[#This Row],[Row.names]]), MONTH(TBL_DATA[[#This Row],[Row.names]]), DAY(TBL_DATA[[#This Row],[Row.names]])))</f>
        <v/>
      </c>
      <c r="B661" s="118"/>
      <c r="C661" s="68"/>
      <c r="D661" s="10"/>
      <c r="E661" s="5"/>
      <c r="F661" s="77"/>
      <c r="G661" s="54"/>
      <c r="H661" s="113"/>
      <c r="I661" s="77"/>
      <c r="J661" s="77"/>
      <c r="K661" s="5"/>
      <c r="L661" s="5"/>
      <c r="M661" s="5"/>
      <c r="N661" s="5"/>
      <c r="O661" s="5"/>
      <c r="P661" s="5"/>
      <c r="Q661" s="77"/>
      <c r="R661" s="77"/>
      <c r="S661" s="5"/>
      <c r="T661" s="77"/>
      <c r="U661" s="81"/>
      <c r="V661" s="77"/>
      <c r="W661" s="77"/>
    </row>
    <row r="662" spans="1:23" x14ac:dyDescent="0.25">
      <c r="A662" s="116" t="str">
        <f>IF(ISBLANK(TBL_DATA[[#This Row],[Row.names]]), "",   DATE(YEAR(TBL_DATA[[#This Row],[Row.names]]), MONTH(TBL_DATA[[#This Row],[Row.names]]), DAY(TBL_DATA[[#This Row],[Row.names]])))</f>
        <v/>
      </c>
      <c r="B662" s="118"/>
      <c r="C662" s="68"/>
      <c r="D662" s="10"/>
      <c r="E662" s="5"/>
      <c r="F662" s="77"/>
      <c r="G662" s="54"/>
      <c r="H662" s="113"/>
      <c r="I662" s="77"/>
      <c r="J662" s="77"/>
      <c r="K662" s="5"/>
      <c r="L662" s="5"/>
      <c r="M662" s="5"/>
      <c r="N662" s="5"/>
      <c r="O662" s="5"/>
      <c r="P662" s="5"/>
      <c r="Q662" s="77"/>
      <c r="R662" s="77"/>
      <c r="S662" s="5"/>
      <c r="T662" s="77"/>
      <c r="U662" s="81"/>
      <c r="V662" s="77"/>
      <c r="W662" s="77"/>
    </row>
    <row r="663" spans="1:23" x14ac:dyDescent="0.25">
      <c r="A663" s="116" t="str">
        <f>IF(ISBLANK(TBL_DATA[[#This Row],[Row.names]]), "",   DATE(YEAR(TBL_DATA[[#This Row],[Row.names]]), MONTH(TBL_DATA[[#This Row],[Row.names]]), DAY(TBL_DATA[[#This Row],[Row.names]])))</f>
        <v/>
      </c>
      <c r="B663" s="118"/>
      <c r="C663" s="68"/>
      <c r="D663" s="10"/>
      <c r="E663" s="5"/>
      <c r="F663" s="77"/>
      <c r="G663" s="54"/>
      <c r="H663" s="113"/>
      <c r="I663" s="77"/>
      <c r="J663" s="77"/>
      <c r="K663" s="5"/>
      <c r="L663" s="5"/>
      <c r="M663" s="5"/>
      <c r="N663" s="5"/>
      <c r="O663" s="5"/>
      <c r="P663" s="5"/>
      <c r="Q663" s="77"/>
      <c r="R663" s="77"/>
      <c r="S663" s="5"/>
      <c r="T663" s="77"/>
      <c r="U663" s="81"/>
      <c r="V663" s="77"/>
      <c r="W663" s="77"/>
    </row>
    <row r="664" spans="1:23" x14ac:dyDescent="0.25">
      <c r="A664" s="116" t="str">
        <f>IF(ISBLANK(TBL_DATA[[#This Row],[Row.names]]), "",   DATE(YEAR(TBL_DATA[[#This Row],[Row.names]]), MONTH(TBL_DATA[[#This Row],[Row.names]]), DAY(TBL_DATA[[#This Row],[Row.names]])))</f>
        <v/>
      </c>
      <c r="B664" s="118"/>
      <c r="C664" s="68"/>
      <c r="D664" s="10"/>
      <c r="E664" s="5"/>
      <c r="F664" s="77"/>
      <c r="G664" s="54"/>
      <c r="H664" s="113"/>
      <c r="I664" s="77"/>
      <c r="J664" s="77"/>
      <c r="K664" s="5"/>
      <c r="L664" s="5"/>
      <c r="M664" s="5"/>
      <c r="N664" s="5"/>
      <c r="O664" s="5"/>
      <c r="P664" s="5"/>
      <c r="Q664" s="77"/>
      <c r="R664" s="77"/>
      <c r="S664" s="5"/>
      <c r="T664" s="77"/>
      <c r="U664" s="81"/>
      <c r="V664" s="77"/>
      <c r="W664" s="77"/>
    </row>
    <row r="665" spans="1:23" x14ac:dyDescent="0.25">
      <c r="A665" s="116" t="str">
        <f>IF(ISBLANK(TBL_DATA[[#This Row],[Row.names]]), "",   DATE(YEAR(TBL_DATA[[#This Row],[Row.names]]), MONTH(TBL_DATA[[#This Row],[Row.names]]), DAY(TBL_DATA[[#This Row],[Row.names]])))</f>
        <v/>
      </c>
      <c r="B665" s="118"/>
      <c r="C665" s="68"/>
      <c r="D665" s="10"/>
      <c r="E665" s="5"/>
      <c r="F665" s="77"/>
      <c r="G665" s="54"/>
      <c r="H665" s="113"/>
      <c r="I665" s="77"/>
      <c r="J665" s="77"/>
      <c r="K665" s="5"/>
      <c r="L665" s="5"/>
      <c r="M665" s="5"/>
      <c r="N665" s="5"/>
      <c r="O665" s="5"/>
      <c r="P665" s="5"/>
      <c r="Q665" s="77"/>
      <c r="R665" s="77"/>
      <c r="S665" s="5"/>
      <c r="T665" s="77"/>
      <c r="U665" s="81"/>
      <c r="V665" s="77"/>
      <c r="W665" s="77"/>
    </row>
    <row r="666" spans="1:23" x14ac:dyDescent="0.25">
      <c r="A666" s="116" t="str">
        <f>IF(ISBLANK(TBL_DATA[[#This Row],[Row.names]]), "",   DATE(YEAR(TBL_DATA[[#This Row],[Row.names]]), MONTH(TBL_DATA[[#This Row],[Row.names]]), DAY(TBL_DATA[[#This Row],[Row.names]])))</f>
        <v/>
      </c>
      <c r="B666" s="118"/>
      <c r="C666" s="68"/>
      <c r="D666" s="10"/>
      <c r="E666" s="5"/>
      <c r="F666" s="77"/>
      <c r="G666" s="54"/>
      <c r="H666" s="113"/>
      <c r="I666" s="77"/>
      <c r="J666" s="77"/>
      <c r="K666" s="5"/>
      <c r="L666" s="5"/>
      <c r="M666" s="5"/>
      <c r="N666" s="5"/>
      <c r="O666" s="5"/>
      <c r="P666" s="5"/>
      <c r="Q666" s="77"/>
      <c r="R666" s="77"/>
      <c r="S666" s="5"/>
      <c r="T666" s="77"/>
      <c r="U666" s="81"/>
      <c r="V666" s="77"/>
      <c r="W666" s="77"/>
    </row>
    <row r="667" spans="1:23" x14ac:dyDescent="0.25">
      <c r="A667" s="116" t="str">
        <f>IF(ISBLANK(TBL_DATA[[#This Row],[Row.names]]), "",   DATE(YEAR(TBL_DATA[[#This Row],[Row.names]]), MONTH(TBL_DATA[[#This Row],[Row.names]]), DAY(TBL_DATA[[#This Row],[Row.names]])))</f>
        <v/>
      </c>
      <c r="B667" s="118"/>
      <c r="C667" s="68"/>
      <c r="D667" s="10"/>
      <c r="E667" s="5"/>
      <c r="F667" s="77"/>
      <c r="G667" s="54"/>
      <c r="H667" s="113"/>
      <c r="I667" s="77"/>
      <c r="J667" s="77"/>
      <c r="K667" s="5"/>
      <c r="L667" s="5"/>
      <c r="M667" s="5"/>
      <c r="N667" s="5"/>
      <c r="O667" s="5"/>
      <c r="P667" s="5"/>
      <c r="Q667" s="77"/>
      <c r="R667" s="77"/>
      <c r="S667" s="5"/>
      <c r="T667" s="77"/>
      <c r="U667" s="81"/>
      <c r="V667" s="77"/>
      <c r="W667" s="77"/>
    </row>
    <row r="668" spans="1:23" x14ac:dyDescent="0.25">
      <c r="A668" s="116" t="str">
        <f>IF(ISBLANK(TBL_DATA[[#This Row],[Row.names]]), "",   DATE(YEAR(TBL_DATA[[#This Row],[Row.names]]), MONTH(TBL_DATA[[#This Row],[Row.names]]), DAY(TBL_DATA[[#This Row],[Row.names]])))</f>
        <v/>
      </c>
      <c r="B668" s="118"/>
      <c r="C668" s="68"/>
      <c r="D668" s="10"/>
      <c r="E668" s="5"/>
      <c r="F668" s="77"/>
      <c r="G668" s="54"/>
      <c r="H668" s="114"/>
      <c r="I668" s="77"/>
      <c r="J668" s="77"/>
      <c r="K668" s="5"/>
      <c r="L668" s="5"/>
      <c r="M668" s="5"/>
      <c r="N668" s="5"/>
      <c r="O668" s="5"/>
      <c r="P668" s="5"/>
      <c r="Q668" s="77"/>
      <c r="R668" s="77"/>
      <c r="S668" s="53"/>
      <c r="T668" s="77"/>
      <c r="U668" s="81"/>
      <c r="V668" s="77"/>
      <c r="W668" s="77"/>
    </row>
    <row r="669" spans="1:23" x14ac:dyDescent="0.25">
      <c r="A669" s="116" t="str">
        <f>IF(ISBLANK(TBL_DATA[[#This Row],[Row.names]]), "",   DATE(YEAR(TBL_DATA[[#This Row],[Row.names]]), MONTH(TBL_DATA[[#This Row],[Row.names]]), DAY(TBL_DATA[[#This Row],[Row.names]])))</f>
        <v/>
      </c>
      <c r="B669" s="118"/>
      <c r="C669" s="68"/>
      <c r="D669" s="10"/>
      <c r="E669" s="5"/>
      <c r="F669" s="77"/>
      <c r="G669" s="54"/>
      <c r="H669" s="113"/>
      <c r="I669" s="77"/>
      <c r="J669" s="77"/>
      <c r="K669" s="5"/>
      <c r="L669" s="5"/>
      <c r="M669" s="5"/>
      <c r="N669" s="5"/>
      <c r="O669" s="5"/>
      <c r="P669" s="5"/>
      <c r="Q669" s="77"/>
      <c r="R669" s="77"/>
      <c r="S669" s="5"/>
      <c r="T669" s="77"/>
      <c r="U669" s="81"/>
      <c r="V669" s="77"/>
      <c r="W669" s="77"/>
    </row>
    <row r="670" spans="1:23" x14ac:dyDescent="0.25">
      <c r="A670" s="116" t="str">
        <f>IF(ISBLANK(TBL_DATA[[#This Row],[Row.names]]), "",   DATE(YEAR(TBL_DATA[[#This Row],[Row.names]]), MONTH(TBL_DATA[[#This Row],[Row.names]]), DAY(TBL_DATA[[#This Row],[Row.names]])))</f>
        <v/>
      </c>
      <c r="B670" s="118"/>
      <c r="C670" s="68"/>
      <c r="D670" s="10"/>
      <c r="E670" s="5"/>
      <c r="F670" s="77"/>
      <c r="G670" s="54"/>
      <c r="H670" s="113"/>
      <c r="I670" s="77"/>
      <c r="J670" s="77"/>
      <c r="K670" s="5"/>
      <c r="L670" s="5"/>
      <c r="M670" s="5"/>
      <c r="N670" s="5"/>
      <c r="O670" s="5"/>
      <c r="P670" s="5"/>
      <c r="Q670" s="77"/>
      <c r="R670" s="77"/>
      <c r="S670" s="5"/>
      <c r="T670" s="77"/>
      <c r="U670" s="81"/>
      <c r="V670" s="77"/>
      <c r="W670" s="77"/>
    </row>
    <row r="671" spans="1:23" x14ac:dyDescent="0.25">
      <c r="A671" s="116" t="str">
        <f>IF(ISBLANK(TBL_DATA[[#This Row],[Row.names]]), "",   DATE(YEAR(TBL_DATA[[#This Row],[Row.names]]), MONTH(TBL_DATA[[#This Row],[Row.names]]), DAY(TBL_DATA[[#This Row],[Row.names]])))</f>
        <v/>
      </c>
      <c r="B671" s="118"/>
      <c r="C671" s="68"/>
      <c r="D671" s="10"/>
      <c r="E671" s="5"/>
      <c r="F671" s="77"/>
      <c r="G671" s="54"/>
      <c r="H671" s="113"/>
      <c r="I671" s="77"/>
      <c r="J671" s="77"/>
      <c r="K671" s="5"/>
      <c r="L671" s="5"/>
      <c r="M671" s="5"/>
      <c r="N671" s="5"/>
      <c r="O671" s="5"/>
      <c r="P671" s="5"/>
      <c r="Q671" s="77"/>
      <c r="R671" s="77"/>
      <c r="S671" s="5"/>
      <c r="T671" s="77"/>
      <c r="U671" s="81"/>
      <c r="V671" s="77"/>
      <c r="W671" s="77"/>
    </row>
    <row r="672" spans="1:23" x14ac:dyDescent="0.25">
      <c r="A672" s="116" t="str">
        <f>IF(ISBLANK(TBL_DATA[[#This Row],[Row.names]]), "",   DATE(YEAR(TBL_DATA[[#This Row],[Row.names]]), MONTH(TBL_DATA[[#This Row],[Row.names]]), DAY(TBL_DATA[[#This Row],[Row.names]])))</f>
        <v/>
      </c>
      <c r="B672" s="118"/>
      <c r="C672" s="68"/>
      <c r="D672" s="10"/>
      <c r="E672" s="5"/>
      <c r="F672" s="77"/>
      <c r="G672" s="54"/>
      <c r="H672" s="113"/>
      <c r="I672" s="77"/>
      <c r="J672" s="77"/>
      <c r="K672" s="5"/>
      <c r="L672" s="5"/>
      <c r="M672" s="5"/>
      <c r="N672" s="5"/>
      <c r="O672" s="5"/>
      <c r="P672" s="5"/>
      <c r="Q672" s="77"/>
      <c r="R672" s="77"/>
      <c r="S672" s="5"/>
      <c r="T672" s="77"/>
      <c r="U672" s="81"/>
      <c r="V672" s="77"/>
      <c r="W672" s="77"/>
    </row>
    <row r="673" spans="1:23" x14ac:dyDescent="0.25">
      <c r="A673" s="116" t="str">
        <f>IF(ISBLANK(TBL_DATA[[#This Row],[Row.names]]), "",   DATE(YEAR(TBL_DATA[[#This Row],[Row.names]]), MONTH(TBL_DATA[[#This Row],[Row.names]]), DAY(TBL_DATA[[#This Row],[Row.names]])))</f>
        <v/>
      </c>
      <c r="B673" s="118"/>
      <c r="C673" s="68"/>
      <c r="D673" s="10"/>
      <c r="E673" s="5"/>
      <c r="F673" s="77"/>
      <c r="G673" s="54"/>
      <c r="H673" s="113"/>
      <c r="I673" s="77"/>
      <c r="J673" s="77"/>
      <c r="K673" s="5"/>
      <c r="L673" s="5"/>
      <c r="M673" s="5"/>
      <c r="N673" s="5"/>
      <c r="O673" s="5"/>
      <c r="P673" s="5"/>
      <c r="Q673" s="77"/>
      <c r="R673" s="77"/>
      <c r="S673" s="5"/>
      <c r="T673" s="77"/>
      <c r="U673" s="81"/>
      <c r="V673" s="77"/>
      <c r="W673" s="77"/>
    </row>
    <row r="674" spans="1:23" x14ac:dyDescent="0.25">
      <c r="A674" s="116" t="str">
        <f>IF(ISBLANK(TBL_DATA[[#This Row],[Row.names]]), "",   DATE(YEAR(TBL_DATA[[#This Row],[Row.names]]), MONTH(TBL_DATA[[#This Row],[Row.names]]), DAY(TBL_DATA[[#This Row],[Row.names]])))</f>
        <v/>
      </c>
      <c r="B674" s="118"/>
      <c r="C674" s="68"/>
      <c r="D674" s="10"/>
      <c r="E674" s="5"/>
      <c r="F674" s="77"/>
      <c r="G674" s="54"/>
      <c r="H674" s="113"/>
      <c r="I674" s="77"/>
      <c r="J674" s="77"/>
      <c r="K674" s="5"/>
      <c r="L674" s="5"/>
      <c r="M674" s="5"/>
      <c r="N674" s="5"/>
      <c r="O674" s="5"/>
      <c r="P674" s="5"/>
      <c r="Q674" s="77"/>
      <c r="R674" s="77"/>
      <c r="S674" s="5"/>
      <c r="T674" s="77"/>
      <c r="U674" s="81"/>
      <c r="V674" s="77"/>
      <c r="W674" s="77"/>
    </row>
    <row r="675" spans="1:23" x14ac:dyDescent="0.25">
      <c r="A675" s="116" t="str">
        <f>IF(ISBLANK(TBL_DATA[[#This Row],[Row.names]]), "",   DATE(YEAR(TBL_DATA[[#This Row],[Row.names]]), MONTH(TBL_DATA[[#This Row],[Row.names]]), DAY(TBL_DATA[[#This Row],[Row.names]])))</f>
        <v/>
      </c>
      <c r="B675" s="118"/>
      <c r="C675" s="68"/>
      <c r="D675" s="10"/>
      <c r="E675" s="5"/>
      <c r="F675" s="77"/>
      <c r="G675" s="54"/>
      <c r="H675" s="113"/>
      <c r="I675" s="77"/>
      <c r="J675" s="77"/>
      <c r="K675" s="5"/>
      <c r="L675" s="5"/>
      <c r="M675" s="5"/>
      <c r="N675" s="5"/>
      <c r="O675" s="5"/>
      <c r="P675" s="5"/>
      <c r="Q675" s="77"/>
      <c r="R675" s="77"/>
      <c r="S675" s="5"/>
      <c r="T675" s="77"/>
      <c r="U675" s="81"/>
      <c r="V675" s="77"/>
      <c r="W675" s="77"/>
    </row>
    <row r="676" spans="1:23" x14ac:dyDescent="0.25">
      <c r="A676" s="116" t="str">
        <f>IF(ISBLANK(TBL_DATA[[#This Row],[Row.names]]), "",   DATE(YEAR(TBL_DATA[[#This Row],[Row.names]]), MONTH(TBL_DATA[[#This Row],[Row.names]]), DAY(TBL_DATA[[#This Row],[Row.names]])))</f>
        <v/>
      </c>
      <c r="B676" s="118"/>
      <c r="C676" s="68"/>
      <c r="D676" s="10"/>
      <c r="E676" s="5"/>
      <c r="F676" s="77"/>
      <c r="G676" s="54"/>
      <c r="H676" s="113"/>
      <c r="I676" s="77"/>
      <c r="J676" s="77"/>
      <c r="K676" s="5"/>
      <c r="L676" s="5"/>
      <c r="M676" s="5"/>
      <c r="N676" s="5"/>
      <c r="O676" s="5"/>
      <c r="P676" s="5"/>
      <c r="Q676" s="77"/>
      <c r="R676" s="77"/>
      <c r="S676" s="5"/>
      <c r="T676" s="77"/>
      <c r="U676" s="81"/>
      <c r="V676" s="77"/>
      <c r="W676" s="77"/>
    </row>
    <row r="677" spans="1:23" x14ac:dyDescent="0.25">
      <c r="A677" s="116" t="str">
        <f>IF(ISBLANK(TBL_DATA[[#This Row],[Row.names]]), "",   DATE(YEAR(TBL_DATA[[#This Row],[Row.names]]), MONTH(TBL_DATA[[#This Row],[Row.names]]), DAY(TBL_DATA[[#This Row],[Row.names]])))</f>
        <v/>
      </c>
      <c r="B677" s="118"/>
      <c r="C677" s="68"/>
      <c r="D677" s="10"/>
      <c r="E677" s="5"/>
      <c r="F677" s="77"/>
      <c r="G677" s="54"/>
      <c r="H677" s="113"/>
      <c r="I677" s="77"/>
      <c r="J677" s="77"/>
      <c r="K677" s="5"/>
      <c r="L677" s="5"/>
      <c r="M677" s="5"/>
      <c r="N677" s="5"/>
      <c r="O677" s="5"/>
      <c r="P677" s="5"/>
      <c r="Q677" s="77"/>
      <c r="R677" s="77"/>
      <c r="S677" s="5"/>
      <c r="T677" s="77"/>
      <c r="U677" s="81"/>
      <c r="V677" s="77"/>
      <c r="W677" s="77"/>
    </row>
    <row r="678" spans="1:23" x14ac:dyDescent="0.25">
      <c r="A678" s="116" t="str">
        <f>IF(ISBLANK(TBL_DATA[[#This Row],[Row.names]]), "",   DATE(YEAR(TBL_DATA[[#This Row],[Row.names]]), MONTH(TBL_DATA[[#This Row],[Row.names]]), DAY(TBL_DATA[[#This Row],[Row.names]])))</f>
        <v/>
      </c>
      <c r="B678" s="118"/>
      <c r="C678" s="68"/>
      <c r="D678" s="10"/>
      <c r="E678" s="5"/>
      <c r="F678" s="77"/>
      <c r="G678" s="54"/>
      <c r="H678" s="113"/>
      <c r="I678" s="77"/>
      <c r="J678" s="77"/>
      <c r="K678" s="5"/>
      <c r="L678" s="5"/>
      <c r="M678" s="5"/>
      <c r="N678" s="5"/>
      <c r="O678" s="5"/>
      <c r="P678" s="5"/>
      <c r="Q678" s="77"/>
      <c r="R678" s="77"/>
      <c r="S678" s="5"/>
      <c r="T678" s="77"/>
      <c r="U678" s="81"/>
      <c r="V678" s="77"/>
      <c r="W678" s="77"/>
    </row>
    <row r="679" spans="1:23" x14ac:dyDescent="0.25">
      <c r="A679" s="116" t="str">
        <f>IF(ISBLANK(TBL_DATA[[#This Row],[Row.names]]), "",   DATE(YEAR(TBL_DATA[[#This Row],[Row.names]]), MONTH(TBL_DATA[[#This Row],[Row.names]]), DAY(TBL_DATA[[#This Row],[Row.names]])))</f>
        <v/>
      </c>
      <c r="B679" s="118"/>
      <c r="C679" s="68"/>
      <c r="D679" s="10"/>
      <c r="E679" s="5"/>
      <c r="F679" s="77"/>
      <c r="G679" s="54"/>
      <c r="H679" s="113"/>
      <c r="I679" s="77"/>
      <c r="J679" s="77"/>
      <c r="K679" s="5"/>
      <c r="L679" s="5"/>
      <c r="M679" s="5"/>
      <c r="N679" s="5"/>
      <c r="O679" s="5"/>
      <c r="P679" s="5"/>
      <c r="Q679" s="77"/>
      <c r="R679" s="77"/>
      <c r="S679" s="5"/>
      <c r="T679" s="77"/>
      <c r="U679" s="81"/>
      <c r="V679" s="77"/>
      <c r="W679" s="77"/>
    </row>
    <row r="680" spans="1:23" x14ac:dyDescent="0.25">
      <c r="A680" s="116" t="str">
        <f>IF(ISBLANK(TBL_DATA[[#This Row],[Row.names]]), "",   DATE(YEAR(TBL_DATA[[#This Row],[Row.names]]), MONTH(TBL_DATA[[#This Row],[Row.names]]), DAY(TBL_DATA[[#This Row],[Row.names]])))</f>
        <v/>
      </c>
      <c r="B680" s="118"/>
      <c r="C680" s="68"/>
      <c r="D680" s="10"/>
      <c r="E680" s="5"/>
      <c r="F680" s="77"/>
      <c r="G680" s="54"/>
      <c r="H680" s="113"/>
      <c r="I680" s="77"/>
      <c r="J680" s="77"/>
      <c r="K680" s="5"/>
      <c r="L680" s="5"/>
      <c r="M680" s="5"/>
      <c r="N680" s="5"/>
      <c r="O680" s="5"/>
      <c r="P680" s="5"/>
      <c r="Q680" s="77"/>
      <c r="R680" s="77"/>
      <c r="S680" s="5"/>
      <c r="T680" s="77"/>
      <c r="U680" s="81"/>
      <c r="V680" s="77"/>
      <c r="W680" s="77"/>
    </row>
    <row r="681" spans="1:23" x14ac:dyDescent="0.25">
      <c r="A681" s="116" t="str">
        <f>IF(ISBLANK(TBL_DATA[[#This Row],[Row.names]]), "",   DATE(YEAR(TBL_DATA[[#This Row],[Row.names]]), MONTH(TBL_DATA[[#This Row],[Row.names]]), DAY(TBL_DATA[[#This Row],[Row.names]])))</f>
        <v/>
      </c>
      <c r="B681" s="118"/>
      <c r="C681" s="68"/>
      <c r="D681" s="10"/>
      <c r="E681" s="5"/>
      <c r="F681" s="77"/>
      <c r="G681" s="54"/>
      <c r="H681" s="113"/>
      <c r="I681" s="77"/>
      <c r="J681" s="77"/>
      <c r="K681" s="5"/>
      <c r="L681" s="5"/>
      <c r="M681" s="5"/>
      <c r="N681" s="5"/>
      <c r="O681" s="5"/>
      <c r="P681" s="5"/>
      <c r="Q681" s="77"/>
      <c r="R681" s="77"/>
      <c r="S681" s="5"/>
      <c r="T681" s="77"/>
      <c r="U681" s="81"/>
      <c r="V681" s="77"/>
      <c r="W681" s="77"/>
    </row>
    <row r="682" spans="1:23" x14ac:dyDescent="0.25">
      <c r="A682" s="116" t="str">
        <f>IF(ISBLANK(TBL_DATA[[#This Row],[Row.names]]), "",   DATE(YEAR(TBL_DATA[[#This Row],[Row.names]]), MONTH(TBL_DATA[[#This Row],[Row.names]]), DAY(TBL_DATA[[#This Row],[Row.names]])))</f>
        <v/>
      </c>
      <c r="B682" s="118"/>
      <c r="C682" s="68"/>
      <c r="D682" s="10"/>
      <c r="E682" s="5"/>
      <c r="F682" s="77"/>
      <c r="G682" s="54"/>
      <c r="H682" s="113"/>
      <c r="I682" s="77"/>
      <c r="J682" s="77"/>
      <c r="K682" s="5"/>
      <c r="L682" s="5"/>
      <c r="M682" s="5"/>
      <c r="N682" s="5"/>
      <c r="O682" s="5"/>
      <c r="P682" s="5"/>
      <c r="Q682" s="77"/>
      <c r="R682" s="77"/>
      <c r="S682" s="5"/>
      <c r="T682" s="77"/>
      <c r="U682" s="81"/>
      <c r="V682" s="77"/>
      <c r="W682" s="77"/>
    </row>
    <row r="683" spans="1:23" x14ac:dyDescent="0.25">
      <c r="A683" s="116" t="str">
        <f>IF(ISBLANK(TBL_DATA[[#This Row],[Row.names]]), "",   DATE(YEAR(TBL_DATA[[#This Row],[Row.names]]), MONTH(TBL_DATA[[#This Row],[Row.names]]), DAY(TBL_DATA[[#This Row],[Row.names]])))</f>
        <v/>
      </c>
      <c r="B683" s="118"/>
      <c r="C683" s="68"/>
      <c r="D683" s="10"/>
      <c r="E683" s="5"/>
      <c r="F683" s="77"/>
      <c r="G683" s="54"/>
      <c r="H683" s="113"/>
      <c r="I683" s="77"/>
      <c r="J683" s="77"/>
      <c r="K683" s="5"/>
      <c r="L683" s="5"/>
      <c r="M683" s="5"/>
      <c r="N683" s="5"/>
      <c r="O683" s="5"/>
      <c r="P683" s="5"/>
      <c r="Q683" s="77"/>
      <c r="R683" s="77"/>
      <c r="S683" s="5"/>
      <c r="T683" s="77"/>
      <c r="U683" s="81"/>
      <c r="V683" s="77"/>
      <c r="W683" s="77"/>
    </row>
    <row r="684" spans="1:23" x14ac:dyDescent="0.25">
      <c r="A684" s="116" t="str">
        <f>IF(ISBLANK(TBL_DATA[[#This Row],[Row.names]]), "",   DATE(YEAR(TBL_DATA[[#This Row],[Row.names]]), MONTH(TBL_DATA[[#This Row],[Row.names]]), DAY(TBL_DATA[[#This Row],[Row.names]])))</f>
        <v/>
      </c>
      <c r="B684" s="118"/>
      <c r="C684" s="68"/>
      <c r="D684" s="10"/>
      <c r="E684" s="5"/>
      <c r="F684" s="77"/>
      <c r="G684" s="54"/>
      <c r="H684" s="113"/>
      <c r="I684" s="77"/>
      <c r="J684" s="77"/>
      <c r="K684" s="5"/>
      <c r="L684" s="5"/>
      <c r="M684" s="5"/>
      <c r="N684" s="5"/>
      <c r="O684" s="5"/>
      <c r="P684" s="5"/>
      <c r="Q684" s="77"/>
      <c r="R684" s="77"/>
      <c r="S684" s="5"/>
      <c r="T684" s="77"/>
      <c r="U684" s="81"/>
      <c r="V684" s="77"/>
      <c r="W684" s="77"/>
    </row>
    <row r="685" spans="1:23" x14ac:dyDescent="0.25">
      <c r="A685" s="116" t="str">
        <f>IF(ISBLANK(TBL_DATA[[#This Row],[Row.names]]), "",   DATE(YEAR(TBL_DATA[[#This Row],[Row.names]]), MONTH(TBL_DATA[[#This Row],[Row.names]]), DAY(TBL_DATA[[#This Row],[Row.names]])))</f>
        <v/>
      </c>
      <c r="B685" s="118"/>
      <c r="C685" s="68"/>
      <c r="D685" s="10"/>
      <c r="E685" s="5"/>
      <c r="F685" s="77"/>
      <c r="G685" s="54"/>
      <c r="H685" s="113"/>
      <c r="I685" s="77"/>
      <c r="J685" s="77"/>
      <c r="K685" s="5"/>
      <c r="L685" s="5"/>
      <c r="M685" s="5"/>
      <c r="N685" s="5"/>
      <c r="O685" s="5"/>
      <c r="P685" s="5"/>
      <c r="Q685" s="77"/>
      <c r="R685" s="77"/>
      <c r="S685" s="5"/>
      <c r="T685" s="77"/>
      <c r="U685" s="81"/>
      <c r="V685" s="77"/>
      <c r="W685" s="77"/>
    </row>
    <row r="686" spans="1:23" x14ac:dyDescent="0.25">
      <c r="A686" s="116" t="str">
        <f>IF(ISBLANK(TBL_DATA[[#This Row],[Row.names]]), "",   DATE(YEAR(TBL_DATA[[#This Row],[Row.names]]), MONTH(TBL_DATA[[#This Row],[Row.names]]), DAY(TBL_DATA[[#This Row],[Row.names]])))</f>
        <v/>
      </c>
      <c r="B686" s="118"/>
      <c r="C686" s="68"/>
      <c r="D686" s="10"/>
      <c r="E686" s="5"/>
      <c r="F686" s="77"/>
      <c r="G686" s="54"/>
      <c r="H686" s="113"/>
      <c r="I686" s="77"/>
      <c r="J686" s="77"/>
      <c r="K686" s="5"/>
      <c r="L686" s="5"/>
      <c r="M686" s="5"/>
      <c r="N686" s="5"/>
      <c r="O686" s="5"/>
      <c r="P686" s="5"/>
      <c r="Q686" s="77"/>
      <c r="R686" s="77"/>
      <c r="S686" s="5"/>
      <c r="T686" s="77"/>
      <c r="U686" s="81"/>
      <c r="V686" s="77"/>
      <c r="W686" s="77"/>
    </row>
    <row r="687" spans="1:23" x14ac:dyDescent="0.25">
      <c r="A687" s="116" t="str">
        <f>IF(ISBLANK(TBL_DATA[[#This Row],[Row.names]]), "",   DATE(YEAR(TBL_DATA[[#This Row],[Row.names]]), MONTH(TBL_DATA[[#This Row],[Row.names]]), DAY(TBL_DATA[[#This Row],[Row.names]])))</f>
        <v/>
      </c>
      <c r="B687" s="118"/>
      <c r="C687" s="68"/>
      <c r="D687" s="10"/>
      <c r="E687" s="5"/>
      <c r="F687" s="77"/>
      <c r="G687" s="54"/>
      <c r="H687" s="113"/>
      <c r="I687" s="77"/>
      <c r="J687" s="77"/>
      <c r="K687" s="5"/>
      <c r="L687" s="5"/>
      <c r="M687" s="5"/>
      <c r="N687" s="5"/>
      <c r="O687" s="5"/>
      <c r="P687" s="5"/>
      <c r="Q687" s="77"/>
      <c r="R687" s="77"/>
      <c r="S687" s="5"/>
      <c r="T687" s="77"/>
      <c r="U687" s="81"/>
      <c r="V687" s="77"/>
      <c r="W687" s="77"/>
    </row>
    <row r="688" spans="1:23" x14ac:dyDescent="0.25">
      <c r="A688" s="116" t="str">
        <f>IF(ISBLANK(TBL_DATA[[#This Row],[Row.names]]), "",   DATE(YEAR(TBL_DATA[[#This Row],[Row.names]]), MONTH(TBL_DATA[[#This Row],[Row.names]]), DAY(TBL_DATA[[#This Row],[Row.names]])))</f>
        <v/>
      </c>
      <c r="B688" s="118"/>
      <c r="C688" s="68"/>
      <c r="D688" s="10"/>
      <c r="E688" s="5"/>
      <c r="F688" s="77"/>
      <c r="G688" s="54"/>
      <c r="H688" s="113"/>
      <c r="I688" s="77"/>
      <c r="J688" s="77"/>
      <c r="K688" s="5"/>
      <c r="L688" s="5"/>
      <c r="M688" s="5"/>
      <c r="N688" s="5"/>
      <c r="O688" s="5"/>
      <c r="P688" s="5"/>
      <c r="Q688" s="77"/>
      <c r="R688" s="77"/>
      <c r="S688" s="5"/>
      <c r="T688" s="77"/>
      <c r="U688" s="81"/>
      <c r="V688" s="77"/>
      <c r="W688" s="77"/>
    </row>
    <row r="689" spans="1:23" x14ac:dyDescent="0.25">
      <c r="A689" s="116" t="str">
        <f>IF(ISBLANK(TBL_DATA[[#This Row],[Row.names]]), "",   DATE(YEAR(TBL_DATA[[#This Row],[Row.names]]), MONTH(TBL_DATA[[#This Row],[Row.names]]), DAY(TBL_DATA[[#This Row],[Row.names]])))</f>
        <v/>
      </c>
      <c r="B689" s="118"/>
      <c r="C689" s="68"/>
      <c r="D689" s="10"/>
      <c r="E689" s="5"/>
      <c r="F689" s="77"/>
      <c r="G689" s="54"/>
      <c r="H689" s="113"/>
      <c r="I689" s="77"/>
      <c r="J689" s="77"/>
      <c r="K689" s="5"/>
      <c r="L689" s="5"/>
      <c r="M689" s="5"/>
      <c r="N689" s="5"/>
      <c r="O689" s="5"/>
      <c r="P689" s="5"/>
      <c r="Q689" s="77"/>
      <c r="R689" s="77"/>
      <c r="S689" s="5"/>
      <c r="T689" s="77"/>
      <c r="U689" s="81"/>
      <c r="V689" s="77"/>
      <c r="W689" s="77"/>
    </row>
    <row r="690" spans="1:23" x14ac:dyDescent="0.25">
      <c r="A690" s="116" t="str">
        <f>IF(ISBLANK(TBL_DATA[[#This Row],[Row.names]]), "",   DATE(YEAR(TBL_DATA[[#This Row],[Row.names]]), MONTH(TBL_DATA[[#This Row],[Row.names]]), DAY(TBL_DATA[[#This Row],[Row.names]])))</f>
        <v/>
      </c>
      <c r="B690" s="118"/>
      <c r="C690" s="68"/>
      <c r="D690" s="10"/>
      <c r="E690" s="5"/>
      <c r="F690" s="77"/>
      <c r="G690" s="54"/>
      <c r="H690" s="113"/>
      <c r="I690" s="77"/>
      <c r="J690" s="77"/>
      <c r="K690" s="5"/>
      <c r="L690" s="5"/>
      <c r="M690" s="5"/>
      <c r="N690" s="5"/>
      <c r="O690" s="5"/>
      <c r="P690" s="5"/>
      <c r="Q690" s="77"/>
      <c r="R690" s="77"/>
      <c r="S690" s="5"/>
      <c r="T690" s="77"/>
      <c r="U690" s="81"/>
      <c r="V690" s="77"/>
      <c r="W690" s="77"/>
    </row>
    <row r="691" spans="1:23" x14ac:dyDescent="0.25">
      <c r="A691" s="116" t="str">
        <f>IF(ISBLANK(TBL_DATA[[#This Row],[Row.names]]), "",   DATE(YEAR(TBL_DATA[[#This Row],[Row.names]]), MONTH(TBL_DATA[[#This Row],[Row.names]]), DAY(TBL_DATA[[#This Row],[Row.names]])))</f>
        <v/>
      </c>
      <c r="B691" s="118"/>
      <c r="C691" s="68"/>
      <c r="D691" s="10"/>
      <c r="E691" s="5"/>
      <c r="F691" s="77"/>
      <c r="G691" s="54"/>
      <c r="H691" s="113"/>
      <c r="I691" s="77"/>
      <c r="J691" s="77"/>
      <c r="K691" s="5"/>
      <c r="L691" s="5"/>
      <c r="M691" s="5"/>
      <c r="N691" s="5"/>
      <c r="O691" s="5"/>
      <c r="P691" s="5"/>
      <c r="Q691" s="77"/>
      <c r="R691" s="77"/>
      <c r="S691" s="5"/>
      <c r="T691" s="77"/>
      <c r="U691" s="81"/>
      <c r="V691" s="77"/>
      <c r="W691" s="77"/>
    </row>
    <row r="692" spans="1:23" x14ac:dyDescent="0.25">
      <c r="A692" s="116" t="str">
        <f>IF(ISBLANK(TBL_DATA[[#This Row],[Row.names]]), "",   DATE(YEAR(TBL_DATA[[#This Row],[Row.names]]), MONTH(TBL_DATA[[#This Row],[Row.names]]), DAY(TBL_DATA[[#This Row],[Row.names]])))</f>
        <v/>
      </c>
      <c r="B692" s="118"/>
      <c r="C692" s="68"/>
      <c r="D692" s="10"/>
      <c r="E692" s="5"/>
      <c r="F692" s="77"/>
      <c r="G692" s="54"/>
      <c r="H692" s="113"/>
      <c r="I692" s="77"/>
      <c r="J692" s="77"/>
      <c r="K692" s="5"/>
      <c r="L692" s="5"/>
      <c r="M692" s="5"/>
      <c r="N692" s="5"/>
      <c r="O692" s="5"/>
      <c r="P692" s="5"/>
      <c r="Q692" s="77"/>
      <c r="R692" s="77"/>
      <c r="S692" s="5"/>
      <c r="T692" s="77"/>
      <c r="U692" s="81"/>
      <c r="V692" s="77"/>
      <c r="W692" s="77"/>
    </row>
    <row r="693" spans="1:23" x14ac:dyDescent="0.25">
      <c r="A693" s="116" t="str">
        <f>IF(ISBLANK(TBL_DATA[[#This Row],[Row.names]]), "",   DATE(YEAR(TBL_DATA[[#This Row],[Row.names]]), MONTH(TBL_DATA[[#This Row],[Row.names]]), DAY(TBL_DATA[[#This Row],[Row.names]])))</f>
        <v/>
      </c>
      <c r="B693" s="118"/>
      <c r="C693" s="68"/>
      <c r="D693" s="10"/>
      <c r="E693" s="5"/>
      <c r="F693" s="77"/>
      <c r="G693" s="54"/>
      <c r="H693" s="113"/>
      <c r="I693" s="77"/>
      <c r="J693" s="77"/>
      <c r="K693" s="5"/>
      <c r="L693" s="5"/>
      <c r="M693" s="5"/>
      <c r="N693" s="5"/>
      <c r="O693" s="5"/>
      <c r="P693" s="5"/>
      <c r="Q693" s="77"/>
      <c r="R693" s="77"/>
      <c r="S693" s="5"/>
      <c r="T693" s="77"/>
      <c r="U693" s="81"/>
      <c r="V693" s="77"/>
      <c r="W693" s="77"/>
    </row>
    <row r="694" spans="1:23" x14ac:dyDescent="0.25">
      <c r="A694" s="116" t="str">
        <f>IF(ISBLANK(TBL_DATA[[#This Row],[Row.names]]), "",   DATE(YEAR(TBL_DATA[[#This Row],[Row.names]]), MONTH(TBL_DATA[[#This Row],[Row.names]]), DAY(TBL_DATA[[#This Row],[Row.names]])))</f>
        <v/>
      </c>
      <c r="B694" s="118"/>
      <c r="C694" s="68"/>
      <c r="D694" s="10"/>
      <c r="E694" s="5"/>
      <c r="F694" s="77"/>
      <c r="G694" s="54"/>
      <c r="H694" s="113"/>
      <c r="I694" s="77"/>
      <c r="J694" s="77"/>
      <c r="K694" s="5"/>
      <c r="L694" s="5"/>
      <c r="M694" s="5"/>
      <c r="N694" s="5"/>
      <c r="O694" s="5"/>
      <c r="P694" s="5"/>
      <c r="Q694" s="77"/>
      <c r="R694" s="77"/>
      <c r="S694" s="5"/>
      <c r="T694" s="77"/>
      <c r="U694" s="81"/>
      <c r="V694" s="77"/>
      <c r="W694" s="77"/>
    </row>
    <row r="695" spans="1:23" x14ac:dyDescent="0.25">
      <c r="A695" s="116" t="str">
        <f>IF(ISBLANK(TBL_DATA[[#This Row],[Row.names]]), "",   DATE(YEAR(TBL_DATA[[#This Row],[Row.names]]), MONTH(TBL_DATA[[#This Row],[Row.names]]), DAY(TBL_DATA[[#This Row],[Row.names]])))</f>
        <v/>
      </c>
      <c r="B695" s="118"/>
      <c r="C695" s="68"/>
      <c r="D695" s="10"/>
      <c r="E695" s="5"/>
      <c r="F695" s="77"/>
      <c r="G695" s="54"/>
      <c r="H695" s="113"/>
      <c r="I695" s="77"/>
      <c r="J695" s="77"/>
      <c r="K695" s="5"/>
      <c r="L695" s="5"/>
      <c r="M695" s="5"/>
      <c r="N695" s="5"/>
      <c r="O695" s="5"/>
      <c r="P695" s="5"/>
      <c r="Q695" s="77"/>
      <c r="R695" s="77"/>
      <c r="S695" s="5"/>
      <c r="T695" s="77"/>
      <c r="U695" s="81"/>
      <c r="V695" s="77"/>
      <c r="W695" s="77"/>
    </row>
    <row r="696" spans="1:23" x14ac:dyDescent="0.25">
      <c r="A696" s="116" t="str">
        <f>IF(ISBLANK(TBL_DATA[[#This Row],[Row.names]]), "",   DATE(YEAR(TBL_DATA[[#This Row],[Row.names]]), MONTH(TBL_DATA[[#This Row],[Row.names]]), DAY(TBL_DATA[[#This Row],[Row.names]])))</f>
        <v/>
      </c>
      <c r="B696" s="118"/>
      <c r="C696" s="68"/>
      <c r="D696" s="10"/>
      <c r="E696" s="5"/>
      <c r="F696" s="77"/>
      <c r="G696" s="54"/>
      <c r="H696" s="113"/>
      <c r="I696" s="77"/>
      <c r="J696" s="77"/>
      <c r="K696" s="5"/>
      <c r="L696" s="5"/>
      <c r="M696" s="5"/>
      <c r="N696" s="5"/>
      <c r="O696" s="5"/>
      <c r="P696" s="5"/>
      <c r="Q696" s="77"/>
      <c r="R696" s="77"/>
      <c r="S696" s="5"/>
      <c r="T696" s="77"/>
      <c r="U696" s="81"/>
      <c r="V696" s="77"/>
      <c r="W696" s="77"/>
    </row>
    <row r="697" spans="1:23" x14ac:dyDescent="0.25">
      <c r="A697" s="116" t="str">
        <f>IF(ISBLANK(TBL_DATA[[#This Row],[Row.names]]), "",   DATE(YEAR(TBL_DATA[[#This Row],[Row.names]]), MONTH(TBL_DATA[[#This Row],[Row.names]]), DAY(TBL_DATA[[#This Row],[Row.names]])))</f>
        <v/>
      </c>
      <c r="B697" s="118"/>
      <c r="C697" s="68"/>
      <c r="D697" s="10"/>
      <c r="E697" s="5"/>
      <c r="F697" s="77"/>
      <c r="G697" s="54"/>
      <c r="H697" s="114"/>
      <c r="I697" s="77"/>
      <c r="J697" s="77"/>
      <c r="K697" s="5"/>
      <c r="L697" s="5"/>
      <c r="M697" s="5"/>
      <c r="N697" s="5"/>
      <c r="O697" s="5"/>
      <c r="P697" s="5"/>
      <c r="Q697" s="77"/>
      <c r="R697" s="77"/>
      <c r="S697" s="53"/>
      <c r="T697" s="77"/>
      <c r="U697" s="81"/>
      <c r="V697" s="77"/>
      <c r="W697" s="77"/>
    </row>
    <row r="698" spans="1:23" x14ac:dyDescent="0.25">
      <c r="A698" s="116" t="str">
        <f>IF(ISBLANK(TBL_DATA[[#This Row],[Row.names]]), "",   DATE(YEAR(TBL_DATA[[#This Row],[Row.names]]), MONTH(TBL_DATA[[#This Row],[Row.names]]), DAY(TBL_DATA[[#This Row],[Row.names]])))</f>
        <v/>
      </c>
      <c r="B698" s="118"/>
      <c r="C698" s="68"/>
      <c r="D698" s="10"/>
      <c r="E698" s="5"/>
      <c r="F698" s="77"/>
      <c r="G698" s="54"/>
      <c r="H698" s="113"/>
      <c r="I698" s="77"/>
      <c r="J698" s="77"/>
      <c r="K698" s="5"/>
      <c r="L698" s="5"/>
      <c r="M698" s="5"/>
      <c r="N698" s="5"/>
      <c r="O698" s="5"/>
      <c r="P698" s="5"/>
      <c r="Q698" s="77"/>
      <c r="R698" s="77"/>
      <c r="S698" s="5"/>
      <c r="T698" s="77"/>
      <c r="U698" s="81"/>
      <c r="V698" s="77"/>
      <c r="W698" s="77"/>
    </row>
    <row r="699" spans="1:23" x14ac:dyDescent="0.25">
      <c r="A699" s="116" t="str">
        <f>IF(ISBLANK(TBL_DATA[[#This Row],[Row.names]]), "",   DATE(YEAR(TBL_DATA[[#This Row],[Row.names]]), MONTH(TBL_DATA[[#This Row],[Row.names]]), DAY(TBL_DATA[[#This Row],[Row.names]])))</f>
        <v/>
      </c>
      <c r="B699" s="118"/>
      <c r="C699" s="68"/>
      <c r="D699" s="10"/>
      <c r="E699" s="5"/>
      <c r="F699" s="77"/>
      <c r="G699" s="54"/>
      <c r="H699" s="113"/>
      <c r="I699" s="77"/>
      <c r="J699" s="77"/>
      <c r="K699" s="5"/>
      <c r="L699" s="5"/>
      <c r="M699" s="5"/>
      <c r="N699" s="5"/>
      <c r="O699" s="5"/>
      <c r="P699" s="5"/>
      <c r="Q699" s="77"/>
      <c r="R699" s="77"/>
      <c r="S699" s="5"/>
      <c r="T699" s="77"/>
      <c r="U699" s="81"/>
      <c r="V699" s="77"/>
      <c r="W699" s="77"/>
    </row>
    <row r="700" spans="1:23" x14ac:dyDescent="0.25">
      <c r="A700" s="116" t="str">
        <f>IF(ISBLANK(TBL_DATA[[#This Row],[Row.names]]), "",   DATE(YEAR(TBL_DATA[[#This Row],[Row.names]]), MONTH(TBL_DATA[[#This Row],[Row.names]]), DAY(TBL_DATA[[#This Row],[Row.names]])))</f>
        <v/>
      </c>
      <c r="B700" s="118"/>
      <c r="C700" s="68"/>
      <c r="D700" s="10"/>
      <c r="E700" s="5"/>
      <c r="F700" s="77"/>
      <c r="G700" s="54"/>
      <c r="H700" s="113"/>
      <c r="I700" s="77"/>
      <c r="J700" s="77"/>
      <c r="K700" s="5"/>
      <c r="L700" s="5"/>
      <c r="M700" s="5"/>
      <c r="N700" s="5"/>
      <c r="O700" s="5"/>
      <c r="P700" s="5"/>
      <c r="Q700" s="77"/>
      <c r="R700" s="77"/>
      <c r="S700" s="5"/>
      <c r="T700" s="77"/>
      <c r="U700" s="81"/>
      <c r="V700" s="77"/>
      <c r="W700" s="77"/>
    </row>
    <row r="701" spans="1:23" x14ac:dyDescent="0.25">
      <c r="A701" s="116" t="str">
        <f>IF(ISBLANK(TBL_DATA[[#This Row],[Row.names]]), "",   DATE(YEAR(TBL_DATA[[#This Row],[Row.names]]), MONTH(TBL_DATA[[#This Row],[Row.names]]), DAY(TBL_DATA[[#This Row],[Row.names]])))</f>
        <v/>
      </c>
      <c r="B701" s="118"/>
      <c r="C701" s="68"/>
      <c r="D701" s="10"/>
      <c r="E701" s="5"/>
      <c r="F701" s="77"/>
      <c r="G701" s="54"/>
      <c r="H701" s="114"/>
      <c r="I701" s="77"/>
      <c r="J701" s="77"/>
      <c r="K701" s="5"/>
      <c r="L701" s="5"/>
      <c r="M701" s="5"/>
      <c r="N701" s="5"/>
      <c r="O701" s="5"/>
      <c r="P701" s="5"/>
      <c r="Q701" s="77"/>
      <c r="R701" s="77"/>
      <c r="S701" s="53"/>
      <c r="T701" s="77"/>
      <c r="U701" s="81"/>
      <c r="V701" s="77"/>
      <c r="W701" s="77"/>
    </row>
    <row r="702" spans="1:23" x14ac:dyDescent="0.25">
      <c r="A702" s="116" t="str">
        <f>IF(ISBLANK(TBL_DATA[[#This Row],[Row.names]]), "",   DATE(YEAR(TBL_DATA[[#This Row],[Row.names]]), MONTH(TBL_DATA[[#This Row],[Row.names]]), DAY(TBL_DATA[[#This Row],[Row.names]])))</f>
        <v/>
      </c>
      <c r="B702" s="118"/>
      <c r="C702" s="68"/>
      <c r="D702" s="10"/>
      <c r="E702" s="5"/>
      <c r="F702" s="77"/>
      <c r="G702" s="54"/>
      <c r="H702" s="113"/>
      <c r="I702" s="77"/>
      <c r="J702" s="77"/>
      <c r="K702" s="5"/>
      <c r="L702" s="5"/>
      <c r="M702" s="5"/>
      <c r="N702" s="5"/>
      <c r="O702" s="5"/>
      <c r="P702" s="5"/>
      <c r="Q702" s="77"/>
      <c r="R702" s="77"/>
      <c r="S702" s="5"/>
      <c r="T702" s="77"/>
      <c r="U702" s="81"/>
      <c r="V702" s="77"/>
      <c r="W702" s="77"/>
    </row>
    <row r="703" spans="1:23" x14ac:dyDescent="0.25">
      <c r="A703" s="116" t="str">
        <f>IF(ISBLANK(TBL_DATA[[#This Row],[Row.names]]), "",   DATE(YEAR(TBL_DATA[[#This Row],[Row.names]]), MONTH(TBL_DATA[[#This Row],[Row.names]]), DAY(TBL_DATA[[#This Row],[Row.names]])))</f>
        <v/>
      </c>
      <c r="B703" s="118"/>
      <c r="C703" s="68"/>
      <c r="D703" s="10"/>
      <c r="E703" s="5"/>
      <c r="F703" s="77"/>
      <c r="G703" s="54"/>
      <c r="H703" s="113"/>
      <c r="I703" s="77"/>
      <c r="J703" s="77"/>
      <c r="K703" s="5"/>
      <c r="L703" s="5"/>
      <c r="M703" s="5"/>
      <c r="N703" s="5"/>
      <c r="O703" s="5"/>
      <c r="P703" s="5"/>
      <c r="Q703" s="77"/>
      <c r="R703" s="77"/>
      <c r="S703" s="5"/>
      <c r="T703" s="77"/>
      <c r="U703" s="81"/>
      <c r="V703" s="77"/>
      <c r="W703" s="77"/>
    </row>
    <row r="704" spans="1:23" x14ac:dyDescent="0.25">
      <c r="A704" s="116" t="str">
        <f>IF(ISBLANK(TBL_DATA[[#This Row],[Row.names]]), "",   DATE(YEAR(TBL_DATA[[#This Row],[Row.names]]), MONTH(TBL_DATA[[#This Row],[Row.names]]), DAY(TBL_DATA[[#This Row],[Row.names]])))</f>
        <v/>
      </c>
      <c r="B704" s="118"/>
      <c r="C704" s="68"/>
      <c r="D704" s="10"/>
      <c r="E704" s="5"/>
      <c r="F704" s="77"/>
      <c r="G704" s="54"/>
      <c r="H704" s="113"/>
      <c r="I704" s="77"/>
      <c r="J704" s="77"/>
      <c r="K704" s="5"/>
      <c r="L704" s="5"/>
      <c r="M704" s="5"/>
      <c r="N704" s="5"/>
      <c r="O704" s="5"/>
      <c r="P704" s="5"/>
      <c r="Q704" s="77"/>
      <c r="R704" s="77"/>
      <c r="S704" s="5"/>
      <c r="T704" s="77"/>
      <c r="U704" s="81"/>
      <c r="V704" s="77"/>
      <c r="W704" s="77"/>
    </row>
    <row r="705" spans="1:23" x14ac:dyDescent="0.25">
      <c r="A705" s="116" t="str">
        <f>IF(ISBLANK(TBL_DATA[[#This Row],[Row.names]]), "",   DATE(YEAR(TBL_DATA[[#This Row],[Row.names]]), MONTH(TBL_DATA[[#This Row],[Row.names]]), DAY(TBL_DATA[[#This Row],[Row.names]])))</f>
        <v/>
      </c>
      <c r="B705" s="118"/>
      <c r="C705" s="68"/>
      <c r="D705" s="10"/>
      <c r="E705" s="5"/>
      <c r="F705" s="77"/>
      <c r="G705" s="54"/>
      <c r="H705" s="113"/>
      <c r="I705" s="77"/>
      <c r="J705" s="77"/>
      <c r="K705" s="5"/>
      <c r="L705" s="5"/>
      <c r="M705" s="5"/>
      <c r="N705" s="5"/>
      <c r="O705" s="5"/>
      <c r="P705" s="5"/>
      <c r="Q705" s="77"/>
      <c r="R705" s="77"/>
      <c r="S705" s="5"/>
      <c r="T705" s="77"/>
      <c r="U705" s="81"/>
      <c r="V705" s="77"/>
      <c r="W705" s="77"/>
    </row>
    <row r="706" spans="1:23" x14ac:dyDescent="0.25">
      <c r="A706" s="116" t="str">
        <f>IF(ISBLANK(TBL_DATA[[#This Row],[Row.names]]), "",   DATE(YEAR(TBL_DATA[[#This Row],[Row.names]]), MONTH(TBL_DATA[[#This Row],[Row.names]]), DAY(TBL_DATA[[#This Row],[Row.names]])))</f>
        <v/>
      </c>
      <c r="B706" s="118"/>
      <c r="C706" s="68"/>
      <c r="D706" s="10"/>
      <c r="E706" s="5"/>
      <c r="F706" s="77"/>
      <c r="G706" s="54"/>
      <c r="H706" s="113"/>
      <c r="I706" s="77"/>
      <c r="J706" s="77"/>
      <c r="K706" s="5"/>
      <c r="L706" s="5"/>
      <c r="M706" s="5"/>
      <c r="N706" s="5"/>
      <c r="O706" s="5"/>
      <c r="P706" s="5"/>
      <c r="Q706" s="77"/>
      <c r="R706" s="77"/>
      <c r="S706" s="5"/>
      <c r="T706" s="77"/>
      <c r="U706" s="81"/>
      <c r="V706" s="77"/>
      <c r="W706" s="77"/>
    </row>
    <row r="707" spans="1:23" x14ac:dyDescent="0.25">
      <c r="A707" s="116" t="str">
        <f>IF(ISBLANK(TBL_DATA[[#This Row],[Row.names]]), "",   DATE(YEAR(TBL_DATA[[#This Row],[Row.names]]), MONTH(TBL_DATA[[#This Row],[Row.names]]), DAY(TBL_DATA[[#This Row],[Row.names]])))</f>
        <v/>
      </c>
      <c r="B707" s="118"/>
      <c r="C707" s="68"/>
      <c r="D707" s="10"/>
      <c r="E707" s="5"/>
      <c r="F707" s="77"/>
      <c r="G707" s="54"/>
      <c r="H707" s="113"/>
      <c r="I707" s="77"/>
      <c r="J707" s="77"/>
      <c r="K707" s="5"/>
      <c r="L707" s="5"/>
      <c r="M707" s="5"/>
      <c r="N707" s="5"/>
      <c r="O707" s="5"/>
      <c r="P707" s="5"/>
      <c r="Q707" s="77"/>
      <c r="R707" s="77"/>
      <c r="S707" s="5"/>
      <c r="T707" s="77"/>
      <c r="U707" s="81"/>
      <c r="V707" s="77"/>
      <c r="W707" s="77"/>
    </row>
    <row r="708" spans="1:23" x14ac:dyDescent="0.25">
      <c r="A708" s="116" t="str">
        <f>IF(ISBLANK(TBL_DATA[[#This Row],[Row.names]]), "",   DATE(YEAR(TBL_DATA[[#This Row],[Row.names]]), MONTH(TBL_DATA[[#This Row],[Row.names]]), DAY(TBL_DATA[[#This Row],[Row.names]])))</f>
        <v/>
      </c>
      <c r="B708" s="118"/>
      <c r="C708" s="68"/>
      <c r="D708" s="10"/>
      <c r="E708" s="5"/>
      <c r="F708" s="77"/>
      <c r="G708" s="54"/>
      <c r="H708" s="113"/>
      <c r="I708" s="77"/>
      <c r="J708" s="77"/>
      <c r="K708" s="5"/>
      <c r="L708" s="5"/>
      <c r="M708" s="5"/>
      <c r="N708" s="5"/>
      <c r="O708" s="5"/>
      <c r="P708" s="5"/>
      <c r="Q708" s="77"/>
      <c r="R708" s="77"/>
      <c r="S708" s="5"/>
      <c r="T708" s="77"/>
      <c r="U708" s="81"/>
      <c r="V708" s="77"/>
      <c r="W708" s="77"/>
    </row>
    <row r="709" spans="1:23" x14ac:dyDescent="0.25">
      <c r="A709" s="116" t="str">
        <f>IF(ISBLANK(TBL_DATA[[#This Row],[Row.names]]), "",   DATE(YEAR(TBL_DATA[[#This Row],[Row.names]]), MONTH(TBL_DATA[[#This Row],[Row.names]]), DAY(TBL_DATA[[#This Row],[Row.names]])))</f>
        <v/>
      </c>
      <c r="B709" s="118"/>
      <c r="C709" s="68"/>
      <c r="D709" s="10"/>
      <c r="E709" s="5"/>
      <c r="F709" s="77"/>
      <c r="G709" s="54"/>
      <c r="H709" s="113"/>
      <c r="I709" s="77"/>
      <c r="J709" s="77"/>
      <c r="K709" s="5"/>
      <c r="L709" s="5"/>
      <c r="M709" s="5"/>
      <c r="N709" s="5"/>
      <c r="O709" s="5"/>
      <c r="P709" s="5"/>
      <c r="Q709" s="77"/>
      <c r="R709" s="77"/>
      <c r="S709" s="5"/>
      <c r="T709" s="77"/>
      <c r="U709" s="81"/>
      <c r="V709" s="77"/>
      <c r="W709" s="77"/>
    </row>
    <row r="710" spans="1:23" x14ac:dyDescent="0.25">
      <c r="A710" s="116" t="str">
        <f>IF(ISBLANK(TBL_DATA[[#This Row],[Row.names]]), "",   DATE(YEAR(TBL_DATA[[#This Row],[Row.names]]), MONTH(TBL_DATA[[#This Row],[Row.names]]), DAY(TBL_DATA[[#This Row],[Row.names]])))</f>
        <v/>
      </c>
      <c r="B710" s="118"/>
      <c r="C710" s="68"/>
      <c r="D710" s="10"/>
      <c r="E710" s="5"/>
      <c r="F710" s="77"/>
      <c r="G710" s="54"/>
      <c r="H710" s="113"/>
      <c r="I710" s="77"/>
      <c r="J710" s="77"/>
      <c r="K710" s="5"/>
      <c r="L710" s="5"/>
      <c r="M710" s="5"/>
      <c r="N710" s="5"/>
      <c r="O710" s="5"/>
      <c r="P710" s="5"/>
      <c r="Q710" s="77"/>
      <c r="R710" s="77"/>
      <c r="S710" s="5"/>
      <c r="T710" s="77"/>
      <c r="U710" s="81"/>
      <c r="V710" s="77"/>
      <c r="W710" s="77"/>
    </row>
    <row r="711" spans="1:23" x14ac:dyDescent="0.25">
      <c r="A711" s="116" t="str">
        <f>IF(ISBLANK(TBL_DATA[[#This Row],[Row.names]]), "",   DATE(YEAR(TBL_DATA[[#This Row],[Row.names]]), MONTH(TBL_DATA[[#This Row],[Row.names]]), DAY(TBL_DATA[[#This Row],[Row.names]])))</f>
        <v/>
      </c>
      <c r="B711" s="118"/>
      <c r="C711" s="68"/>
      <c r="D711" s="10"/>
      <c r="E711" s="5"/>
      <c r="F711" s="77"/>
      <c r="G711" s="54"/>
      <c r="H711" s="113"/>
      <c r="I711" s="77"/>
      <c r="J711" s="77"/>
      <c r="K711" s="5"/>
      <c r="L711" s="5"/>
      <c r="M711" s="5"/>
      <c r="N711" s="5"/>
      <c r="O711" s="5"/>
      <c r="P711" s="5"/>
      <c r="Q711" s="77"/>
      <c r="R711" s="77"/>
      <c r="S711" s="5"/>
      <c r="T711" s="77"/>
      <c r="U711" s="81"/>
      <c r="V711" s="77"/>
      <c r="W711" s="77"/>
    </row>
    <row r="712" spans="1:23" x14ac:dyDescent="0.25">
      <c r="A712" s="116" t="str">
        <f>IF(ISBLANK(TBL_DATA[[#This Row],[Row.names]]), "",   DATE(YEAR(TBL_DATA[[#This Row],[Row.names]]), MONTH(TBL_DATA[[#This Row],[Row.names]]), DAY(TBL_DATA[[#This Row],[Row.names]])))</f>
        <v/>
      </c>
      <c r="B712" s="118"/>
      <c r="C712" s="68"/>
      <c r="D712" s="10"/>
      <c r="E712" s="5"/>
      <c r="F712" s="77"/>
      <c r="G712" s="54"/>
      <c r="H712" s="113"/>
      <c r="I712" s="77"/>
      <c r="J712" s="77"/>
      <c r="K712" s="5"/>
      <c r="L712" s="5"/>
      <c r="M712" s="5"/>
      <c r="N712" s="5"/>
      <c r="O712" s="5"/>
      <c r="P712" s="5"/>
      <c r="Q712" s="77"/>
      <c r="R712" s="77"/>
      <c r="S712" s="5"/>
      <c r="T712" s="77"/>
      <c r="U712" s="81"/>
      <c r="V712" s="77"/>
      <c r="W712" s="77"/>
    </row>
    <row r="713" spans="1:23" x14ac:dyDescent="0.25">
      <c r="A713" s="116" t="str">
        <f>IF(ISBLANK(TBL_DATA[[#This Row],[Row.names]]), "",   DATE(YEAR(TBL_DATA[[#This Row],[Row.names]]), MONTH(TBL_DATA[[#This Row],[Row.names]]), DAY(TBL_DATA[[#This Row],[Row.names]])))</f>
        <v/>
      </c>
      <c r="B713" s="118"/>
      <c r="C713" s="68"/>
      <c r="D713" s="10"/>
      <c r="E713" s="5"/>
      <c r="F713" s="77"/>
      <c r="G713" s="54"/>
      <c r="H713" s="113"/>
      <c r="I713" s="77"/>
      <c r="J713" s="77"/>
      <c r="K713" s="5"/>
      <c r="L713" s="5"/>
      <c r="M713" s="5"/>
      <c r="N713" s="5"/>
      <c r="O713" s="5"/>
      <c r="P713" s="5"/>
      <c r="Q713" s="77"/>
      <c r="R713" s="77"/>
      <c r="S713" s="5"/>
      <c r="T713" s="77"/>
      <c r="U713" s="81"/>
      <c r="V713" s="77"/>
      <c r="W713" s="77"/>
    </row>
    <row r="714" spans="1:23" x14ac:dyDescent="0.25">
      <c r="A714" s="116" t="str">
        <f>IF(ISBLANK(TBL_DATA[[#This Row],[Row.names]]), "",   DATE(YEAR(TBL_DATA[[#This Row],[Row.names]]), MONTH(TBL_DATA[[#This Row],[Row.names]]), DAY(TBL_DATA[[#This Row],[Row.names]])))</f>
        <v/>
      </c>
      <c r="B714" s="118"/>
      <c r="C714" s="68"/>
      <c r="D714" s="10"/>
      <c r="E714" s="5"/>
      <c r="F714" s="77"/>
      <c r="G714" s="54"/>
      <c r="H714" s="113"/>
      <c r="I714" s="77"/>
      <c r="J714" s="77"/>
      <c r="K714" s="5"/>
      <c r="L714" s="5"/>
      <c r="M714" s="5"/>
      <c r="N714" s="5"/>
      <c r="O714" s="5"/>
      <c r="P714" s="5"/>
      <c r="Q714" s="77"/>
      <c r="R714" s="77"/>
      <c r="S714" s="5"/>
      <c r="T714" s="77"/>
      <c r="U714" s="81"/>
      <c r="V714" s="77"/>
      <c r="W714" s="77"/>
    </row>
    <row r="715" spans="1:23" x14ac:dyDescent="0.25">
      <c r="A715" s="116" t="str">
        <f>IF(ISBLANK(TBL_DATA[[#This Row],[Row.names]]), "",   DATE(YEAR(TBL_DATA[[#This Row],[Row.names]]), MONTH(TBL_DATA[[#This Row],[Row.names]]), DAY(TBL_DATA[[#This Row],[Row.names]])))</f>
        <v/>
      </c>
      <c r="B715" s="118"/>
      <c r="C715" s="68"/>
      <c r="D715" s="10"/>
      <c r="E715" s="5"/>
      <c r="F715" s="77"/>
      <c r="G715" s="54"/>
      <c r="H715" s="113"/>
      <c r="I715" s="77"/>
      <c r="J715" s="77"/>
      <c r="K715" s="5"/>
      <c r="L715" s="5"/>
      <c r="M715" s="5"/>
      <c r="N715" s="5"/>
      <c r="O715" s="5"/>
      <c r="P715" s="5"/>
      <c r="Q715" s="77"/>
      <c r="R715" s="77"/>
      <c r="S715" s="5"/>
      <c r="T715" s="77"/>
      <c r="U715" s="81"/>
      <c r="V715" s="77"/>
      <c r="W715" s="77"/>
    </row>
    <row r="716" spans="1:23" x14ac:dyDescent="0.25">
      <c r="A716" s="116" t="str">
        <f>IF(ISBLANK(TBL_DATA[[#This Row],[Row.names]]), "",   DATE(YEAR(TBL_DATA[[#This Row],[Row.names]]), MONTH(TBL_DATA[[#This Row],[Row.names]]), DAY(TBL_DATA[[#This Row],[Row.names]])))</f>
        <v/>
      </c>
      <c r="B716" s="118"/>
      <c r="C716" s="68"/>
      <c r="D716" s="10"/>
      <c r="E716" s="5"/>
      <c r="F716" s="77"/>
      <c r="G716" s="54"/>
      <c r="H716" s="113"/>
      <c r="I716" s="77"/>
      <c r="J716" s="77"/>
      <c r="K716" s="5"/>
      <c r="L716" s="5"/>
      <c r="M716" s="5"/>
      <c r="N716" s="5"/>
      <c r="O716" s="5"/>
      <c r="P716" s="5"/>
      <c r="Q716" s="77"/>
      <c r="R716" s="77"/>
      <c r="S716" s="5"/>
      <c r="T716" s="77"/>
      <c r="U716" s="81"/>
      <c r="V716" s="77"/>
      <c r="W716" s="77"/>
    </row>
    <row r="717" spans="1:23" x14ac:dyDescent="0.25">
      <c r="A717" s="116" t="str">
        <f>IF(ISBLANK(TBL_DATA[[#This Row],[Row.names]]), "",   DATE(YEAR(TBL_DATA[[#This Row],[Row.names]]), MONTH(TBL_DATA[[#This Row],[Row.names]]), DAY(TBL_DATA[[#This Row],[Row.names]])))</f>
        <v/>
      </c>
      <c r="B717" s="118"/>
      <c r="C717" s="68"/>
      <c r="D717" s="10"/>
      <c r="E717" s="5"/>
      <c r="F717" s="77"/>
      <c r="G717" s="54"/>
      <c r="H717" s="113"/>
      <c r="I717" s="77"/>
      <c r="J717" s="77"/>
      <c r="K717" s="5"/>
      <c r="L717" s="5"/>
      <c r="M717" s="5"/>
      <c r="N717" s="5"/>
      <c r="O717" s="5"/>
      <c r="P717" s="5"/>
      <c r="Q717" s="77"/>
      <c r="R717" s="77"/>
      <c r="S717" s="5"/>
      <c r="T717" s="77"/>
      <c r="U717" s="81"/>
      <c r="V717" s="77"/>
      <c r="W717" s="77"/>
    </row>
    <row r="718" spans="1:23" x14ac:dyDescent="0.25">
      <c r="A718" s="116" t="str">
        <f>IF(ISBLANK(TBL_DATA[[#This Row],[Row.names]]), "",   DATE(YEAR(TBL_DATA[[#This Row],[Row.names]]), MONTH(TBL_DATA[[#This Row],[Row.names]]), DAY(TBL_DATA[[#This Row],[Row.names]])))</f>
        <v/>
      </c>
      <c r="B718" s="118"/>
      <c r="C718" s="68"/>
      <c r="D718" s="10"/>
      <c r="E718" s="5"/>
      <c r="F718" s="77"/>
      <c r="G718" s="54"/>
      <c r="H718" s="113"/>
      <c r="I718" s="77"/>
      <c r="J718" s="77"/>
      <c r="K718" s="5"/>
      <c r="L718" s="5"/>
      <c r="M718" s="5"/>
      <c r="N718" s="5"/>
      <c r="O718" s="5"/>
      <c r="P718" s="5"/>
      <c r="Q718" s="77"/>
      <c r="R718" s="77"/>
      <c r="S718" s="5"/>
      <c r="T718" s="77"/>
      <c r="U718" s="81"/>
      <c r="V718" s="77"/>
      <c r="W718" s="77"/>
    </row>
    <row r="719" spans="1:23" x14ac:dyDescent="0.25">
      <c r="A719" s="116" t="str">
        <f>IF(ISBLANK(TBL_DATA[[#This Row],[Row.names]]), "",   DATE(YEAR(TBL_DATA[[#This Row],[Row.names]]), MONTH(TBL_DATA[[#This Row],[Row.names]]), DAY(TBL_DATA[[#This Row],[Row.names]])))</f>
        <v/>
      </c>
      <c r="B719" s="118"/>
      <c r="C719" s="68"/>
      <c r="D719" s="10"/>
      <c r="E719" s="5"/>
      <c r="F719" s="77"/>
      <c r="G719" s="54"/>
      <c r="H719" s="113"/>
      <c r="I719" s="77"/>
      <c r="J719" s="77"/>
      <c r="K719" s="5"/>
      <c r="L719" s="5"/>
      <c r="M719" s="5"/>
      <c r="N719" s="5"/>
      <c r="O719" s="5"/>
      <c r="P719" s="5"/>
      <c r="Q719" s="77"/>
      <c r="R719" s="77"/>
      <c r="S719" s="5"/>
      <c r="T719" s="77"/>
      <c r="U719" s="81"/>
      <c r="V719" s="77"/>
      <c r="W719" s="77"/>
    </row>
    <row r="720" spans="1:23" x14ac:dyDescent="0.25">
      <c r="A720" s="116" t="str">
        <f>IF(ISBLANK(TBL_DATA[[#This Row],[Row.names]]), "",   DATE(YEAR(TBL_DATA[[#This Row],[Row.names]]), MONTH(TBL_DATA[[#This Row],[Row.names]]), DAY(TBL_DATA[[#This Row],[Row.names]])))</f>
        <v/>
      </c>
      <c r="B720" s="118"/>
      <c r="C720" s="68"/>
      <c r="D720" s="10"/>
      <c r="E720" s="5"/>
      <c r="F720" s="77"/>
      <c r="G720" s="54"/>
      <c r="H720" s="113"/>
      <c r="I720" s="77"/>
      <c r="J720" s="77"/>
      <c r="K720" s="5"/>
      <c r="L720" s="5"/>
      <c r="M720" s="5"/>
      <c r="N720" s="5"/>
      <c r="O720" s="5"/>
      <c r="P720" s="5"/>
      <c r="Q720" s="77"/>
      <c r="R720" s="77"/>
      <c r="S720" s="5"/>
      <c r="T720" s="77"/>
      <c r="U720" s="81"/>
      <c r="V720" s="77"/>
      <c r="W720" s="77"/>
    </row>
    <row r="721" spans="1:23" x14ac:dyDescent="0.25">
      <c r="A721" s="116" t="str">
        <f>IF(ISBLANK(TBL_DATA[[#This Row],[Row.names]]), "",   DATE(YEAR(TBL_DATA[[#This Row],[Row.names]]), MONTH(TBL_DATA[[#This Row],[Row.names]]), DAY(TBL_DATA[[#This Row],[Row.names]])))</f>
        <v/>
      </c>
      <c r="B721" s="118"/>
      <c r="C721" s="68"/>
      <c r="D721" s="10"/>
      <c r="E721" s="5"/>
      <c r="F721" s="77"/>
      <c r="G721" s="54"/>
      <c r="H721" s="113"/>
      <c r="I721" s="77"/>
      <c r="J721" s="77"/>
      <c r="K721" s="5"/>
      <c r="L721" s="5"/>
      <c r="M721" s="5"/>
      <c r="N721" s="5"/>
      <c r="O721" s="5"/>
      <c r="P721" s="5"/>
      <c r="Q721" s="77"/>
      <c r="R721" s="77"/>
      <c r="S721" s="5"/>
      <c r="T721" s="77"/>
      <c r="U721" s="81"/>
      <c r="V721" s="77"/>
      <c r="W721" s="77"/>
    </row>
    <row r="722" spans="1:23" x14ac:dyDescent="0.25">
      <c r="A722" s="116" t="str">
        <f>IF(ISBLANK(TBL_DATA[[#This Row],[Row.names]]), "",   DATE(YEAR(TBL_DATA[[#This Row],[Row.names]]), MONTH(TBL_DATA[[#This Row],[Row.names]]), DAY(TBL_DATA[[#This Row],[Row.names]])))</f>
        <v/>
      </c>
      <c r="B722" s="118"/>
      <c r="C722" s="68"/>
      <c r="D722" s="10"/>
      <c r="E722" s="5"/>
      <c r="F722" s="77"/>
      <c r="G722" s="54"/>
      <c r="H722" s="113"/>
      <c r="I722" s="77"/>
      <c r="J722" s="77"/>
      <c r="K722" s="5"/>
      <c r="L722" s="5"/>
      <c r="M722" s="5"/>
      <c r="N722" s="5"/>
      <c r="O722" s="5"/>
      <c r="P722" s="5"/>
      <c r="Q722" s="77"/>
      <c r="R722" s="77"/>
      <c r="S722" s="5"/>
      <c r="T722" s="77"/>
      <c r="U722" s="81"/>
      <c r="V722" s="77"/>
      <c r="W722" s="77"/>
    </row>
    <row r="723" spans="1:23" x14ac:dyDescent="0.25">
      <c r="A723" s="116" t="str">
        <f>IF(ISBLANK(TBL_DATA[[#This Row],[Row.names]]), "",   DATE(YEAR(TBL_DATA[[#This Row],[Row.names]]), MONTH(TBL_DATA[[#This Row],[Row.names]]), DAY(TBL_DATA[[#This Row],[Row.names]])))</f>
        <v/>
      </c>
      <c r="B723" s="118"/>
      <c r="C723" s="68"/>
      <c r="D723" s="10"/>
      <c r="E723" s="5"/>
      <c r="F723" s="77"/>
      <c r="G723" s="54"/>
      <c r="H723" s="113"/>
      <c r="I723" s="77"/>
      <c r="J723" s="77"/>
      <c r="K723" s="5"/>
      <c r="L723" s="5"/>
      <c r="M723" s="5"/>
      <c r="N723" s="5"/>
      <c r="O723" s="5"/>
      <c r="P723" s="5"/>
      <c r="Q723" s="77"/>
      <c r="R723" s="77"/>
      <c r="S723" s="5"/>
      <c r="T723" s="77"/>
      <c r="U723" s="81"/>
      <c r="V723" s="77"/>
      <c r="W723" s="77"/>
    </row>
    <row r="724" spans="1:23" x14ac:dyDescent="0.25">
      <c r="A724" s="116" t="str">
        <f>IF(ISBLANK(TBL_DATA[[#This Row],[Row.names]]), "",   DATE(YEAR(TBL_DATA[[#This Row],[Row.names]]), MONTH(TBL_DATA[[#This Row],[Row.names]]), DAY(TBL_DATA[[#This Row],[Row.names]])))</f>
        <v/>
      </c>
      <c r="B724" s="118"/>
      <c r="C724" s="68"/>
      <c r="D724" s="10"/>
      <c r="E724" s="5"/>
      <c r="F724" s="77"/>
      <c r="G724" s="54"/>
      <c r="H724" s="113"/>
      <c r="I724" s="77"/>
      <c r="J724" s="77"/>
      <c r="K724" s="5"/>
      <c r="L724" s="5"/>
      <c r="M724" s="5"/>
      <c r="N724" s="5"/>
      <c r="O724" s="5"/>
      <c r="P724" s="5"/>
      <c r="Q724" s="77"/>
      <c r="R724" s="77"/>
      <c r="S724" s="5"/>
      <c r="T724" s="77"/>
      <c r="U724" s="81"/>
      <c r="V724" s="77"/>
      <c r="W724" s="77"/>
    </row>
    <row r="725" spans="1:23" x14ac:dyDescent="0.25">
      <c r="A725" s="116" t="str">
        <f>IF(ISBLANK(TBL_DATA[[#This Row],[Row.names]]), "",   DATE(YEAR(TBL_DATA[[#This Row],[Row.names]]), MONTH(TBL_DATA[[#This Row],[Row.names]]), DAY(TBL_DATA[[#This Row],[Row.names]])))</f>
        <v/>
      </c>
      <c r="B725" s="118"/>
      <c r="C725" s="68"/>
      <c r="D725" s="10"/>
      <c r="E725" s="5"/>
      <c r="F725" s="77"/>
      <c r="G725" s="54"/>
      <c r="H725" s="113"/>
      <c r="I725" s="77"/>
      <c r="J725" s="77"/>
      <c r="K725" s="5"/>
      <c r="L725" s="5"/>
      <c r="M725" s="5"/>
      <c r="N725" s="5"/>
      <c r="O725" s="5"/>
      <c r="P725" s="5"/>
      <c r="Q725" s="77"/>
      <c r="R725" s="77"/>
      <c r="S725" s="5"/>
      <c r="T725" s="77"/>
      <c r="U725" s="81"/>
      <c r="V725" s="77"/>
      <c r="W725" s="77"/>
    </row>
    <row r="726" spans="1:23" x14ac:dyDescent="0.25">
      <c r="A726" s="116" t="str">
        <f>IF(ISBLANK(TBL_DATA[[#This Row],[Row.names]]), "",   DATE(YEAR(TBL_DATA[[#This Row],[Row.names]]), MONTH(TBL_DATA[[#This Row],[Row.names]]), DAY(TBL_DATA[[#This Row],[Row.names]])))</f>
        <v/>
      </c>
      <c r="B726" s="118"/>
      <c r="C726" s="68"/>
      <c r="D726" s="10"/>
      <c r="E726" s="5"/>
      <c r="F726" s="77"/>
      <c r="G726" s="54"/>
      <c r="H726" s="113"/>
      <c r="I726" s="77"/>
      <c r="J726" s="77"/>
      <c r="K726" s="5"/>
      <c r="L726" s="5"/>
      <c r="M726" s="5"/>
      <c r="N726" s="5"/>
      <c r="O726" s="5"/>
      <c r="P726" s="5"/>
      <c r="Q726" s="77"/>
      <c r="R726" s="77"/>
      <c r="S726" s="5"/>
      <c r="T726" s="77"/>
      <c r="U726" s="81"/>
      <c r="V726" s="77"/>
      <c r="W726" s="77"/>
    </row>
    <row r="727" spans="1:23" x14ac:dyDescent="0.25">
      <c r="A727" s="116" t="str">
        <f>IF(ISBLANK(TBL_DATA[[#This Row],[Row.names]]), "",   DATE(YEAR(TBL_DATA[[#This Row],[Row.names]]), MONTH(TBL_DATA[[#This Row],[Row.names]]), DAY(TBL_DATA[[#This Row],[Row.names]])))</f>
        <v/>
      </c>
      <c r="B727" s="118"/>
      <c r="C727" s="68"/>
      <c r="D727" s="10"/>
      <c r="E727" s="5"/>
      <c r="F727" s="77"/>
      <c r="G727" s="54"/>
      <c r="H727" s="113"/>
      <c r="I727" s="77"/>
      <c r="J727" s="77"/>
      <c r="K727" s="5"/>
      <c r="L727" s="5"/>
      <c r="M727" s="5"/>
      <c r="N727" s="5"/>
      <c r="O727" s="5"/>
      <c r="P727" s="5"/>
      <c r="Q727" s="77"/>
      <c r="R727" s="77"/>
      <c r="S727" s="5"/>
      <c r="T727" s="77"/>
      <c r="U727" s="81"/>
      <c r="V727" s="77"/>
      <c r="W727" s="77"/>
    </row>
    <row r="728" spans="1:23" x14ac:dyDescent="0.25">
      <c r="A728" s="116" t="str">
        <f>IF(ISBLANK(TBL_DATA[[#This Row],[Row.names]]), "",   DATE(YEAR(TBL_DATA[[#This Row],[Row.names]]), MONTH(TBL_DATA[[#This Row],[Row.names]]), DAY(TBL_DATA[[#This Row],[Row.names]])))</f>
        <v/>
      </c>
      <c r="B728" s="118"/>
      <c r="C728" s="68"/>
      <c r="D728" s="10"/>
      <c r="E728" s="5"/>
      <c r="F728" s="77"/>
      <c r="G728" s="54"/>
      <c r="H728" s="113"/>
      <c r="I728" s="77"/>
      <c r="J728" s="77"/>
      <c r="K728" s="5"/>
      <c r="L728" s="5"/>
      <c r="M728" s="5"/>
      <c r="N728" s="5"/>
      <c r="O728" s="5"/>
      <c r="P728" s="5"/>
      <c r="Q728" s="77"/>
      <c r="R728" s="77"/>
      <c r="S728" s="5"/>
      <c r="T728" s="77"/>
      <c r="U728" s="81"/>
      <c r="V728" s="77"/>
      <c r="W728" s="77"/>
    </row>
    <row r="729" spans="1:23" x14ac:dyDescent="0.25">
      <c r="A729" s="116" t="str">
        <f>IF(ISBLANK(TBL_DATA[[#This Row],[Row.names]]), "",   DATE(YEAR(TBL_DATA[[#This Row],[Row.names]]), MONTH(TBL_DATA[[#This Row],[Row.names]]), DAY(TBL_DATA[[#This Row],[Row.names]])))</f>
        <v/>
      </c>
      <c r="B729" s="118"/>
      <c r="C729" s="68"/>
      <c r="D729" s="10"/>
      <c r="E729" s="5"/>
      <c r="F729" s="77"/>
      <c r="G729" s="54"/>
      <c r="H729" s="113"/>
      <c r="I729" s="77"/>
      <c r="J729" s="77"/>
      <c r="K729" s="5"/>
      <c r="L729" s="5"/>
      <c r="M729" s="5"/>
      <c r="N729" s="5"/>
      <c r="O729" s="5"/>
      <c r="P729" s="5"/>
      <c r="Q729" s="77"/>
      <c r="R729" s="77"/>
      <c r="S729" s="5"/>
      <c r="T729" s="77"/>
      <c r="U729" s="81"/>
      <c r="V729" s="77"/>
      <c r="W729" s="77"/>
    </row>
    <row r="730" spans="1:23" x14ac:dyDescent="0.25">
      <c r="A730" s="116" t="str">
        <f>IF(ISBLANK(TBL_DATA[[#This Row],[Row.names]]), "",   DATE(YEAR(TBL_DATA[[#This Row],[Row.names]]), MONTH(TBL_DATA[[#This Row],[Row.names]]), DAY(TBL_DATA[[#This Row],[Row.names]])))</f>
        <v/>
      </c>
      <c r="B730" s="118"/>
      <c r="C730" s="68"/>
      <c r="D730" s="10"/>
      <c r="E730" s="5"/>
      <c r="F730" s="77"/>
      <c r="G730" s="54"/>
      <c r="H730" s="113"/>
      <c r="I730" s="77"/>
      <c r="J730" s="77"/>
      <c r="K730" s="5"/>
      <c r="L730" s="5"/>
      <c r="M730" s="5"/>
      <c r="N730" s="5"/>
      <c r="O730" s="5"/>
      <c r="P730" s="5"/>
      <c r="Q730" s="77"/>
      <c r="R730" s="77"/>
      <c r="S730" s="5"/>
      <c r="T730" s="77"/>
      <c r="U730" s="81"/>
      <c r="V730" s="77"/>
      <c r="W730" s="77"/>
    </row>
    <row r="731" spans="1:23" x14ac:dyDescent="0.25">
      <c r="A731" s="116" t="str">
        <f>IF(ISBLANK(TBL_DATA[[#This Row],[Row.names]]), "",   DATE(YEAR(TBL_DATA[[#This Row],[Row.names]]), MONTH(TBL_DATA[[#This Row],[Row.names]]), DAY(TBL_DATA[[#This Row],[Row.names]])))</f>
        <v/>
      </c>
      <c r="B731" s="118"/>
      <c r="C731" s="68"/>
      <c r="D731" s="10"/>
      <c r="E731" s="5"/>
      <c r="F731" s="77"/>
      <c r="G731" s="54"/>
      <c r="H731" s="113"/>
      <c r="I731" s="77"/>
      <c r="J731" s="77"/>
      <c r="K731" s="5"/>
      <c r="L731" s="5"/>
      <c r="M731" s="5"/>
      <c r="N731" s="5"/>
      <c r="O731" s="5"/>
      <c r="P731" s="5"/>
      <c r="Q731" s="77"/>
      <c r="R731" s="77"/>
      <c r="S731" s="5"/>
      <c r="T731" s="77"/>
      <c r="U731" s="81"/>
      <c r="V731" s="77"/>
      <c r="W731" s="77"/>
    </row>
    <row r="732" spans="1:23" x14ac:dyDescent="0.25">
      <c r="A732" s="116" t="str">
        <f>IF(ISBLANK(TBL_DATA[[#This Row],[Row.names]]), "",   DATE(YEAR(TBL_DATA[[#This Row],[Row.names]]), MONTH(TBL_DATA[[#This Row],[Row.names]]), DAY(TBL_DATA[[#This Row],[Row.names]])))</f>
        <v/>
      </c>
      <c r="B732" s="118"/>
      <c r="C732" s="68"/>
      <c r="D732" s="10"/>
      <c r="E732" s="5"/>
      <c r="F732" s="77"/>
      <c r="G732" s="54"/>
      <c r="H732" s="113"/>
      <c r="I732" s="77"/>
      <c r="J732" s="77"/>
      <c r="K732" s="5"/>
      <c r="L732" s="5"/>
      <c r="M732" s="5"/>
      <c r="N732" s="5"/>
      <c r="O732" s="5"/>
      <c r="P732" s="5"/>
      <c r="Q732" s="77"/>
      <c r="R732" s="77"/>
      <c r="S732" s="5"/>
      <c r="T732" s="77"/>
      <c r="U732" s="81"/>
      <c r="V732" s="77"/>
      <c r="W732" s="77"/>
    </row>
    <row r="733" spans="1:23" x14ac:dyDescent="0.25">
      <c r="A733" s="116" t="str">
        <f>IF(ISBLANK(TBL_DATA[[#This Row],[Row.names]]), "",   DATE(YEAR(TBL_DATA[[#This Row],[Row.names]]), MONTH(TBL_DATA[[#This Row],[Row.names]]), DAY(TBL_DATA[[#This Row],[Row.names]])))</f>
        <v/>
      </c>
      <c r="B733" s="118"/>
      <c r="C733" s="68"/>
      <c r="D733" s="10"/>
      <c r="E733" s="5"/>
      <c r="F733" s="77"/>
      <c r="G733" s="54"/>
      <c r="H733" s="113"/>
      <c r="I733" s="77"/>
      <c r="J733" s="77"/>
      <c r="K733" s="5"/>
      <c r="L733" s="5"/>
      <c r="M733" s="5"/>
      <c r="N733" s="5"/>
      <c r="O733" s="5"/>
      <c r="P733" s="5"/>
      <c r="Q733" s="77"/>
      <c r="R733" s="77"/>
      <c r="S733" s="5"/>
      <c r="T733" s="77"/>
      <c r="U733" s="81"/>
      <c r="V733" s="77"/>
      <c r="W733" s="77"/>
    </row>
    <row r="734" spans="1:23" x14ac:dyDescent="0.25">
      <c r="A734" s="116" t="str">
        <f>IF(ISBLANK(TBL_DATA[[#This Row],[Row.names]]), "",   DATE(YEAR(TBL_DATA[[#This Row],[Row.names]]), MONTH(TBL_DATA[[#This Row],[Row.names]]), DAY(TBL_DATA[[#This Row],[Row.names]])))</f>
        <v/>
      </c>
      <c r="B734" s="118"/>
      <c r="C734" s="68"/>
      <c r="D734" s="10"/>
      <c r="E734" s="5"/>
      <c r="F734" s="77"/>
      <c r="G734" s="54"/>
      <c r="H734" s="113"/>
      <c r="I734" s="77"/>
      <c r="J734" s="77"/>
      <c r="K734" s="5"/>
      <c r="L734" s="5"/>
      <c r="M734" s="5"/>
      <c r="N734" s="5"/>
      <c r="O734" s="5"/>
      <c r="P734" s="5"/>
      <c r="Q734" s="77"/>
      <c r="R734" s="77"/>
      <c r="S734" s="5"/>
      <c r="T734" s="77"/>
      <c r="U734" s="81"/>
      <c r="V734" s="77"/>
      <c r="W734" s="77"/>
    </row>
    <row r="735" spans="1:23" x14ac:dyDescent="0.25">
      <c r="A735" s="116" t="str">
        <f>IF(ISBLANK(TBL_DATA[[#This Row],[Row.names]]), "",   DATE(YEAR(TBL_DATA[[#This Row],[Row.names]]), MONTH(TBL_DATA[[#This Row],[Row.names]]), DAY(TBL_DATA[[#This Row],[Row.names]])))</f>
        <v/>
      </c>
      <c r="B735" s="118"/>
      <c r="C735" s="68"/>
      <c r="D735" s="10"/>
      <c r="E735" s="5"/>
      <c r="F735" s="77"/>
      <c r="G735" s="54"/>
      <c r="H735" s="113"/>
      <c r="I735" s="77"/>
      <c r="J735" s="77"/>
      <c r="K735" s="5"/>
      <c r="L735" s="5"/>
      <c r="M735" s="5"/>
      <c r="N735" s="5"/>
      <c r="O735" s="5"/>
      <c r="P735" s="5"/>
      <c r="Q735" s="77"/>
      <c r="R735" s="77"/>
      <c r="S735" s="5"/>
      <c r="T735" s="77"/>
      <c r="U735" s="81"/>
      <c r="V735" s="77"/>
      <c r="W735" s="77"/>
    </row>
    <row r="736" spans="1:23" x14ac:dyDescent="0.25">
      <c r="A736" s="116" t="str">
        <f>IF(ISBLANK(TBL_DATA[[#This Row],[Row.names]]), "",   DATE(YEAR(TBL_DATA[[#This Row],[Row.names]]), MONTH(TBL_DATA[[#This Row],[Row.names]]), DAY(TBL_DATA[[#This Row],[Row.names]])))</f>
        <v/>
      </c>
      <c r="B736" s="118"/>
      <c r="C736" s="68"/>
      <c r="D736" s="10"/>
      <c r="E736" s="5"/>
      <c r="F736" s="77"/>
      <c r="G736" s="54"/>
      <c r="H736" s="114"/>
      <c r="I736" s="77"/>
      <c r="J736" s="77"/>
      <c r="K736" s="5"/>
      <c r="L736" s="5"/>
      <c r="M736" s="5"/>
      <c r="N736" s="5"/>
      <c r="O736" s="5"/>
      <c r="P736" s="5"/>
      <c r="Q736" s="77"/>
      <c r="R736" s="77"/>
      <c r="S736" s="53"/>
      <c r="T736" s="77"/>
      <c r="U736" s="81"/>
      <c r="V736" s="77"/>
      <c r="W736" s="77"/>
    </row>
    <row r="737" spans="1:23" x14ac:dyDescent="0.25">
      <c r="A737" s="116" t="str">
        <f>IF(ISBLANK(TBL_DATA[[#This Row],[Row.names]]), "",   DATE(YEAR(TBL_DATA[[#This Row],[Row.names]]), MONTH(TBL_DATA[[#This Row],[Row.names]]), DAY(TBL_DATA[[#This Row],[Row.names]])))</f>
        <v/>
      </c>
      <c r="B737" s="118"/>
      <c r="C737" s="68"/>
      <c r="D737" s="10"/>
      <c r="E737" s="5"/>
      <c r="F737" s="77"/>
      <c r="G737" s="54"/>
      <c r="H737" s="113"/>
      <c r="I737" s="77"/>
      <c r="J737" s="77"/>
      <c r="K737" s="5"/>
      <c r="L737" s="5"/>
      <c r="M737" s="5"/>
      <c r="N737" s="5"/>
      <c r="O737" s="5"/>
      <c r="P737" s="5"/>
      <c r="Q737" s="77"/>
      <c r="R737" s="77"/>
      <c r="S737" s="5"/>
      <c r="T737" s="77"/>
      <c r="U737" s="81"/>
      <c r="V737" s="77"/>
      <c r="W737" s="77"/>
    </row>
    <row r="738" spans="1:23" x14ac:dyDescent="0.25">
      <c r="A738" s="116" t="str">
        <f>IF(ISBLANK(TBL_DATA[[#This Row],[Row.names]]), "",   DATE(YEAR(TBL_DATA[[#This Row],[Row.names]]), MONTH(TBL_DATA[[#This Row],[Row.names]]), DAY(TBL_DATA[[#This Row],[Row.names]])))</f>
        <v/>
      </c>
      <c r="B738" s="118"/>
      <c r="C738" s="68"/>
      <c r="D738" s="10"/>
      <c r="E738" s="5"/>
      <c r="F738" s="77"/>
      <c r="G738" s="54"/>
      <c r="H738" s="113"/>
      <c r="I738" s="77"/>
      <c r="J738" s="77"/>
      <c r="K738" s="5"/>
      <c r="L738" s="5"/>
      <c r="M738" s="5"/>
      <c r="N738" s="5"/>
      <c r="O738" s="5"/>
      <c r="P738" s="5"/>
      <c r="Q738" s="77"/>
      <c r="R738" s="77"/>
      <c r="S738" s="5"/>
      <c r="T738" s="77"/>
      <c r="U738" s="81"/>
      <c r="V738" s="77"/>
      <c r="W738" s="77"/>
    </row>
    <row r="739" spans="1:23" x14ac:dyDescent="0.25">
      <c r="A739" s="116" t="str">
        <f>IF(ISBLANK(TBL_DATA[[#This Row],[Row.names]]), "",   DATE(YEAR(TBL_DATA[[#This Row],[Row.names]]), MONTH(TBL_DATA[[#This Row],[Row.names]]), DAY(TBL_DATA[[#This Row],[Row.names]])))</f>
        <v/>
      </c>
      <c r="B739" s="118"/>
      <c r="C739" s="68"/>
      <c r="D739" s="10"/>
      <c r="E739" s="5"/>
      <c r="F739" s="77"/>
      <c r="G739" s="54"/>
      <c r="H739" s="113"/>
      <c r="I739" s="77"/>
      <c r="J739" s="77"/>
      <c r="K739" s="5"/>
      <c r="L739" s="5"/>
      <c r="M739" s="5"/>
      <c r="N739" s="5"/>
      <c r="O739" s="5"/>
      <c r="P739" s="5"/>
      <c r="Q739" s="77"/>
      <c r="R739" s="77"/>
      <c r="S739" s="5"/>
      <c r="T739" s="77"/>
      <c r="U739" s="81"/>
      <c r="V739" s="77"/>
      <c r="W739" s="77"/>
    </row>
    <row r="740" spans="1:23" x14ac:dyDescent="0.25">
      <c r="A740" s="116" t="str">
        <f>IF(ISBLANK(TBL_DATA[[#This Row],[Row.names]]), "",   DATE(YEAR(TBL_DATA[[#This Row],[Row.names]]), MONTH(TBL_DATA[[#This Row],[Row.names]]), DAY(TBL_DATA[[#This Row],[Row.names]])))</f>
        <v/>
      </c>
      <c r="B740" s="118"/>
      <c r="C740" s="68"/>
      <c r="D740" s="10"/>
      <c r="E740" s="5"/>
      <c r="F740" s="77"/>
      <c r="G740" s="54"/>
      <c r="H740" s="113"/>
      <c r="I740" s="77"/>
      <c r="J740" s="77"/>
      <c r="K740" s="5"/>
      <c r="L740" s="5"/>
      <c r="M740" s="5"/>
      <c r="N740" s="5"/>
      <c r="O740" s="5"/>
      <c r="P740" s="5"/>
      <c r="Q740" s="77"/>
      <c r="R740" s="77"/>
      <c r="S740" s="5"/>
      <c r="T740" s="77"/>
      <c r="U740" s="81"/>
      <c r="V740" s="77"/>
      <c r="W740" s="77"/>
    </row>
    <row r="741" spans="1:23" x14ac:dyDescent="0.25">
      <c r="A741" s="116" t="str">
        <f>IF(ISBLANK(TBL_DATA[[#This Row],[Row.names]]), "",   DATE(YEAR(TBL_DATA[[#This Row],[Row.names]]), MONTH(TBL_DATA[[#This Row],[Row.names]]), DAY(TBL_DATA[[#This Row],[Row.names]])))</f>
        <v/>
      </c>
      <c r="B741" s="118"/>
      <c r="C741" s="68"/>
      <c r="D741" s="10"/>
      <c r="E741" s="5"/>
      <c r="F741" s="77"/>
      <c r="G741" s="54"/>
      <c r="H741" s="113"/>
      <c r="I741" s="77"/>
      <c r="J741" s="77"/>
      <c r="K741" s="5"/>
      <c r="L741" s="5"/>
      <c r="M741" s="5"/>
      <c r="N741" s="5"/>
      <c r="O741" s="5"/>
      <c r="P741" s="5"/>
      <c r="Q741" s="77"/>
      <c r="R741" s="77"/>
      <c r="S741" s="5"/>
      <c r="T741" s="77"/>
      <c r="U741" s="81"/>
      <c r="V741" s="77"/>
      <c r="W741" s="77"/>
    </row>
    <row r="742" spans="1:23" x14ac:dyDescent="0.25">
      <c r="A742" s="116" t="str">
        <f>IF(ISBLANK(TBL_DATA[[#This Row],[Row.names]]), "",   DATE(YEAR(TBL_DATA[[#This Row],[Row.names]]), MONTH(TBL_DATA[[#This Row],[Row.names]]), DAY(TBL_DATA[[#This Row],[Row.names]])))</f>
        <v/>
      </c>
      <c r="B742" s="118"/>
      <c r="C742" s="68"/>
      <c r="D742" s="10"/>
      <c r="E742" s="5"/>
      <c r="F742" s="77"/>
      <c r="G742" s="54"/>
      <c r="H742" s="113"/>
      <c r="I742" s="77"/>
      <c r="J742" s="77"/>
      <c r="K742" s="5"/>
      <c r="L742" s="5"/>
      <c r="M742" s="5"/>
      <c r="N742" s="5"/>
      <c r="O742" s="5"/>
      <c r="P742" s="5"/>
      <c r="Q742" s="77"/>
      <c r="R742" s="77"/>
      <c r="S742" s="5"/>
      <c r="T742" s="77"/>
      <c r="U742" s="81"/>
      <c r="V742" s="77"/>
      <c r="W742" s="77"/>
    </row>
    <row r="743" spans="1:23" x14ac:dyDescent="0.25">
      <c r="A743" s="116" t="str">
        <f>IF(ISBLANK(TBL_DATA[[#This Row],[Row.names]]), "",   DATE(YEAR(TBL_DATA[[#This Row],[Row.names]]), MONTH(TBL_DATA[[#This Row],[Row.names]]), DAY(TBL_DATA[[#This Row],[Row.names]])))</f>
        <v/>
      </c>
      <c r="B743" s="118"/>
      <c r="C743" s="68"/>
      <c r="D743" s="10"/>
      <c r="E743" s="5"/>
      <c r="F743" s="77"/>
      <c r="G743" s="54"/>
      <c r="H743" s="113"/>
      <c r="I743" s="77"/>
      <c r="J743" s="77"/>
      <c r="K743" s="5"/>
      <c r="L743" s="5"/>
      <c r="M743" s="5"/>
      <c r="N743" s="5"/>
      <c r="O743" s="5"/>
      <c r="P743" s="5"/>
      <c r="Q743" s="77"/>
      <c r="R743" s="77"/>
      <c r="S743" s="5"/>
      <c r="T743" s="77"/>
      <c r="U743" s="81"/>
      <c r="V743" s="77"/>
      <c r="W743" s="77"/>
    </row>
    <row r="744" spans="1:23" x14ac:dyDescent="0.25">
      <c r="A744" s="116" t="str">
        <f>IF(ISBLANK(TBL_DATA[[#This Row],[Row.names]]), "",   DATE(YEAR(TBL_DATA[[#This Row],[Row.names]]), MONTH(TBL_DATA[[#This Row],[Row.names]]), DAY(TBL_DATA[[#This Row],[Row.names]])))</f>
        <v/>
      </c>
      <c r="B744" s="118"/>
      <c r="C744" s="68"/>
      <c r="D744" s="10"/>
      <c r="E744" s="5"/>
      <c r="F744" s="77"/>
      <c r="G744" s="54"/>
      <c r="H744" s="113"/>
      <c r="I744" s="77"/>
      <c r="J744" s="77"/>
      <c r="K744" s="5"/>
      <c r="L744" s="5"/>
      <c r="M744" s="5"/>
      <c r="N744" s="5"/>
      <c r="O744" s="5"/>
      <c r="P744" s="5"/>
      <c r="Q744" s="77"/>
      <c r="R744" s="77"/>
      <c r="S744" s="5"/>
      <c r="T744" s="77"/>
      <c r="U744" s="81"/>
      <c r="V744" s="77"/>
      <c r="W744" s="77"/>
    </row>
    <row r="745" spans="1:23" x14ac:dyDescent="0.25">
      <c r="A745" s="116" t="str">
        <f>IF(ISBLANK(TBL_DATA[[#This Row],[Row.names]]), "",   DATE(YEAR(TBL_DATA[[#This Row],[Row.names]]), MONTH(TBL_DATA[[#This Row],[Row.names]]), DAY(TBL_DATA[[#This Row],[Row.names]])))</f>
        <v/>
      </c>
      <c r="B745" s="118"/>
      <c r="C745" s="68"/>
      <c r="D745" s="10"/>
      <c r="E745" s="5"/>
      <c r="F745" s="77"/>
      <c r="G745" s="54"/>
      <c r="H745" s="113"/>
      <c r="I745" s="77"/>
      <c r="J745" s="77"/>
      <c r="K745" s="5"/>
      <c r="L745" s="5"/>
      <c r="M745" s="5"/>
      <c r="N745" s="5"/>
      <c r="O745" s="5"/>
      <c r="P745" s="5"/>
      <c r="Q745" s="77"/>
      <c r="R745" s="77"/>
      <c r="S745" s="5"/>
      <c r="T745" s="77"/>
      <c r="U745" s="81"/>
      <c r="V745" s="77"/>
      <c r="W745" s="77"/>
    </row>
    <row r="746" spans="1:23" x14ac:dyDescent="0.25">
      <c r="A746" s="116" t="str">
        <f>IF(ISBLANK(TBL_DATA[[#This Row],[Row.names]]), "",   DATE(YEAR(TBL_DATA[[#This Row],[Row.names]]), MONTH(TBL_DATA[[#This Row],[Row.names]]), DAY(TBL_DATA[[#This Row],[Row.names]])))</f>
        <v/>
      </c>
      <c r="B746" s="118"/>
      <c r="C746" s="68"/>
      <c r="D746" s="10"/>
      <c r="E746" s="5"/>
      <c r="F746" s="77"/>
      <c r="G746" s="54"/>
      <c r="H746" s="113"/>
      <c r="I746" s="77"/>
      <c r="J746" s="77"/>
      <c r="K746" s="5"/>
      <c r="L746" s="5"/>
      <c r="M746" s="5"/>
      <c r="N746" s="5"/>
      <c r="O746" s="5"/>
      <c r="P746" s="5"/>
      <c r="Q746" s="77"/>
      <c r="R746" s="77"/>
      <c r="S746" s="5"/>
      <c r="T746" s="77"/>
      <c r="U746" s="81"/>
      <c r="V746" s="77"/>
      <c r="W746" s="77"/>
    </row>
    <row r="747" spans="1:23" x14ac:dyDescent="0.25">
      <c r="A747" s="116" t="str">
        <f>IF(ISBLANK(TBL_DATA[[#This Row],[Row.names]]), "",   DATE(YEAR(TBL_DATA[[#This Row],[Row.names]]), MONTH(TBL_DATA[[#This Row],[Row.names]]), DAY(TBL_DATA[[#This Row],[Row.names]])))</f>
        <v/>
      </c>
      <c r="B747" s="118"/>
      <c r="C747" s="68"/>
      <c r="D747" s="10"/>
      <c r="E747" s="5"/>
      <c r="F747" s="77"/>
      <c r="G747" s="54"/>
      <c r="H747" s="113"/>
      <c r="I747" s="77"/>
      <c r="J747" s="77"/>
      <c r="K747" s="5"/>
      <c r="L747" s="5"/>
      <c r="M747" s="5"/>
      <c r="N747" s="5"/>
      <c r="O747" s="5"/>
      <c r="P747" s="5"/>
      <c r="Q747" s="77"/>
      <c r="R747" s="77"/>
      <c r="S747" s="5"/>
      <c r="T747" s="77"/>
      <c r="U747" s="81"/>
      <c r="V747" s="77"/>
      <c r="W747" s="77"/>
    </row>
    <row r="748" spans="1:23" x14ac:dyDescent="0.25">
      <c r="A748" s="116" t="str">
        <f>IF(ISBLANK(TBL_DATA[[#This Row],[Row.names]]), "",   DATE(YEAR(TBL_DATA[[#This Row],[Row.names]]), MONTH(TBL_DATA[[#This Row],[Row.names]]), DAY(TBL_DATA[[#This Row],[Row.names]])))</f>
        <v/>
      </c>
      <c r="B748" s="118"/>
      <c r="C748" s="68"/>
      <c r="D748" s="10"/>
      <c r="E748" s="5"/>
      <c r="F748" s="77"/>
      <c r="G748" s="54"/>
      <c r="H748" s="113"/>
      <c r="I748" s="77"/>
      <c r="J748" s="77"/>
      <c r="K748" s="5"/>
      <c r="L748" s="5"/>
      <c r="M748" s="5"/>
      <c r="N748" s="5"/>
      <c r="O748" s="5"/>
      <c r="P748" s="5"/>
      <c r="Q748" s="77"/>
      <c r="R748" s="77"/>
      <c r="S748" s="5"/>
      <c r="T748" s="77"/>
      <c r="U748" s="81"/>
      <c r="V748" s="77"/>
      <c r="W748" s="77"/>
    </row>
    <row r="749" spans="1:23" x14ac:dyDescent="0.25">
      <c r="A749" s="116" t="str">
        <f>IF(ISBLANK(TBL_DATA[[#This Row],[Row.names]]), "",   DATE(YEAR(TBL_DATA[[#This Row],[Row.names]]), MONTH(TBL_DATA[[#This Row],[Row.names]]), DAY(TBL_DATA[[#This Row],[Row.names]])))</f>
        <v/>
      </c>
      <c r="B749" s="118"/>
      <c r="C749" s="68"/>
      <c r="D749" s="10"/>
      <c r="E749" s="5"/>
      <c r="F749" s="77"/>
      <c r="G749" s="54"/>
      <c r="H749" s="113"/>
      <c r="I749" s="77"/>
      <c r="J749" s="77"/>
      <c r="K749" s="5"/>
      <c r="L749" s="5"/>
      <c r="M749" s="5"/>
      <c r="N749" s="5"/>
      <c r="O749" s="5"/>
      <c r="P749" s="5"/>
      <c r="Q749" s="77"/>
      <c r="R749" s="77"/>
      <c r="S749" s="5"/>
      <c r="T749" s="77"/>
      <c r="U749" s="81"/>
      <c r="V749" s="77"/>
      <c r="W749" s="77"/>
    </row>
    <row r="750" spans="1:23" x14ac:dyDescent="0.25">
      <c r="A750" s="116" t="str">
        <f>IF(ISBLANK(TBL_DATA[[#This Row],[Row.names]]), "",   DATE(YEAR(TBL_DATA[[#This Row],[Row.names]]), MONTH(TBL_DATA[[#This Row],[Row.names]]), DAY(TBL_DATA[[#This Row],[Row.names]])))</f>
        <v/>
      </c>
      <c r="B750" s="118"/>
      <c r="C750" s="68"/>
      <c r="D750" s="10"/>
      <c r="E750" s="5"/>
      <c r="F750" s="77"/>
      <c r="G750" s="54"/>
      <c r="H750" s="113"/>
      <c r="I750" s="77"/>
      <c r="J750" s="77"/>
      <c r="K750" s="5"/>
      <c r="L750" s="5"/>
      <c r="M750" s="5"/>
      <c r="N750" s="5"/>
      <c r="O750" s="5"/>
      <c r="P750" s="5"/>
      <c r="Q750" s="77"/>
      <c r="R750" s="77"/>
      <c r="S750" s="5"/>
      <c r="T750" s="77"/>
      <c r="U750" s="81"/>
      <c r="V750" s="77"/>
      <c r="W750" s="77"/>
    </row>
    <row r="751" spans="1:23" x14ac:dyDescent="0.25">
      <c r="A751" s="116" t="str">
        <f>IF(ISBLANK(TBL_DATA[[#This Row],[Row.names]]), "",   DATE(YEAR(TBL_DATA[[#This Row],[Row.names]]), MONTH(TBL_DATA[[#This Row],[Row.names]]), DAY(TBL_DATA[[#This Row],[Row.names]])))</f>
        <v/>
      </c>
      <c r="B751" s="118"/>
      <c r="C751" s="68"/>
      <c r="D751" s="10"/>
      <c r="E751" s="5"/>
      <c r="F751" s="77"/>
      <c r="G751" s="54"/>
      <c r="H751" s="113"/>
      <c r="I751" s="77"/>
      <c r="J751" s="77"/>
      <c r="K751" s="5"/>
      <c r="L751" s="5"/>
      <c r="M751" s="5"/>
      <c r="N751" s="5"/>
      <c r="O751" s="5"/>
      <c r="P751" s="5"/>
      <c r="Q751" s="77"/>
      <c r="R751" s="77"/>
      <c r="S751" s="5"/>
      <c r="T751" s="77"/>
      <c r="U751" s="81"/>
      <c r="V751" s="77"/>
      <c r="W751" s="77"/>
    </row>
    <row r="752" spans="1:23" x14ac:dyDescent="0.25">
      <c r="A752" s="116" t="str">
        <f>IF(ISBLANK(TBL_DATA[[#This Row],[Row.names]]), "",   DATE(YEAR(TBL_DATA[[#This Row],[Row.names]]), MONTH(TBL_DATA[[#This Row],[Row.names]]), DAY(TBL_DATA[[#This Row],[Row.names]])))</f>
        <v/>
      </c>
      <c r="B752" s="118"/>
      <c r="C752" s="68"/>
      <c r="D752" s="10"/>
      <c r="E752" s="5"/>
      <c r="F752" s="77"/>
      <c r="G752" s="54"/>
      <c r="H752" s="113"/>
      <c r="I752" s="77"/>
      <c r="J752" s="77"/>
      <c r="K752" s="5"/>
      <c r="L752" s="5"/>
      <c r="M752" s="5"/>
      <c r="N752" s="5"/>
      <c r="O752" s="5"/>
      <c r="P752" s="5"/>
      <c r="Q752" s="77"/>
      <c r="R752" s="77"/>
      <c r="S752" s="5"/>
      <c r="T752" s="77"/>
      <c r="U752" s="81"/>
      <c r="V752" s="77"/>
      <c r="W752" s="77"/>
    </row>
    <row r="753" spans="1:23" x14ac:dyDescent="0.25">
      <c r="A753" s="116" t="str">
        <f>IF(ISBLANK(TBL_DATA[[#This Row],[Row.names]]), "",   DATE(YEAR(TBL_DATA[[#This Row],[Row.names]]), MONTH(TBL_DATA[[#This Row],[Row.names]]), DAY(TBL_DATA[[#This Row],[Row.names]])))</f>
        <v/>
      </c>
      <c r="B753" s="118"/>
      <c r="C753" s="68"/>
      <c r="D753" s="10"/>
      <c r="E753" s="5"/>
      <c r="F753" s="77"/>
      <c r="G753" s="54"/>
      <c r="H753" s="113"/>
      <c r="I753" s="77"/>
      <c r="J753" s="77"/>
      <c r="K753" s="5"/>
      <c r="L753" s="5"/>
      <c r="M753" s="5"/>
      <c r="N753" s="5"/>
      <c r="O753" s="5"/>
      <c r="P753" s="5"/>
      <c r="Q753" s="77"/>
      <c r="R753" s="77"/>
      <c r="S753" s="5"/>
      <c r="T753" s="77"/>
      <c r="U753" s="81"/>
      <c r="V753" s="77"/>
      <c r="W753" s="77"/>
    </row>
    <row r="754" spans="1:23" x14ac:dyDescent="0.25">
      <c r="A754" s="116" t="str">
        <f>IF(ISBLANK(TBL_DATA[[#This Row],[Row.names]]), "",   DATE(YEAR(TBL_DATA[[#This Row],[Row.names]]), MONTH(TBL_DATA[[#This Row],[Row.names]]), DAY(TBL_DATA[[#This Row],[Row.names]])))</f>
        <v/>
      </c>
      <c r="B754" s="118"/>
      <c r="C754" s="68"/>
      <c r="D754" s="10"/>
      <c r="E754" s="5"/>
      <c r="F754" s="77"/>
      <c r="G754" s="54"/>
      <c r="H754" s="113"/>
      <c r="I754" s="77"/>
      <c r="J754" s="77"/>
      <c r="K754" s="5"/>
      <c r="L754" s="5"/>
      <c r="M754" s="5"/>
      <c r="N754" s="5"/>
      <c r="O754" s="5"/>
      <c r="P754" s="5"/>
      <c r="Q754" s="77"/>
      <c r="R754" s="77"/>
      <c r="S754" s="5"/>
      <c r="T754" s="77"/>
      <c r="U754" s="81"/>
      <c r="V754" s="77"/>
      <c r="W754" s="77"/>
    </row>
    <row r="755" spans="1:23" x14ac:dyDescent="0.25">
      <c r="A755" s="116" t="str">
        <f>IF(ISBLANK(TBL_DATA[[#This Row],[Row.names]]), "",   DATE(YEAR(TBL_DATA[[#This Row],[Row.names]]), MONTH(TBL_DATA[[#This Row],[Row.names]]), DAY(TBL_DATA[[#This Row],[Row.names]])))</f>
        <v/>
      </c>
      <c r="B755" s="118"/>
      <c r="C755" s="68"/>
      <c r="D755" s="10"/>
      <c r="E755" s="5"/>
      <c r="F755" s="77"/>
      <c r="G755" s="54"/>
      <c r="H755" s="113"/>
      <c r="I755" s="77"/>
      <c r="J755" s="77"/>
      <c r="K755" s="5"/>
      <c r="L755" s="5"/>
      <c r="M755" s="5"/>
      <c r="N755" s="5"/>
      <c r="O755" s="5"/>
      <c r="P755" s="5"/>
      <c r="Q755" s="77"/>
      <c r="R755" s="77"/>
      <c r="S755" s="5"/>
      <c r="T755" s="77"/>
      <c r="U755" s="81"/>
      <c r="V755" s="77"/>
      <c r="W755" s="77"/>
    </row>
    <row r="756" spans="1:23" x14ac:dyDescent="0.25">
      <c r="A756" s="116" t="str">
        <f>IF(ISBLANK(TBL_DATA[[#This Row],[Row.names]]), "",   DATE(YEAR(TBL_DATA[[#This Row],[Row.names]]), MONTH(TBL_DATA[[#This Row],[Row.names]]), DAY(TBL_DATA[[#This Row],[Row.names]])))</f>
        <v/>
      </c>
      <c r="B756" s="118"/>
      <c r="C756" s="68"/>
      <c r="D756" s="10"/>
      <c r="E756" s="5"/>
      <c r="F756" s="77"/>
      <c r="G756" s="54"/>
      <c r="H756" s="113"/>
      <c r="I756" s="77"/>
      <c r="J756" s="77"/>
      <c r="K756" s="5"/>
      <c r="L756" s="5"/>
      <c r="M756" s="5"/>
      <c r="N756" s="5"/>
      <c r="O756" s="5"/>
      <c r="P756" s="5"/>
      <c r="Q756" s="77"/>
      <c r="R756" s="77"/>
      <c r="S756" s="5"/>
      <c r="T756" s="77"/>
      <c r="U756" s="81"/>
      <c r="V756" s="77"/>
      <c r="W756" s="77"/>
    </row>
    <row r="757" spans="1:23" x14ac:dyDescent="0.25">
      <c r="A757" s="116" t="str">
        <f>IF(ISBLANK(TBL_DATA[[#This Row],[Row.names]]), "",   DATE(YEAR(TBL_DATA[[#This Row],[Row.names]]), MONTH(TBL_DATA[[#This Row],[Row.names]]), DAY(TBL_DATA[[#This Row],[Row.names]])))</f>
        <v/>
      </c>
      <c r="B757" s="118"/>
      <c r="C757" s="68"/>
      <c r="D757" s="10"/>
      <c r="E757" s="5"/>
      <c r="F757" s="77"/>
      <c r="G757" s="54"/>
      <c r="H757" s="113"/>
      <c r="I757" s="77"/>
      <c r="J757" s="77"/>
      <c r="K757" s="5"/>
      <c r="L757" s="5"/>
      <c r="M757" s="5"/>
      <c r="N757" s="5"/>
      <c r="O757" s="5"/>
      <c r="P757" s="5"/>
      <c r="Q757" s="77"/>
      <c r="R757" s="77"/>
      <c r="S757" s="5"/>
      <c r="T757" s="77"/>
      <c r="U757" s="81"/>
      <c r="V757" s="77"/>
      <c r="W757" s="77"/>
    </row>
    <row r="758" spans="1:23" x14ac:dyDescent="0.25">
      <c r="A758" s="116" t="str">
        <f>IF(ISBLANK(TBL_DATA[[#This Row],[Row.names]]), "",   DATE(YEAR(TBL_DATA[[#This Row],[Row.names]]), MONTH(TBL_DATA[[#This Row],[Row.names]]), DAY(TBL_DATA[[#This Row],[Row.names]])))</f>
        <v/>
      </c>
      <c r="B758" s="118"/>
      <c r="C758" s="68"/>
      <c r="D758" s="10"/>
      <c r="E758" s="5"/>
      <c r="F758" s="77"/>
      <c r="G758" s="54"/>
      <c r="H758" s="113"/>
      <c r="I758" s="77"/>
      <c r="J758" s="77"/>
      <c r="K758" s="5"/>
      <c r="L758" s="5"/>
      <c r="M758" s="5"/>
      <c r="N758" s="5"/>
      <c r="O758" s="5"/>
      <c r="P758" s="5"/>
      <c r="Q758" s="77"/>
      <c r="R758" s="77"/>
      <c r="S758" s="5"/>
      <c r="T758" s="77"/>
      <c r="U758" s="81"/>
      <c r="V758" s="77"/>
      <c r="W758" s="77"/>
    </row>
    <row r="759" spans="1:23" x14ac:dyDescent="0.25">
      <c r="A759" s="116" t="str">
        <f>IF(ISBLANK(TBL_DATA[[#This Row],[Row.names]]), "",   DATE(YEAR(TBL_DATA[[#This Row],[Row.names]]), MONTH(TBL_DATA[[#This Row],[Row.names]]), DAY(TBL_DATA[[#This Row],[Row.names]])))</f>
        <v/>
      </c>
      <c r="B759" s="118"/>
      <c r="C759" s="68"/>
      <c r="D759" s="10"/>
      <c r="E759" s="5"/>
      <c r="F759" s="77"/>
      <c r="G759" s="54"/>
      <c r="H759" s="113"/>
      <c r="I759" s="77"/>
      <c r="J759" s="77"/>
      <c r="K759" s="5"/>
      <c r="L759" s="5"/>
      <c r="M759" s="5"/>
      <c r="N759" s="5"/>
      <c r="O759" s="5"/>
      <c r="P759" s="5"/>
      <c r="Q759" s="77"/>
      <c r="R759" s="77"/>
      <c r="S759" s="5"/>
      <c r="T759" s="77"/>
      <c r="U759" s="81"/>
      <c r="V759" s="77"/>
      <c r="W759" s="77"/>
    </row>
    <row r="760" spans="1:23" x14ac:dyDescent="0.25">
      <c r="A760" s="116" t="str">
        <f>IF(ISBLANK(TBL_DATA[[#This Row],[Row.names]]), "",   DATE(YEAR(TBL_DATA[[#This Row],[Row.names]]), MONTH(TBL_DATA[[#This Row],[Row.names]]), DAY(TBL_DATA[[#This Row],[Row.names]])))</f>
        <v/>
      </c>
      <c r="B760" s="118"/>
      <c r="C760" s="68"/>
      <c r="D760" s="10"/>
      <c r="E760" s="5"/>
      <c r="F760" s="77"/>
      <c r="G760" s="54"/>
      <c r="H760" s="114"/>
      <c r="I760" s="77"/>
      <c r="J760" s="77"/>
      <c r="K760" s="5"/>
      <c r="L760" s="5"/>
      <c r="M760" s="5"/>
      <c r="N760" s="5"/>
      <c r="O760" s="5"/>
      <c r="P760" s="5"/>
      <c r="Q760" s="77"/>
      <c r="R760" s="77"/>
      <c r="S760" s="53"/>
      <c r="T760" s="77"/>
      <c r="U760" s="81"/>
      <c r="V760" s="77"/>
      <c r="W760" s="77"/>
    </row>
    <row r="761" spans="1:23" x14ac:dyDescent="0.25">
      <c r="A761" s="116" t="str">
        <f>IF(ISBLANK(TBL_DATA[[#This Row],[Row.names]]), "",   DATE(YEAR(TBL_DATA[[#This Row],[Row.names]]), MONTH(TBL_DATA[[#This Row],[Row.names]]), DAY(TBL_DATA[[#This Row],[Row.names]])))</f>
        <v/>
      </c>
      <c r="B761" s="118"/>
      <c r="C761" s="68"/>
      <c r="D761" s="10"/>
      <c r="E761" s="5"/>
      <c r="F761" s="77"/>
      <c r="G761" s="54"/>
      <c r="H761" s="113"/>
      <c r="I761" s="77"/>
      <c r="J761" s="77"/>
      <c r="K761" s="5"/>
      <c r="L761" s="5"/>
      <c r="M761" s="5"/>
      <c r="N761" s="5"/>
      <c r="O761" s="5"/>
      <c r="P761" s="5"/>
      <c r="Q761" s="77"/>
      <c r="R761" s="77"/>
      <c r="S761" s="5"/>
      <c r="T761" s="77"/>
      <c r="U761" s="81"/>
      <c r="V761" s="77"/>
      <c r="W761" s="77"/>
    </row>
    <row r="762" spans="1:23" x14ac:dyDescent="0.25">
      <c r="A762" s="116" t="str">
        <f>IF(ISBLANK(TBL_DATA[[#This Row],[Row.names]]), "",   DATE(YEAR(TBL_DATA[[#This Row],[Row.names]]), MONTH(TBL_DATA[[#This Row],[Row.names]]), DAY(TBL_DATA[[#This Row],[Row.names]])))</f>
        <v/>
      </c>
      <c r="B762" s="118"/>
      <c r="C762" s="68"/>
      <c r="D762" s="10"/>
      <c r="E762" s="5"/>
      <c r="F762" s="77"/>
      <c r="G762" s="54"/>
      <c r="H762" s="114"/>
      <c r="I762" s="77"/>
      <c r="J762" s="77"/>
      <c r="K762" s="5"/>
      <c r="L762" s="5"/>
      <c r="M762" s="5"/>
      <c r="N762" s="5"/>
      <c r="O762" s="5"/>
      <c r="P762" s="5"/>
      <c r="Q762" s="77"/>
      <c r="R762" s="77"/>
      <c r="S762" s="53"/>
      <c r="T762" s="77"/>
      <c r="U762" s="81"/>
      <c r="V762" s="77"/>
      <c r="W762" s="77"/>
    </row>
    <row r="763" spans="1:23" x14ac:dyDescent="0.25">
      <c r="A763" s="116" t="str">
        <f>IF(ISBLANK(TBL_DATA[[#This Row],[Row.names]]), "",   DATE(YEAR(TBL_DATA[[#This Row],[Row.names]]), MONTH(TBL_DATA[[#This Row],[Row.names]]), DAY(TBL_DATA[[#This Row],[Row.names]])))</f>
        <v/>
      </c>
      <c r="B763" s="118"/>
      <c r="C763" s="68"/>
      <c r="D763" s="10"/>
      <c r="E763" s="5"/>
      <c r="F763" s="77"/>
      <c r="G763" s="54"/>
      <c r="H763" s="113"/>
      <c r="I763" s="77"/>
      <c r="J763" s="77"/>
      <c r="K763" s="5"/>
      <c r="L763" s="5"/>
      <c r="M763" s="5"/>
      <c r="N763" s="5"/>
      <c r="O763" s="5"/>
      <c r="P763" s="5"/>
      <c r="Q763" s="77"/>
      <c r="R763" s="77"/>
      <c r="S763" s="5"/>
      <c r="T763" s="77"/>
      <c r="U763" s="81"/>
      <c r="V763" s="77"/>
      <c r="W763" s="77"/>
    </row>
    <row r="764" spans="1:23" x14ac:dyDescent="0.25">
      <c r="A764" s="116" t="str">
        <f>IF(ISBLANK(TBL_DATA[[#This Row],[Row.names]]), "",   DATE(YEAR(TBL_DATA[[#This Row],[Row.names]]), MONTH(TBL_DATA[[#This Row],[Row.names]]), DAY(TBL_DATA[[#This Row],[Row.names]])))</f>
        <v/>
      </c>
      <c r="B764" s="118"/>
      <c r="C764" s="68"/>
      <c r="D764" s="10"/>
      <c r="E764" s="5"/>
      <c r="F764" s="77"/>
      <c r="G764" s="54"/>
      <c r="H764" s="113"/>
      <c r="I764" s="77"/>
      <c r="J764" s="77"/>
      <c r="K764" s="5"/>
      <c r="L764" s="5"/>
      <c r="M764" s="5"/>
      <c r="N764" s="5"/>
      <c r="O764" s="5"/>
      <c r="P764" s="5"/>
      <c r="Q764" s="77"/>
      <c r="R764" s="77"/>
      <c r="S764" s="5"/>
      <c r="T764" s="77"/>
      <c r="U764" s="81"/>
      <c r="V764" s="77"/>
      <c r="W764" s="77"/>
    </row>
    <row r="765" spans="1:23" x14ac:dyDescent="0.25">
      <c r="A765" s="116" t="str">
        <f>IF(ISBLANK(TBL_DATA[[#This Row],[Row.names]]), "",   DATE(YEAR(TBL_DATA[[#This Row],[Row.names]]), MONTH(TBL_DATA[[#This Row],[Row.names]]), DAY(TBL_DATA[[#This Row],[Row.names]])))</f>
        <v/>
      </c>
      <c r="B765" s="118"/>
      <c r="C765" s="68"/>
      <c r="D765" s="10"/>
      <c r="E765" s="5"/>
      <c r="F765" s="77"/>
      <c r="G765" s="54"/>
      <c r="H765" s="113"/>
      <c r="I765" s="77"/>
      <c r="J765" s="77"/>
      <c r="K765" s="5"/>
      <c r="L765" s="5"/>
      <c r="M765" s="5"/>
      <c r="N765" s="5"/>
      <c r="O765" s="5"/>
      <c r="P765" s="5"/>
      <c r="Q765" s="77"/>
      <c r="R765" s="77"/>
      <c r="S765" s="5"/>
      <c r="T765" s="77"/>
      <c r="U765" s="81"/>
      <c r="V765" s="77"/>
      <c r="W765" s="77"/>
    </row>
    <row r="766" spans="1:23" x14ac:dyDescent="0.25">
      <c r="A766" s="116" t="str">
        <f>IF(ISBLANK(TBL_DATA[[#This Row],[Row.names]]), "",   DATE(YEAR(TBL_DATA[[#This Row],[Row.names]]), MONTH(TBL_DATA[[#This Row],[Row.names]]), DAY(TBL_DATA[[#This Row],[Row.names]])))</f>
        <v/>
      </c>
      <c r="B766" s="118"/>
      <c r="C766" s="68"/>
      <c r="D766" s="10"/>
      <c r="E766" s="5"/>
      <c r="F766" s="77"/>
      <c r="G766" s="54"/>
      <c r="H766" s="113"/>
      <c r="I766" s="77"/>
      <c r="J766" s="77"/>
      <c r="K766" s="5"/>
      <c r="L766" s="5"/>
      <c r="M766" s="5"/>
      <c r="N766" s="5"/>
      <c r="O766" s="5"/>
      <c r="P766" s="5"/>
      <c r="Q766" s="77"/>
      <c r="R766" s="77"/>
      <c r="S766" s="5"/>
      <c r="T766" s="77"/>
      <c r="U766" s="81"/>
      <c r="V766" s="77"/>
      <c r="W766" s="77"/>
    </row>
    <row r="767" spans="1:23" x14ac:dyDescent="0.25">
      <c r="A767" s="116" t="str">
        <f>IF(ISBLANK(TBL_DATA[[#This Row],[Row.names]]), "",   DATE(YEAR(TBL_DATA[[#This Row],[Row.names]]), MONTH(TBL_DATA[[#This Row],[Row.names]]), DAY(TBL_DATA[[#This Row],[Row.names]])))</f>
        <v/>
      </c>
      <c r="B767" s="118"/>
      <c r="C767" s="68"/>
      <c r="D767" s="10"/>
      <c r="E767" s="5"/>
      <c r="F767" s="77"/>
      <c r="G767" s="54"/>
      <c r="H767" s="113"/>
      <c r="I767" s="77"/>
      <c r="J767" s="77"/>
      <c r="K767" s="5"/>
      <c r="L767" s="5"/>
      <c r="M767" s="5"/>
      <c r="N767" s="5"/>
      <c r="O767" s="5"/>
      <c r="P767" s="5"/>
      <c r="Q767" s="77"/>
      <c r="R767" s="77"/>
      <c r="S767" s="5"/>
      <c r="T767" s="77"/>
      <c r="U767" s="81"/>
      <c r="V767" s="77"/>
      <c r="W767" s="77"/>
    </row>
    <row r="768" spans="1:23" x14ac:dyDescent="0.25">
      <c r="A768" s="116" t="str">
        <f>IF(ISBLANK(TBL_DATA[[#This Row],[Row.names]]), "",   DATE(YEAR(TBL_DATA[[#This Row],[Row.names]]), MONTH(TBL_DATA[[#This Row],[Row.names]]), DAY(TBL_DATA[[#This Row],[Row.names]])))</f>
        <v/>
      </c>
      <c r="B768" s="118"/>
      <c r="C768" s="68"/>
      <c r="D768" s="10"/>
      <c r="E768" s="5"/>
      <c r="F768" s="77"/>
      <c r="G768" s="54"/>
      <c r="H768" s="113"/>
      <c r="I768" s="77"/>
      <c r="J768" s="77"/>
      <c r="K768" s="5"/>
      <c r="L768" s="5"/>
      <c r="M768" s="5"/>
      <c r="N768" s="5"/>
      <c r="O768" s="5"/>
      <c r="P768" s="5"/>
      <c r="Q768" s="77"/>
      <c r="R768" s="77"/>
      <c r="S768" s="5"/>
      <c r="T768" s="77"/>
      <c r="U768" s="81"/>
      <c r="V768" s="77"/>
      <c r="W768" s="77"/>
    </row>
    <row r="769" spans="1:23" x14ac:dyDescent="0.25">
      <c r="A769" s="116" t="str">
        <f>IF(ISBLANK(TBL_DATA[[#This Row],[Row.names]]), "",   DATE(YEAR(TBL_DATA[[#This Row],[Row.names]]), MONTH(TBL_DATA[[#This Row],[Row.names]]), DAY(TBL_DATA[[#This Row],[Row.names]])))</f>
        <v/>
      </c>
      <c r="B769" s="118"/>
      <c r="C769" s="68"/>
      <c r="D769" s="10"/>
      <c r="E769" s="5"/>
      <c r="F769" s="77"/>
      <c r="G769" s="54"/>
      <c r="H769" s="113"/>
      <c r="I769" s="77"/>
      <c r="J769" s="77"/>
      <c r="K769" s="5"/>
      <c r="L769" s="5"/>
      <c r="M769" s="5"/>
      <c r="N769" s="5"/>
      <c r="O769" s="5"/>
      <c r="P769" s="5"/>
      <c r="Q769" s="77"/>
      <c r="R769" s="77"/>
      <c r="S769" s="5"/>
      <c r="T769" s="77"/>
      <c r="U769" s="81"/>
      <c r="V769" s="77"/>
      <c r="W769" s="77"/>
    </row>
    <row r="770" spans="1:23" x14ac:dyDescent="0.25">
      <c r="A770" s="116" t="str">
        <f>IF(ISBLANK(TBL_DATA[[#This Row],[Row.names]]), "",   DATE(YEAR(TBL_DATA[[#This Row],[Row.names]]), MONTH(TBL_DATA[[#This Row],[Row.names]]), DAY(TBL_DATA[[#This Row],[Row.names]])))</f>
        <v/>
      </c>
      <c r="B770" s="118"/>
      <c r="C770" s="68"/>
      <c r="D770" s="10"/>
      <c r="E770" s="5"/>
      <c r="F770" s="77"/>
      <c r="G770" s="54"/>
      <c r="H770" s="113"/>
      <c r="I770" s="77"/>
      <c r="J770" s="77"/>
      <c r="K770" s="5"/>
      <c r="L770" s="5"/>
      <c r="M770" s="5"/>
      <c r="N770" s="5"/>
      <c r="O770" s="5"/>
      <c r="P770" s="5"/>
      <c r="Q770" s="77"/>
      <c r="R770" s="77"/>
      <c r="S770" s="5"/>
      <c r="T770" s="77"/>
      <c r="U770" s="81"/>
      <c r="V770" s="77"/>
      <c r="W770" s="77"/>
    </row>
    <row r="771" spans="1:23" x14ac:dyDescent="0.25">
      <c r="A771" s="116" t="str">
        <f>IF(ISBLANK(TBL_DATA[[#This Row],[Row.names]]), "",   DATE(YEAR(TBL_DATA[[#This Row],[Row.names]]), MONTH(TBL_DATA[[#This Row],[Row.names]]), DAY(TBL_DATA[[#This Row],[Row.names]])))</f>
        <v/>
      </c>
      <c r="B771" s="118"/>
      <c r="C771" s="68"/>
      <c r="D771" s="10"/>
      <c r="E771" s="5"/>
      <c r="F771" s="77"/>
      <c r="G771" s="54"/>
      <c r="H771" s="113"/>
      <c r="I771" s="77"/>
      <c r="J771" s="77"/>
      <c r="K771" s="5"/>
      <c r="L771" s="5"/>
      <c r="M771" s="5"/>
      <c r="N771" s="5"/>
      <c r="O771" s="5"/>
      <c r="P771" s="5"/>
      <c r="Q771" s="77"/>
      <c r="R771" s="77"/>
      <c r="S771" s="5"/>
      <c r="T771" s="77"/>
      <c r="U771" s="81"/>
      <c r="V771" s="77"/>
      <c r="W771" s="77"/>
    </row>
    <row r="772" spans="1:23" x14ac:dyDescent="0.25">
      <c r="A772" s="116" t="str">
        <f>IF(ISBLANK(TBL_DATA[[#This Row],[Row.names]]), "",   DATE(YEAR(TBL_DATA[[#This Row],[Row.names]]), MONTH(TBL_DATA[[#This Row],[Row.names]]), DAY(TBL_DATA[[#This Row],[Row.names]])))</f>
        <v/>
      </c>
      <c r="B772" s="118"/>
      <c r="C772" s="68"/>
      <c r="D772" s="10"/>
      <c r="E772" s="5"/>
      <c r="F772" s="77"/>
      <c r="G772" s="54"/>
      <c r="H772" s="113"/>
      <c r="I772" s="77"/>
      <c r="J772" s="77"/>
      <c r="K772" s="5"/>
      <c r="L772" s="5"/>
      <c r="M772" s="5"/>
      <c r="N772" s="5"/>
      <c r="O772" s="5"/>
      <c r="P772" s="5"/>
      <c r="Q772" s="77"/>
      <c r="R772" s="77"/>
      <c r="S772" s="5"/>
      <c r="T772" s="77"/>
      <c r="U772" s="81"/>
      <c r="V772" s="77"/>
      <c r="W772" s="77"/>
    </row>
    <row r="773" spans="1:23" x14ac:dyDescent="0.25">
      <c r="A773" s="116" t="str">
        <f>IF(ISBLANK(TBL_DATA[[#This Row],[Row.names]]), "",   DATE(YEAR(TBL_DATA[[#This Row],[Row.names]]), MONTH(TBL_DATA[[#This Row],[Row.names]]), DAY(TBL_DATA[[#This Row],[Row.names]])))</f>
        <v/>
      </c>
      <c r="B773" s="118"/>
      <c r="C773" s="68"/>
      <c r="D773" s="10"/>
      <c r="E773" s="5"/>
      <c r="F773" s="77"/>
      <c r="G773" s="54"/>
      <c r="H773" s="113"/>
      <c r="I773" s="77"/>
      <c r="J773" s="77"/>
      <c r="K773" s="5"/>
      <c r="L773" s="5"/>
      <c r="M773" s="5"/>
      <c r="N773" s="5"/>
      <c r="O773" s="5"/>
      <c r="P773" s="5"/>
      <c r="Q773" s="77"/>
      <c r="R773" s="77"/>
      <c r="S773" s="5"/>
      <c r="T773" s="77"/>
      <c r="U773" s="81"/>
      <c r="V773" s="77"/>
      <c r="W773" s="77"/>
    </row>
    <row r="774" spans="1:23" x14ac:dyDescent="0.25">
      <c r="A774" s="116" t="str">
        <f>IF(ISBLANK(TBL_DATA[[#This Row],[Row.names]]), "",   DATE(YEAR(TBL_DATA[[#This Row],[Row.names]]), MONTH(TBL_DATA[[#This Row],[Row.names]]), DAY(TBL_DATA[[#This Row],[Row.names]])))</f>
        <v/>
      </c>
      <c r="B774" s="118"/>
      <c r="C774" s="68"/>
      <c r="D774" s="10"/>
      <c r="E774" s="5"/>
      <c r="F774" s="77"/>
      <c r="G774" s="54"/>
      <c r="H774" s="113"/>
      <c r="I774" s="77"/>
      <c r="J774" s="77"/>
      <c r="K774" s="5"/>
      <c r="L774" s="5"/>
      <c r="M774" s="5"/>
      <c r="N774" s="5"/>
      <c r="O774" s="5"/>
      <c r="P774" s="5"/>
      <c r="Q774" s="77"/>
      <c r="R774" s="77"/>
      <c r="S774" s="5"/>
      <c r="T774" s="77"/>
      <c r="U774" s="81"/>
      <c r="V774" s="77"/>
      <c r="W774" s="77"/>
    </row>
    <row r="775" spans="1:23" x14ac:dyDescent="0.25">
      <c r="A775" s="116" t="str">
        <f>IF(ISBLANK(TBL_DATA[[#This Row],[Row.names]]), "",   DATE(YEAR(TBL_DATA[[#This Row],[Row.names]]), MONTH(TBL_DATA[[#This Row],[Row.names]]), DAY(TBL_DATA[[#This Row],[Row.names]])))</f>
        <v/>
      </c>
      <c r="B775" s="118"/>
      <c r="C775" s="68"/>
      <c r="D775" s="10"/>
      <c r="E775" s="5"/>
      <c r="F775" s="77"/>
      <c r="G775" s="54"/>
      <c r="H775" s="113"/>
      <c r="I775" s="77"/>
      <c r="J775" s="77"/>
      <c r="K775" s="5"/>
      <c r="L775" s="5"/>
      <c r="M775" s="5"/>
      <c r="N775" s="5"/>
      <c r="O775" s="5"/>
      <c r="P775" s="5"/>
      <c r="Q775" s="77"/>
      <c r="R775" s="77"/>
      <c r="S775" s="5"/>
      <c r="T775" s="77"/>
      <c r="U775" s="81"/>
      <c r="V775" s="77"/>
      <c r="W775" s="77"/>
    </row>
    <row r="776" spans="1:23" x14ac:dyDescent="0.25">
      <c r="A776" s="116" t="str">
        <f>IF(ISBLANK(TBL_DATA[[#This Row],[Row.names]]), "",   DATE(YEAR(TBL_DATA[[#This Row],[Row.names]]), MONTH(TBL_DATA[[#This Row],[Row.names]]), DAY(TBL_DATA[[#This Row],[Row.names]])))</f>
        <v/>
      </c>
      <c r="B776" s="118"/>
      <c r="C776" s="68"/>
      <c r="D776" s="10"/>
      <c r="E776" s="5"/>
      <c r="F776" s="77"/>
      <c r="G776" s="54"/>
      <c r="H776" s="113"/>
      <c r="I776" s="77"/>
      <c r="J776" s="77"/>
      <c r="K776" s="5"/>
      <c r="L776" s="5"/>
      <c r="M776" s="5"/>
      <c r="N776" s="5"/>
      <c r="O776" s="5"/>
      <c r="P776" s="5"/>
      <c r="Q776" s="77"/>
      <c r="R776" s="77"/>
      <c r="S776" s="5"/>
      <c r="T776" s="77"/>
      <c r="U776" s="81"/>
      <c r="V776" s="77"/>
      <c r="W776" s="77"/>
    </row>
    <row r="777" spans="1:23" x14ac:dyDescent="0.25">
      <c r="A777" s="116" t="str">
        <f>IF(ISBLANK(TBL_DATA[[#This Row],[Row.names]]), "",   DATE(YEAR(TBL_DATA[[#This Row],[Row.names]]), MONTH(TBL_DATA[[#This Row],[Row.names]]), DAY(TBL_DATA[[#This Row],[Row.names]])))</f>
        <v/>
      </c>
      <c r="B777" s="118"/>
      <c r="C777" s="68"/>
      <c r="D777" s="10"/>
      <c r="E777" s="5"/>
      <c r="F777" s="77"/>
      <c r="G777" s="54"/>
      <c r="H777" s="113"/>
      <c r="I777" s="77"/>
      <c r="J777" s="77"/>
      <c r="K777" s="5"/>
      <c r="L777" s="5"/>
      <c r="M777" s="5"/>
      <c r="N777" s="5"/>
      <c r="O777" s="5"/>
      <c r="P777" s="5"/>
      <c r="Q777" s="77"/>
      <c r="R777" s="77"/>
      <c r="S777" s="5"/>
      <c r="T777" s="77"/>
      <c r="U777" s="81"/>
      <c r="V777" s="77"/>
      <c r="W777" s="77"/>
    </row>
    <row r="778" spans="1:23" x14ac:dyDescent="0.25">
      <c r="A778" s="116" t="str">
        <f>IF(ISBLANK(TBL_DATA[[#This Row],[Row.names]]), "",   DATE(YEAR(TBL_DATA[[#This Row],[Row.names]]), MONTH(TBL_DATA[[#This Row],[Row.names]]), DAY(TBL_DATA[[#This Row],[Row.names]])))</f>
        <v/>
      </c>
      <c r="B778" s="118"/>
      <c r="C778" s="68"/>
      <c r="D778" s="10"/>
      <c r="E778" s="5"/>
      <c r="F778" s="77"/>
      <c r="G778" s="54"/>
      <c r="H778" s="113"/>
      <c r="I778" s="77"/>
      <c r="J778" s="77"/>
      <c r="K778" s="5"/>
      <c r="L778" s="5"/>
      <c r="M778" s="5"/>
      <c r="N778" s="5"/>
      <c r="O778" s="5"/>
      <c r="P778" s="5"/>
      <c r="Q778" s="77"/>
      <c r="R778" s="77"/>
      <c r="S778" s="5"/>
      <c r="T778" s="77"/>
      <c r="U778" s="81"/>
      <c r="V778" s="77"/>
      <c r="W778" s="77"/>
    </row>
    <row r="779" spans="1:23" x14ac:dyDescent="0.25">
      <c r="A779" s="116" t="str">
        <f>IF(ISBLANK(TBL_DATA[[#This Row],[Row.names]]), "",   DATE(YEAR(TBL_DATA[[#This Row],[Row.names]]), MONTH(TBL_DATA[[#This Row],[Row.names]]), DAY(TBL_DATA[[#This Row],[Row.names]])))</f>
        <v/>
      </c>
      <c r="B779" s="118"/>
      <c r="C779" s="68"/>
      <c r="D779" s="10"/>
      <c r="E779" s="5"/>
      <c r="F779" s="77"/>
      <c r="G779" s="54"/>
      <c r="H779" s="113"/>
      <c r="I779" s="77"/>
      <c r="J779" s="77"/>
      <c r="K779" s="5"/>
      <c r="L779" s="5"/>
      <c r="M779" s="5"/>
      <c r="N779" s="5"/>
      <c r="O779" s="5"/>
      <c r="P779" s="5"/>
      <c r="Q779" s="77"/>
      <c r="R779" s="77"/>
      <c r="S779" s="5"/>
      <c r="T779" s="77"/>
      <c r="U779" s="81"/>
      <c r="V779" s="77"/>
      <c r="W779" s="77"/>
    </row>
    <row r="780" spans="1:23" x14ac:dyDescent="0.25">
      <c r="A780" s="116" t="str">
        <f>IF(ISBLANK(TBL_DATA[[#This Row],[Row.names]]), "",   DATE(YEAR(TBL_DATA[[#This Row],[Row.names]]), MONTH(TBL_DATA[[#This Row],[Row.names]]), DAY(TBL_DATA[[#This Row],[Row.names]])))</f>
        <v/>
      </c>
      <c r="B780" s="118"/>
      <c r="C780" s="68"/>
      <c r="D780" s="10"/>
      <c r="E780" s="5"/>
      <c r="F780" s="77"/>
      <c r="G780" s="54"/>
      <c r="H780" s="113"/>
      <c r="I780" s="77"/>
      <c r="J780" s="77"/>
      <c r="K780" s="5"/>
      <c r="L780" s="5"/>
      <c r="M780" s="5"/>
      <c r="N780" s="5"/>
      <c r="O780" s="5"/>
      <c r="P780" s="5"/>
      <c r="Q780" s="77"/>
      <c r="R780" s="77"/>
      <c r="S780" s="5"/>
      <c r="T780" s="77"/>
      <c r="U780" s="81"/>
      <c r="V780" s="77"/>
      <c r="W780" s="77"/>
    </row>
    <row r="781" spans="1:23" x14ac:dyDescent="0.25">
      <c r="A781" s="116" t="str">
        <f>IF(ISBLANK(TBL_DATA[[#This Row],[Row.names]]), "",   DATE(YEAR(TBL_DATA[[#This Row],[Row.names]]), MONTH(TBL_DATA[[#This Row],[Row.names]]), DAY(TBL_DATA[[#This Row],[Row.names]])))</f>
        <v/>
      </c>
      <c r="B781" s="118"/>
      <c r="C781" s="68"/>
      <c r="D781" s="10"/>
      <c r="E781" s="5"/>
      <c r="F781" s="77"/>
      <c r="G781" s="54"/>
      <c r="H781" s="113"/>
      <c r="I781" s="77"/>
      <c r="J781" s="77"/>
      <c r="K781" s="5"/>
      <c r="L781" s="5"/>
      <c r="M781" s="5"/>
      <c r="N781" s="5"/>
      <c r="O781" s="5"/>
      <c r="P781" s="5"/>
      <c r="Q781" s="77"/>
      <c r="R781" s="77"/>
      <c r="S781" s="5"/>
      <c r="T781" s="77"/>
      <c r="U781" s="81"/>
      <c r="V781" s="77"/>
      <c r="W781" s="77"/>
    </row>
    <row r="782" spans="1:23" x14ac:dyDescent="0.25">
      <c r="A782" s="116" t="str">
        <f>IF(ISBLANK(TBL_DATA[[#This Row],[Row.names]]), "",   DATE(YEAR(TBL_DATA[[#This Row],[Row.names]]), MONTH(TBL_DATA[[#This Row],[Row.names]]), DAY(TBL_DATA[[#This Row],[Row.names]])))</f>
        <v/>
      </c>
      <c r="B782" s="118"/>
      <c r="C782" s="68"/>
      <c r="D782" s="10"/>
      <c r="E782" s="5"/>
      <c r="F782" s="77"/>
      <c r="G782" s="54"/>
      <c r="H782" s="113"/>
      <c r="I782" s="77"/>
      <c r="J782" s="77"/>
      <c r="K782" s="5"/>
      <c r="L782" s="5"/>
      <c r="M782" s="5"/>
      <c r="N782" s="5"/>
      <c r="O782" s="5"/>
      <c r="P782" s="5"/>
      <c r="Q782" s="77"/>
      <c r="R782" s="77"/>
      <c r="S782" s="5"/>
      <c r="T782" s="77"/>
      <c r="U782" s="81"/>
      <c r="V782" s="77"/>
      <c r="W782" s="77"/>
    </row>
    <row r="783" spans="1:23" x14ac:dyDescent="0.25">
      <c r="A783" s="116" t="str">
        <f>IF(ISBLANK(TBL_DATA[[#This Row],[Row.names]]), "",   DATE(YEAR(TBL_DATA[[#This Row],[Row.names]]), MONTH(TBL_DATA[[#This Row],[Row.names]]), DAY(TBL_DATA[[#This Row],[Row.names]])))</f>
        <v/>
      </c>
      <c r="B783" s="118"/>
      <c r="C783" s="68"/>
      <c r="D783" s="10"/>
      <c r="E783" s="5"/>
      <c r="F783" s="77"/>
      <c r="G783" s="54"/>
      <c r="H783" s="113"/>
      <c r="I783" s="77"/>
      <c r="J783" s="77"/>
      <c r="K783" s="5"/>
      <c r="L783" s="5"/>
      <c r="M783" s="5"/>
      <c r="N783" s="5"/>
      <c r="O783" s="5"/>
      <c r="P783" s="5"/>
      <c r="Q783" s="77"/>
      <c r="R783" s="77"/>
      <c r="S783" s="5"/>
      <c r="T783" s="77"/>
      <c r="U783" s="81"/>
      <c r="V783" s="77"/>
      <c r="W783" s="77"/>
    </row>
    <row r="784" spans="1:23" x14ac:dyDescent="0.25">
      <c r="A784" s="116" t="str">
        <f>IF(ISBLANK(TBL_DATA[[#This Row],[Row.names]]), "",   DATE(YEAR(TBL_DATA[[#This Row],[Row.names]]), MONTH(TBL_DATA[[#This Row],[Row.names]]), DAY(TBL_DATA[[#This Row],[Row.names]])))</f>
        <v/>
      </c>
      <c r="B784" s="118"/>
      <c r="C784" s="68"/>
      <c r="D784" s="10"/>
      <c r="E784" s="5"/>
      <c r="F784" s="77"/>
      <c r="G784" s="54"/>
      <c r="H784" s="113"/>
      <c r="I784" s="77"/>
      <c r="J784" s="77"/>
      <c r="K784" s="5"/>
      <c r="L784" s="5"/>
      <c r="M784" s="5"/>
      <c r="N784" s="5"/>
      <c r="O784" s="5"/>
      <c r="P784" s="5"/>
      <c r="Q784" s="77"/>
      <c r="R784" s="77"/>
      <c r="S784" s="5"/>
      <c r="T784" s="77"/>
      <c r="U784" s="81"/>
      <c r="V784" s="77"/>
      <c r="W784" s="77"/>
    </row>
    <row r="785" spans="1:23" x14ac:dyDescent="0.25">
      <c r="A785" s="116" t="str">
        <f>IF(ISBLANK(TBL_DATA[[#This Row],[Row.names]]), "",   DATE(YEAR(TBL_DATA[[#This Row],[Row.names]]), MONTH(TBL_DATA[[#This Row],[Row.names]]), DAY(TBL_DATA[[#This Row],[Row.names]])))</f>
        <v/>
      </c>
      <c r="B785" s="118"/>
      <c r="C785" s="68"/>
      <c r="D785" s="10"/>
      <c r="E785" s="5"/>
      <c r="F785" s="77"/>
      <c r="G785" s="54"/>
      <c r="H785" s="113"/>
      <c r="I785" s="77"/>
      <c r="J785" s="77"/>
      <c r="K785" s="5"/>
      <c r="L785" s="5"/>
      <c r="M785" s="5"/>
      <c r="N785" s="5"/>
      <c r="O785" s="5"/>
      <c r="P785" s="5"/>
      <c r="Q785" s="77"/>
      <c r="R785" s="77"/>
      <c r="S785" s="5"/>
      <c r="T785" s="77"/>
      <c r="U785" s="81"/>
      <c r="V785" s="77"/>
      <c r="W785" s="77"/>
    </row>
    <row r="786" spans="1:23" x14ac:dyDescent="0.25">
      <c r="A786" s="116" t="str">
        <f>IF(ISBLANK(TBL_DATA[[#This Row],[Row.names]]), "",   DATE(YEAR(TBL_DATA[[#This Row],[Row.names]]), MONTH(TBL_DATA[[#This Row],[Row.names]]), DAY(TBL_DATA[[#This Row],[Row.names]])))</f>
        <v/>
      </c>
      <c r="B786" s="118"/>
      <c r="C786" s="68"/>
      <c r="D786" s="10"/>
      <c r="E786" s="5"/>
      <c r="F786" s="77"/>
      <c r="G786" s="54"/>
      <c r="H786" s="113"/>
      <c r="I786" s="77"/>
      <c r="J786" s="77"/>
      <c r="K786" s="5"/>
      <c r="L786" s="5"/>
      <c r="M786" s="5"/>
      <c r="N786" s="5"/>
      <c r="O786" s="5"/>
      <c r="P786" s="5"/>
      <c r="Q786" s="77"/>
      <c r="R786" s="77"/>
      <c r="S786" s="5"/>
      <c r="T786" s="77"/>
      <c r="U786" s="81"/>
      <c r="V786" s="77"/>
      <c r="W786" s="77"/>
    </row>
    <row r="787" spans="1:23" x14ac:dyDescent="0.25">
      <c r="A787" s="116" t="str">
        <f>IF(ISBLANK(TBL_DATA[[#This Row],[Row.names]]), "",   DATE(YEAR(TBL_DATA[[#This Row],[Row.names]]), MONTH(TBL_DATA[[#This Row],[Row.names]]), DAY(TBL_DATA[[#This Row],[Row.names]])))</f>
        <v/>
      </c>
      <c r="B787" s="118"/>
      <c r="C787" s="68"/>
      <c r="D787" s="10"/>
      <c r="E787" s="5"/>
      <c r="F787" s="77"/>
      <c r="G787" s="54"/>
      <c r="H787" s="113"/>
      <c r="I787" s="77"/>
      <c r="J787" s="77"/>
      <c r="K787" s="5"/>
      <c r="L787" s="5"/>
      <c r="M787" s="5"/>
      <c r="N787" s="5"/>
      <c r="O787" s="5"/>
      <c r="P787" s="5"/>
      <c r="Q787" s="77"/>
      <c r="R787" s="77"/>
      <c r="S787" s="5"/>
      <c r="T787" s="77"/>
      <c r="U787" s="81"/>
      <c r="V787" s="77"/>
      <c r="W787" s="77"/>
    </row>
    <row r="788" spans="1:23" x14ac:dyDescent="0.25">
      <c r="A788" s="116" t="str">
        <f>IF(ISBLANK(TBL_DATA[[#This Row],[Row.names]]), "",   DATE(YEAR(TBL_DATA[[#This Row],[Row.names]]), MONTH(TBL_DATA[[#This Row],[Row.names]]), DAY(TBL_DATA[[#This Row],[Row.names]])))</f>
        <v/>
      </c>
      <c r="B788" s="118"/>
      <c r="C788" s="68"/>
      <c r="D788" s="10"/>
      <c r="E788" s="5"/>
      <c r="F788" s="77"/>
      <c r="G788" s="54"/>
      <c r="H788" s="113"/>
      <c r="I788" s="77"/>
      <c r="J788" s="77"/>
      <c r="K788" s="5"/>
      <c r="L788" s="5"/>
      <c r="M788" s="5"/>
      <c r="N788" s="5"/>
      <c r="O788" s="5"/>
      <c r="P788" s="5"/>
      <c r="Q788" s="77"/>
      <c r="R788" s="77"/>
      <c r="S788" s="5"/>
      <c r="T788" s="77"/>
      <c r="U788" s="81"/>
      <c r="V788" s="77"/>
      <c r="W788" s="77"/>
    </row>
    <row r="789" spans="1:23" x14ac:dyDescent="0.25">
      <c r="A789" s="116" t="str">
        <f>IF(ISBLANK(TBL_DATA[[#This Row],[Row.names]]), "",   DATE(YEAR(TBL_DATA[[#This Row],[Row.names]]), MONTH(TBL_DATA[[#This Row],[Row.names]]), DAY(TBL_DATA[[#This Row],[Row.names]])))</f>
        <v/>
      </c>
      <c r="B789" s="118"/>
      <c r="C789" s="68"/>
      <c r="D789" s="10"/>
      <c r="E789" s="5"/>
      <c r="F789" s="77"/>
      <c r="G789" s="54"/>
      <c r="H789" s="113"/>
      <c r="I789" s="77"/>
      <c r="J789" s="77"/>
      <c r="K789" s="5"/>
      <c r="L789" s="5"/>
      <c r="M789" s="5"/>
      <c r="N789" s="5"/>
      <c r="O789" s="5"/>
      <c r="P789" s="5"/>
      <c r="Q789" s="77"/>
      <c r="R789" s="77"/>
      <c r="S789" s="5"/>
      <c r="T789" s="77"/>
      <c r="U789" s="81"/>
      <c r="V789" s="77"/>
      <c r="W789" s="77"/>
    </row>
    <row r="790" spans="1:23" x14ac:dyDescent="0.25">
      <c r="A790" s="116" t="str">
        <f>IF(ISBLANK(TBL_DATA[[#This Row],[Row.names]]), "",   DATE(YEAR(TBL_DATA[[#This Row],[Row.names]]), MONTH(TBL_DATA[[#This Row],[Row.names]]), DAY(TBL_DATA[[#This Row],[Row.names]])))</f>
        <v/>
      </c>
      <c r="B790" s="118"/>
      <c r="C790" s="68"/>
      <c r="D790" s="10"/>
      <c r="E790" s="5"/>
      <c r="F790" s="77"/>
      <c r="G790" s="54"/>
      <c r="H790" s="113"/>
      <c r="I790" s="77"/>
      <c r="J790" s="77"/>
      <c r="K790" s="5"/>
      <c r="L790" s="5"/>
      <c r="M790" s="5"/>
      <c r="N790" s="5"/>
      <c r="O790" s="5"/>
      <c r="P790" s="5"/>
      <c r="Q790" s="77"/>
      <c r="R790" s="77"/>
      <c r="S790" s="5"/>
      <c r="T790" s="77"/>
      <c r="U790" s="81"/>
      <c r="V790" s="77"/>
      <c r="W790" s="77"/>
    </row>
    <row r="791" spans="1:23" x14ac:dyDescent="0.25">
      <c r="A791" s="116" t="str">
        <f>IF(ISBLANK(TBL_DATA[[#This Row],[Row.names]]), "",   DATE(YEAR(TBL_DATA[[#This Row],[Row.names]]), MONTH(TBL_DATA[[#This Row],[Row.names]]), DAY(TBL_DATA[[#This Row],[Row.names]])))</f>
        <v/>
      </c>
      <c r="B791" s="118"/>
      <c r="C791" s="68"/>
      <c r="D791" s="10"/>
      <c r="E791" s="5"/>
      <c r="F791" s="77"/>
      <c r="G791" s="54"/>
      <c r="H791" s="113"/>
      <c r="I791" s="77"/>
      <c r="J791" s="77"/>
      <c r="K791" s="5"/>
      <c r="L791" s="5"/>
      <c r="M791" s="5"/>
      <c r="N791" s="5"/>
      <c r="O791" s="5"/>
      <c r="P791" s="5"/>
      <c r="Q791" s="77"/>
      <c r="R791" s="77"/>
      <c r="S791" s="5"/>
      <c r="T791" s="77"/>
      <c r="U791" s="81"/>
      <c r="V791" s="77"/>
      <c r="W791" s="77"/>
    </row>
    <row r="792" spans="1:23" x14ac:dyDescent="0.25">
      <c r="A792" s="116" t="str">
        <f>IF(ISBLANK(TBL_DATA[[#This Row],[Row.names]]), "",   DATE(YEAR(TBL_DATA[[#This Row],[Row.names]]), MONTH(TBL_DATA[[#This Row],[Row.names]]), DAY(TBL_DATA[[#This Row],[Row.names]])))</f>
        <v/>
      </c>
      <c r="B792" s="118"/>
      <c r="C792" s="68"/>
      <c r="D792" s="10"/>
      <c r="E792" s="5"/>
      <c r="F792" s="77"/>
      <c r="G792" s="54"/>
      <c r="H792" s="113"/>
      <c r="I792" s="77"/>
      <c r="J792" s="77"/>
      <c r="K792" s="5"/>
      <c r="L792" s="5"/>
      <c r="M792" s="5"/>
      <c r="N792" s="5"/>
      <c r="O792" s="5"/>
      <c r="P792" s="5"/>
      <c r="Q792" s="77"/>
      <c r="R792" s="77"/>
      <c r="S792" s="5"/>
      <c r="T792" s="77"/>
      <c r="U792" s="81"/>
      <c r="V792" s="77"/>
      <c r="W792" s="77"/>
    </row>
    <row r="793" spans="1:23" x14ac:dyDescent="0.25">
      <c r="A793" s="116" t="str">
        <f>IF(ISBLANK(TBL_DATA[[#This Row],[Row.names]]), "",   DATE(YEAR(TBL_DATA[[#This Row],[Row.names]]), MONTH(TBL_DATA[[#This Row],[Row.names]]), DAY(TBL_DATA[[#This Row],[Row.names]])))</f>
        <v/>
      </c>
      <c r="B793" s="118"/>
      <c r="C793" s="68"/>
      <c r="D793" s="10"/>
      <c r="E793" s="5"/>
      <c r="F793" s="77"/>
      <c r="G793" s="54"/>
      <c r="H793" s="113"/>
      <c r="I793" s="77"/>
      <c r="J793" s="77"/>
      <c r="K793" s="5"/>
      <c r="L793" s="5"/>
      <c r="M793" s="5"/>
      <c r="N793" s="5"/>
      <c r="O793" s="5"/>
      <c r="P793" s="5"/>
      <c r="Q793" s="77"/>
      <c r="R793" s="77"/>
      <c r="S793" s="5"/>
      <c r="T793" s="77"/>
      <c r="U793" s="81"/>
      <c r="V793" s="77"/>
      <c r="W793" s="77"/>
    </row>
    <row r="794" spans="1:23" x14ac:dyDescent="0.25">
      <c r="A794" s="116" t="str">
        <f>IF(ISBLANK(TBL_DATA[[#This Row],[Row.names]]), "",   DATE(YEAR(TBL_DATA[[#This Row],[Row.names]]), MONTH(TBL_DATA[[#This Row],[Row.names]]), DAY(TBL_DATA[[#This Row],[Row.names]])))</f>
        <v/>
      </c>
      <c r="B794" s="118"/>
      <c r="C794" s="68"/>
      <c r="D794" s="10"/>
      <c r="E794" s="5"/>
      <c r="F794" s="77"/>
      <c r="G794" s="54"/>
      <c r="H794" s="113"/>
      <c r="I794" s="77"/>
      <c r="J794" s="77"/>
      <c r="K794" s="5"/>
      <c r="L794" s="5"/>
      <c r="M794" s="5"/>
      <c r="N794" s="5"/>
      <c r="O794" s="5"/>
      <c r="P794" s="5"/>
      <c r="Q794" s="77"/>
      <c r="R794" s="77"/>
      <c r="S794" s="5"/>
      <c r="T794" s="77"/>
      <c r="U794" s="81"/>
      <c r="V794" s="77"/>
      <c r="W794" s="77"/>
    </row>
    <row r="795" spans="1:23" x14ac:dyDescent="0.25">
      <c r="A795" s="116" t="str">
        <f>IF(ISBLANK(TBL_DATA[[#This Row],[Row.names]]), "",   DATE(YEAR(TBL_DATA[[#This Row],[Row.names]]), MONTH(TBL_DATA[[#This Row],[Row.names]]), DAY(TBL_DATA[[#This Row],[Row.names]])))</f>
        <v/>
      </c>
      <c r="B795" s="118"/>
      <c r="C795" s="68"/>
      <c r="D795" s="10"/>
      <c r="E795" s="5"/>
      <c r="F795" s="77"/>
      <c r="G795" s="54"/>
      <c r="H795" s="113"/>
      <c r="I795" s="77"/>
      <c r="J795" s="77"/>
      <c r="K795" s="5"/>
      <c r="L795" s="5"/>
      <c r="M795" s="5"/>
      <c r="N795" s="5"/>
      <c r="O795" s="5"/>
      <c r="P795" s="5"/>
      <c r="Q795" s="77"/>
      <c r="R795" s="77"/>
      <c r="S795" s="5"/>
      <c r="T795" s="77"/>
      <c r="U795" s="81"/>
      <c r="V795" s="77"/>
      <c r="W795" s="77"/>
    </row>
    <row r="796" spans="1:23" x14ac:dyDescent="0.25">
      <c r="A796" s="116" t="str">
        <f>IF(ISBLANK(TBL_DATA[[#This Row],[Row.names]]), "",   DATE(YEAR(TBL_DATA[[#This Row],[Row.names]]), MONTH(TBL_DATA[[#This Row],[Row.names]]), DAY(TBL_DATA[[#This Row],[Row.names]])))</f>
        <v/>
      </c>
      <c r="B796" s="118"/>
      <c r="C796" s="68"/>
      <c r="D796" s="10"/>
      <c r="E796" s="5"/>
      <c r="F796" s="77"/>
      <c r="G796" s="54"/>
      <c r="H796" s="113"/>
      <c r="I796" s="77"/>
      <c r="J796" s="77"/>
      <c r="K796" s="5"/>
      <c r="L796" s="5"/>
      <c r="M796" s="5"/>
      <c r="N796" s="5"/>
      <c r="O796" s="5"/>
      <c r="P796" s="5"/>
      <c r="Q796" s="77"/>
      <c r="R796" s="77"/>
      <c r="S796" s="5"/>
      <c r="T796" s="77"/>
      <c r="U796" s="81"/>
      <c r="V796" s="77"/>
      <c r="W796" s="77"/>
    </row>
    <row r="797" spans="1:23" x14ac:dyDescent="0.25">
      <c r="A797" s="116" t="str">
        <f>IF(ISBLANK(TBL_DATA[[#This Row],[Row.names]]), "",   DATE(YEAR(TBL_DATA[[#This Row],[Row.names]]), MONTH(TBL_DATA[[#This Row],[Row.names]]), DAY(TBL_DATA[[#This Row],[Row.names]])))</f>
        <v/>
      </c>
      <c r="B797" s="118"/>
      <c r="C797" s="68"/>
      <c r="D797" s="10"/>
      <c r="E797" s="5"/>
      <c r="F797" s="77"/>
      <c r="G797" s="54"/>
      <c r="H797" s="113"/>
      <c r="I797" s="77"/>
      <c r="J797" s="77"/>
      <c r="K797" s="5"/>
      <c r="L797" s="5"/>
      <c r="M797" s="5"/>
      <c r="N797" s="5"/>
      <c r="O797" s="5"/>
      <c r="P797" s="5"/>
      <c r="Q797" s="77"/>
      <c r="R797" s="77"/>
      <c r="S797" s="5"/>
      <c r="T797" s="77"/>
      <c r="U797" s="81"/>
      <c r="V797" s="77"/>
      <c r="W797" s="77"/>
    </row>
    <row r="798" spans="1:23" x14ac:dyDescent="0.25">
      <c r="A798" s="116" t="str">
        <f>IF(ISBLANK(TBL_DATA[[#This Row],[Row.names]]), "",   DATE(YEAR(TBL_DATA[[#This Row],[Row.names]]), MONTH(TBL_DATA[[#This Row],[Row.names]]), DAY(TBL_DATA[[#This Row],[Row.names]])))</f>
        <v/>
      </c>
      <c r="B798" s="118"/>
      <c r="C798" s="68"/>
      <c r="D798" s="10"/>
      <c r="E798" s="5"/>
      <c r="F798" s="77"/>
      <c r="G798" s="54"/>
      <c r="H798" s="113"/>
      <c r="I798" s="77"/>
      <c r="J798" s="77"/>
      <c r="K798" s="5"/>
      <c r="L798" s="5"/>
      <c r="M798" s="5"/>
      <c r="N798" s="5"/>
      <c r="O798" s="5"/>
      <c r="P798" s="5"/>
      <c r="Q798" s="77"/>
      <c r="R798" s="77"/>
      <c r="S798" s="5"/>
      <c r="T798" s="77"/>
      <c r="U798" s="81"/>
      <c r="V798" s="77"/>
      <c r="W798" s="77"/>
    </row>
    <row r="799" spans="1:23" x14ac:dyDescent="0.25">
      <c r="A799" s="116" t="str">
        <f>IF(ISBLANK(TBL_DATA[[#This Row],[Row.names]]), "",   DATE(YEAR(TBL_DATA[[#This Row],[Row.names]]), MONTH(TBL_DATA[[#This Row],[Row.names]]), DAY(TBL_DATA[[#This Row],[Row.names]])))</f>
        <v/>
      </c>
      <c r="B799" s="118"/>
      <c r="C799" s="68"/>
      <c r="D799" s="10"/>
      <c r="E799" s="5"/>
      <c r="F799" s="77"/>
      <c r="G799" s="54"/>
      <c r="H799" s="113"/>
      <c r="I799" s="77"/>
      <c r="J799" s="77"/>
      <c r="K799" s="5"/>
      <c r="L799" s="5"/>
      <c r="M799" s="5"/>
      <c r="N799" s="5"/>
      <c r="O799" s="5"/>
      <c r="P799" s="5"/>
      <c r="Q799" s="77"/>
      <c r="R799" s="77"/>
      <c r="S799" s="5"/>
      <c r="T799" s="77"/>
      <c r="U799" s="81"/>
      <c r="V799" s="77"/>
      <c r="W799" s="77"/>
    </row>
    <row r="800" spans="1:23" x14ac:dyDescent="0.25">
      <c r="A800" s="116" t="str">
        <f>IF(ISBLANK(TBL_DATA[[#This Row],[Row.names]]), "",   DATE(YEAR(TBL_DATA[[#This Row],[Row.names]]), MONTH(TBL_DATA[[#This Row],[Row.names]]), DAY(TBL_DATA[[#This Row],[Row.names]])))</f>
        <v/>
      </c>
      <c r="B800" s="118"/>
      <c r="C800" s="68"/>
      <c r="D800" s="10"/>
      <c r="E800" s="5"/>
      <c r="F800" s="77"/>
      <c r="G800" s="54"/>
      <c r="H800" s="113"/>
      <c r="I800" s="77"/>
      <c r="J800" s="77"/>
      <c r="K800" s="5"/>
      <c r="L800" s="5"/>
      <c r="M800" s="5"/>
      <c r="N800" s="5"/>
      <c r="O800" s="5"/>
      <c r="P800" s="5"/>
      <c r="Q800" s="77"/>
      <c r="R800" s="77"/>
      <c r="S800" s="5"/>
      <c r="T800" s="77"/>
      <c r="U800" s="81"/>
      <c r="V800" s="77"/>
      <c r="W800" s="77"/>
    </row>
    <row r="801" spans="1:23" x14ac:dyDescent="0.25">
      <c r="A801" s="116" t="str">
        <f>IF(ISBLANK(TBL_DATA[[#This Row],[Row.names]]), "",   DATE(YEAR(TBL_DATA[[#This Row],[Row.names]]), MONTH(TBL_DATA[[#This Row],[Row.names]]), DAY(TBL_DATA[[#This Row],[Row.names]])))</f>
        <v/>
      </c>
      <c r="B801" s="118"/>
      <c r="C801" s="68"/>
      <c r="D801" s="10"/>
      <c r="E801" s="5"/>
      <c r="F801" s="77"/>
      <c r="G801" s="54"/>
      <c r="H801" s="113"/>
      <c r="I801" s="77"/>
      <c r="J801" s="77"/>
      <c r="K801" s="5"/>
      <c r="L801" s="5"/>
      <c r="M801" s="5"/>
      <c r="N801" s="5"/>
      <c r="O801" s="5"/>
      <c r="P801" s="5"/>
      <c r="Q801" s="77"/>
      <c r="R801" s="77"/>
      <c r="S801" s="5"/>
      <c r="T801" s="77"/>
      <c r="U801" s="81"/>
      <c r="V801" s="77"/>
      <c r="W801" s="77"/>
    </row>
    <row r="802" spans="1:23" x14ac:dyDescent="0.25">
      <c r="A802" s="116" t="str">
        <f>IF(ISBLANK(TBL_DATA[[#This Row],[Row.names]]), "",   DATE(YEAR(TBL_DATA[[#This Row],[Row.names]]), MONTH(TBL_DATA[[#This Row],[Row.names]]), DAY(TBL_DATA[[#This Row],[Row.names]])))</f>
        <v/>
      </c>
      <c r="B802" s="118"/>
      <c r="C802" s="68"/>
      <c r="D802" s="10"/>
      <c r="E802" s="5"/>
      <c r="F802" s="77"/>
      <c r="G802" s="54"/>
      <c r="H802" s="113"/>
      <c r="I802" s="77"/>
      <c r="J802" s="77"/>
      <c r="K802" s="5"/>
      <c r="L802" s="5"/>
      <c r="M802" s="5"/>
      <c r="N802" s="5"/>
      <c r="O802" s="5"/>
      <c r="P802" s="5"/>
      <c r="Q802" s="77"/>
      <c r="R802" s="77"/>
      <c r="S802" s="5"/>
      <c r="T802" s="77"/>
      <c r="U802" s="81"/>
      <c r="V802" s="77"/>
      <c r="W802" s="77"/>
    </row>
    <row r="803" spans="1:23" x14ac:dyDescent="0.25">
      <c r="A803" s="116" t="str">
        <f>IF(ISBLANK(TBL_DATA[[#This Row],[Row.names]]), "",   DATE(YEAR(TBL_DATA[[#This Row],[Row.names]]), MONTH(TBL_DATA[[#This Row],[Row.names]]), DAY(TBL_DATA[[#This Row],[Row.names]])))</f>
        <v/>
      </c>
      <c r="B803" s="118"/>
      <c r="C803" s="68"/>
      <c r="D803" s="10"/>
      <c r="E803" s="5"/>
      <c r="F803" s="77"/>
      <c r="G803" s="54"/>
      <c r="H803" s="113"/>
      <c r="I803" s="77"/>
      <c r="J803" s="77"/>
      <c r="K803" s="5"/>
      <c r="L803" s="5"/>
      <c r="M803" s="5"/>
      <c r="N803" s="5"/>
      <c r="O803" s="5"/>
      <c r="P803" s="5"/>
      <c r="Q803" s="77"/>
      <c r="R803" s="77"/>
      <c r="S803" s="5"/>
      <c r="T803" s="77"/>
      <c r="U803" s="81"/>
      <c r="V803" s="77"/>
      <c r="W803" s="77"/>
    </row>
    <row r="804" spans="1:23" x14ac:dyDescent="0.25">
      <c r="A804" s="116" t="str">
        <f>IF(ISBLANK(TBL_DATA[[#This Row],[Row.names]]), "",   DATE(YEAR(TBL_DATA[[#This Row],[Row.names]]), MONTH(TBL_DATA[[#This Row],[Row.names]]), DAY(TBL_DATA[[#This Row],[Row.names]])))</f>
        <v/>
      </c>
      <c r="B804" s="118"/>
      <c r="C804" s="68"/>
      <c r="D804" s="10"/>
      <c r="E804" s="5"/>
      <c r="F804" s="77"/>
      <c r="G804" s="54"/>
      <c r="H804" s="114"/>
      <c r="I804" s="77"/>
      <c r="J804" s="77"/>
      <c r="K804" s="5"/>
      <c r="L804" s="5"/>
      <c r="M804" s="5"/>
      <c r="N804" s="5"/>
      <c r="O804" s="5"/>
      <c r="P804" s="5"/>
      <c r="Q804" s="77"/>
      <c r="R804" s="77"/>
      <c r="S804" s="53"/>
      <c r="T804" s="77"/>
      <c r="U804" s="81"/>
      <c r="V804" s="77"/>
      <c r="W804" s="77"/>
    </row>
    <row r="805" spans="1:23" x14ac:dyDescent="0.25">
      <c r="A805" s="116" t="str">
        <f>IF(ISBLANK(TBL_DATA[[#This Row],[Row.names]]), "",   DATE(YEAR(TBL_DATA[[#This Row],[Row.names]]), MONTH(TBL_DATA[[#This Row],[Row.names]]), DAY(TBL_DATA[[#This Row],[Row.names]])))</f>
        <v/>
      </c>
      <c r="B805" s="118"/>
      <c r="C805" s="68"/>
      <c r="D805" s="10"/>
      <c r="E805" s="5"/>
      <c r="F805" s="77"/>
      <c r="G805" s="54"/>
      <c r="H805" s="113"/>
      <c r="I805" s="77"/>
      <c r="J805" s="77"/>
      <c r="K805" s="5"/>
      <c r="L805" s="5"/>
      <c r="M805" s="5"/>
      <c r="N805" s="5"/>
      <c r="O805" s="5"/>
      <c r="P805" s="5"/>
      <c r="Q805" s="77"/>
      <c r="R805" s="77"/>
      <c r="S805" s="5"/>
      <c r="T805" s="77"/>
      <c r="U805" s="81"/>
      <c r="V805" s="77"/>
      <c r="W805" s="77"/>
    </row>
    <row r="806" spans="1:23" x14ac:dyDescent="0.25">
      <c r="A806" s="116" t="str">
        <f>IF(ISBLANK(TBL_DATA[[#This Row],[Row.names]]), "",   DATE(YEAR(TBL_DATA[[#This Row],[Row.names]]), MONTH(TBL_DATA[[#This Row],[Row.names]]), DAY(TBL_DATA[[#This Row],[Row.names]])))</f>
        <v/>
      </c>
      <c r="B806" s="118"/>
      <c r="C806" s="68"/>
      <c r="D806" s="10"/>
      <c r="E806" s="5"/>
      <c r="F806" s="77"/>
      <c r="G806" s="54"/>
      <c r="H806" s="113"/>
      <c r="I806" s="77"/>
      <c r="J806" s="77"/>
      <c r="K806" s="5"/>
      <c r="L806" s="5"/>
      <c r="M806" s="5"/>
      <c r="N806" s="5"/>
      <c r="O806" s="5"/>
      <c r="P806" s="5"/>
      <c r="Q806" s="77"/>
      <c r="R806" s="77"/>
      <c r="S806" s="5"/>
      <c r="T806" s="77"/>
      <c r="U806" s="81"/>
      <c r="V806" s="77"/>
      <c r="W806" s="77"/>
    </row>
    <row r="807" spans="1:23" x14ac:dyDescent="0.25">
      <c r="A807" s="116" t="str">
        <f>IF(ISBLANK(TBL_DATA[[#This Row],[Row.names]]), "",   DATE(YEAR(TBL_DATA[[#This Row],[Row.names]]), MONTH(TBL_DATA[[#This Row],[Row.names]]), DAY(TBL_DATA[[#This Row],[Row.names]])))</f>
        <v/>
      </c>
      <c r="B807" s="118"/>
      <c r="C807" s="68"/>
      <c r="D807" s="10"/>
      <c r="E807" s="5"/>
      <c r="F807" s="77"/>
      <c r="G807" s="54"/>
      <c r="H807" s="113"/>
      <c r="I807" s="77"/>
      <c r="J807" s="77"/>
      <c r="K807" s="5"/>
      <c r="L807" s="5"/>
      <c r="M807" s="5"/>
      <c r="N807" s="5"/>
      <c r="O807" s="5"/>
      <c r="P807" s="5"/>
      <c r="Q807" s="77"/>
      <c r="R807" s="77"/>
      <c r="S807" s="5"/>
      <c r="T807" s="77"/>
      <c r="U807" s="81"/>
      <c r="V807" s="77"/>
      <c r="W807" s="77"/>
    </row>
    <row r="808" spans="1:23" x14ac:dyDescent="0.25">
      <c r="A808" s="116" t="str">
        <f>IF(ISBLANK(TBL_DATA[[#This Row],[Row.names]]), "",   DATE(YEAR(TBL_DATA[[#This Row],[Row.names]]), MONTH(TBL_DATA[[#This Row],[Row.names]]), DAY(TBL_DATA[[#This Row],[Row.names]])))</f>
        <v/>
      </c>
      <c r="B808" s="118"/>
      <c r="C808" s="68"/>
      <c r="D808" s="10"/>
      <c r="E808" s="5"/>
      <c r="F808" s="77"/>
      <c r="G808" s="54"/>
      <c r="H808" s="113"/>
      <c r="I808" s="77"/>
      <c r="J808" s="77"/>
      <c r="K808" s="5"/>
      <c r="L808" s="5"/>
      <c r="M808" s="5"/>
      <c r="N808" s="5"/>
      <c r="O808" s="5"/>
      <c r="P808" s="5"/>
      <c r="Q808" s="77"/>
      <c r="R808" s="77"/>
      <c r="S808" s="5"/>
      <c r="T808" s="77"/>
      <c r="U808" s="81"/>
      <c r="V808" s="77"/>
      <c r="W808" s="77"/>
    </row>
    <row r="809" spans="1:23" x14ac:dyDescent="0.25">
      <c r="A809" s="116" t="str">
        <f>IF(ISBLANK(TBL_DATA[[#This Row],[Row.names]]), "",   DATE(YEAR(TBL_DATA[[#This Row],[Row.names]]), MONTH(TBL_DATA[[#This Row],[Row.names]]), DAY(TBL_DATA[[#This Row],[Row.names]])))</f>
        <v/>
      </c>
      <c r="B809" s="118"/>
      <c r="C809" s="68"/>
      <c r="D809" s="10"/>
      <c r="E809" s="5"/>
      <c r="F809" s="77"/>
      <c r="G809" s="54"/>
      <c r="H809" s="113"/>
      <c r="I809" s="77"/>
      <c r="J809" s="77"/>
      <c r="K809" s="5"/>
      <c r="L809" s="5"/>
      <c r="M809" s="5"/>
      <c r="N809" s="5"/>
      <c r="O809" s="5"/>
      <c r="P809" s="5"/>
      <c r="Q809" s="77"/>
      <c r="R809" s="77"/>
      <c r="S809" s="5"/>
      <c r="T809" s="77"/>
      <c r="U809" s="81"/>
      <c r="V809" s="77"/>
      <c r="W809" s="77"/>
    </row>
    <row r="810" spans="1:23" x14ac:dyDescent="0.25">
      <c r="A810" s="116" t="str">
        <f>IF(ISBLANK(TBL_DATA[[#This Row],[Row.names]]), "",   DATE(YEAR(TBL_DATA[[#This Row],[Row.names]]), MONTH(TBL_DATA[[#This Row],[Row.names]]), DAY(TBL_DATA[[#This Row],[Row.names]])))</f>
        <v/>
      </c>
      <c r="B810" s="118"/>
      <c r="C810" s="68"/>
      <c r="D810" s="10"/>
      <c r="E810" s="5"/>
      <c r="F810" s="77"/>
      <c r="G810" s="54"/>
      <c r="H810" s="113"/>
      <c r="I810" s="77"/>
      <c r="J810" s="77"/>
      <c r="K810" s="5"/>
      <c r="L810" s="5"/>
      <c r="M810" s="5"/>
      <c r="N810" s="5"/>
      <c r="O810" s="5"/>
      <c r="P810" s="5"/>
      <c r="Q810" s="77"/>
      <c r="R810" s="77"/>
      <c r="S810" s="5"/>
      <c r="T810" s="77"/>
      <c r="U810" s="81"/>
      <c r="V810" s="77"/>
      <c r="W810" s="77"/>
    </row>
    <row r="811" spans="1:23" x14ac:dyDescent="0.25">
      <c r="A811" s="116" t="str">
        <f>IF(ISBLANK(TBL_DATA[[#This Row],[Row.names]]), "",   DATE(YEAR(TBL_DATA[[#This Row],[Row.names]]), MONTH(TBL_DATA[[#This Row],[Row.names]]), DAY(TBL_DATA[[#This Row],[Row.names]])))</f>
        <v/>
      </c>
      <c r="B811" s="118"/>
      <c r="C811" s="68"/>
      <c r="D811" s="10"/>
      <c r="E811" s="5"/>
      <c r="F811" s="77"/>
      <c r="G811" s="54"/>
      <c r="H811" s="113"/>
      <c r="I811" s="77"/>
      <c r="J811" s="77"/>
      <c r="K811" s="5"/>
      <c r="L811" s="5"/>
      <c r="M811" s="5"/>
      <c r="N811" s="5"/>
      <c r="O811" s="5"/>
      <c r="P811" s="5"/>
      <c r="Q811" s="77"/>
      <c r="R811" s="77"/>
      <c r="S811" s="5"/>
      <c r="T811" s="77"/>
      <c r="U811" s="81"/>
      <c r="V811" s="77"/>
      <c r="W811" s="77"/>
    </row>
    <row r="812" spans="1:23" x14ac:dyDescent="0.25">
      <c r="A812" s="116" t="str">
        <f>IF(ISBLANK(TBL_DATA[[#This Row],[Row.names]]), "",   DATE(YEAR(TBL_DATA[[#This Row],[Row.names]]), MONTH(TBL_DATA[[#This Row],[Row.names]]), DAY(TBL_DATA[[#This Row],[Row.names]])))</f>
        <v/>
      </c>
      <c r="B812" s="118"/>
      <c r="C812" s="68"/>
      <c r="D812" s="10"/>
      <c r="E812" s="5"/>
      <c r="F812" s="77"/>
      <c r="G812" s="54"/>
      <c r="H812" s="113"/>
      <c r="I812" s="77"/>
      <c r="J812" s="77"/>
      <c r="K812" s="5"/>
      <c r="L812" s="5"/>
      <c r="M812" s="5"/>
      <c r="N812" s="5"/>
      <c r="O812" s="5"/>
      <c r="P812" s="5"/>
      <c r="Q812" s="77"/>
      <c r="R812" s="77"/>
      <c r="S812" s="5"/>
      <c r="T812" s="77"/>
      <c r="U812" s="81"/>
      <c r="V812" s="77"/>
      <c r="W812" s="77"/>
    </row>
    <row r="813" spans="1:23" x14ac:dyDescent="0.25">
      <c r="A813" s="116" t="str">
        <f>IF(ISBLANK(TBL_DATA[[#This Row],[Row.names]]), "",   DATE(YEAR(TBL_DATA[[#This Row],[Row.names]]), MONTH(TBL_DATA[[#This Row],[Row.names]]), DAY(TBL_DATA[[#This Row],[Row.names]])))</f>
        <v/>
      </c>
      <c r="B813" s="118"/>
      <c r="C813" s="68"/>
      <c r="D813" s="10"/>
      <c r="E813" s="5"/>
      <c r="F813" s="77"/>
      <c r="G813" s="54"/>
      <c r="H813" s="113"/>
      <c r="I813" s="77"/>
      <c r="J813" s="77"/>
      <c r="K813" s="5"/>
      <c r="L813" s="5"/>
      <c r="M813" s="5"/>
      <c r="N813" s="5"/>
      <c r="O813" s="5"/>
      <c r="P813" s="5"/>
      <c r="Q813" s="77"/>
      <c r="R813" s="77"/>
      <c r="S813" s="5"/>
      <c r="T813" s="77"/>
      <c r="U813" s="81"/>
      <c r="V813" s="77"/>
      <c r="W813" s="77"/>
    </row>
    <row r="814" spans="1:23" x14ac:dyDescent="0.25">
      <c r="A814" s="116" t="str">
        <f>IF(ISBLANK(TBL_DATA[[#This Row],[Row.names]]), "",   DATE(YEAR(TBL_DATA[[#This Row],[Row.names]]), MONTH(TBL_DATA[[#This Row],[Row.names]]), DAY(TBL_DATA[[#This Row],[Row.names]])))</f>
        <v/>
      </c>
      <c r="B814" s="118"/>
      <c r="C814" s="68"/>
      <c r="D814" s="10"/>
      <c r="E814" s="5"/>
      <c r="F814" s="77"/>
      <c r="G814" s="54"/>
      <c r="H814" s="113"/>
      <c r="I814" s="77"/>
      <c r="J814" s="77"/>
      <c r="K814" s="5"/>
      <c r="L814" s="5"/>
      <c r="M814" s="5"/>
      <c r="N814" s="5"/>
      <c r="O814" s="5"/>
      <c r="P814" s="5"/>
      <c r="Q814" s="77"/>
      <c r="R814" s="77"/>
      <c r="S814" s="5"/>
      <c r="T814" s="77"/>
      <c r="U814" s="81"/>
      <c r="V814" s="77"/>
      <c r="W814" s="77"/>
    </row>
    <row r="815" spans="1:23" x14ac:dyDescent="0.25">
      <c r="A815" s="116" t="str">
        <f>IF(ISBLANK(TBL_DATA[[#This Row],[Row.names]]), "",   DATE(YEAR(TBL_DATA[[#This Row],[Row.names]]), MONTH(TBL_DATA[[#This Row],[Row.names]]), DAY(TBL_DATA[[#This Row],[Row.names]])))</f>
        <v/>
      </c>
      <c r="B815" s="118"/>
      <c r="C815" s="68"/>
      <c r="D815" s="10"/>
      <c r="E815" s="5"/>
      <c r="F815" s="77"/>
      <c r="G815" s="54"/>
      <c r="H815" s="113"/>
      <c r="I815" s="77"/>
      <c r="J815" s="77"/>
      <c r="K815" s="5"/>
      <c r="L815" s="5"/>
      <c r="M815" s="5"/>
      <c r="N815" s="5"/>
      <c r="O815" s="5"/>
      <c r="P815" s="5"/>
      <c r="Q815" s="77"/>
      <c r="R815" s="77"/>
      <c r="S815" s="5"/>
      <c r="T815" s="77"/>
      <c r="U815" s="81"/>
      <c r="V815" s="77"/>
      <c r="W815" s="77"/>
    </row>
    <row r="816" spans="1:23" x14ac:dyDescent="0.25">
      <c r="A816" s="116" t="str">
        <f>IF(ISBLANK(TBL_DATA[[#This Row],[Row.names]]), "",   DATE(YEAR(TBL_DATA[[#This Row],[Row.names]]), MONTH(TBL_DATA[[#This Row],[Row.names]]), DAY(TBL_DATA[[#This Row],[Row.names]])))</f>
        <v/>
      </c>
      <c r="B816" s="118"/>
      <c r="C816" s="68"/>
      <c r="D816" s="10"/>
      <c r="E816" s="5"/>
      <c r="F816" s="77"/>
      <c r="G816" s="54"/>
      <c r="H816" s="113"/>
      <c r="I816" s="77"/>
      <c r="J816" s="77"/>
      <c r="K816" s="5"/>
      <c r="L816" s="5"/>
      <c r="M816" s="5"/>
      <c r="N816" s="5"/>
      <c r="O816" s="5"/>
      <c r="P816" s="5"/>
      <c r="Q816" s="77"/>
      <c r="R816" s="77"/>
      <c r="S816" s="5"/>
      <c r="T816" s="77"/>
      <c r="U816" s="81"/>
      <c r="V816" s="77"/>
      <c r="W816" s="77"/>
    </row>
    <row r="817" spans="1:23" x14ac:dyDescent="0.25">
      <c r="A817" s="116" t="str">
        <f>IF(ISBLANK(TBL_DATA[[#This Row],[Row.names]]), "",   DATE(YEAR(TBL_DATA[[#This Row],[Row.names]]), MONTH(TBL_DATA[[#This Row],[Row.names]]), DAY(TBL_DATA[[#This Row],[Row.names]])))</f>
        <v/>
      </c>
      <c r="B817" s="118"/>
      <c r="C817" s="68"/>
      <c r="D817" s="10"/>
      <c r="E817" s="5"/>
      <c r="F817" s="77"/>
      <c r="G817" s="54"/>
      <c r="H817" s="113"/>
      <c r="I817" s="77"/>
      <c r="J817" s="77"/>
      <c r="K817" s="5"/>
      <c r="L817" s="5"/>
      <c r="M817" s="5"/>
      <c r="N817" s="5"/>
      <c r="O817" s="5"/>
      <c r="P817" s="5"/>
      <c r="Q817" s="77"/>
      <c r="R817" s="77"/>
      <c r="S817" s="5"/>
      <c r="T817" s="77"/>
      <c r="U817" s="81"/>
      <c r="V817" s="77"/>
      <c r="W817" s="77"/>
    </row>
    <row r="818" spans="1:23" x14ac:dyDescent="0.25">
      <c r="A818" s="116" t="str">
        <f>IF(ISBLANK(TBL_DATA[[#This Row],[Row.names]]), "",   DATE(YEAR(TBL_DATA[[#This Row],[Row.names]]), MONTH(TBL_DATA[[#This Row],[Row.names]]), DAY(TBL_DATA[[#This Row],[Row.names]])))</f>
        <v/>
      </c>
      <c r="B818" s="118"/>
      <c r="C818" s="68"/>
      <c r="D818" s="10"/>
      <c r="E818" s="5"/>
      <c r="F818" s="77"/>
      <c r="G818" s="54"/>
      <c r="H818" s="113"/>
      <c r="I818" s="77"/>
      <c r="J818" s="77"/>
      <c r="K818" s="5"/>
      <c r="L818" s="5"/>
      <c r="M818" s="5"/>
      <c r="N818" s="5"/>
      <c r="O818" s="5"/>
      <c r="P818" s="5"/>
      <c r="Q818" s="77"/>
      <c r="R818" s="77"/>
      <c r="S818" s="5"/>
      <c r="T818" s="77"/>
      <c r="U818" s="81"/>
      <c r="V818" s="77"/>
      <c r="W818" s="77"/>
    </row>
    <row r="819" spans="1:23" x14ac:dyDescent="0.25">
      <c r="A819" s="116" t="str">
        <f>IF(ISBLANK(TBL_DATA[[#This Row],[Row.names]]), "",   DATE(YEAR(TBL_DATA[[#This Row],[Row.names]]), MONTH(TBL_DATA[[#This Row],[Row.names]]), DAY(TBL_DATA[[#This Row],[Row.names]])))</f>
        <v/>
      </c>
      <c r="B819" s="118"/>
      <c r="C819" s="68"/>
      <c r="D819" s="10"/>
      <c r="E819" s="5"/>
      <c r="F819" s="77"/>
      <c r="G819" s="54"/>
      <c r="H819" s="113"/>
      <c r="I819" s="77"/>
      <c r="J819" s="77"/>
      <c r="K819" s="5"/>
      <c r="L819" s="5"/>
      <c r="M819" s="5"/>
      <c r="N819" s="5"/>
      <c r="O819" s="5"/>
      <c r="P819" s="5"/>
      <c r="Q819" s="77"/>
      <c r="R819" s="77"/>
      <c r="S819" s="5"/>
      <c r="T819" s="77"/>
      <c r="U819" s="81"/>
      <c r="V819" s="77"/>
      <c r="W819" s="77"/>
    </row>
    <row r="820" spans="1:23" x14ac:dyDescent="0.25">
      <c r="A820" s="116" t="str">
        <f>IF(ISBLANK(TBL_DATA[[#This Row],[Row.names]]), "",   DATE(YEAR(TBL_DATA[[#This Row],[Row.names]]), MONTH(TBL_DATA[[#This Row],[Row.names]]), DAY(TBL_DATA[[#This Row],[Row.names]])))</f>
        <v/>
      </c>
      <c r="B820" s="118"/>
      <c r="C820" s="68"/>
      <c r="D820" s="10"/>
      <c r="E820" s="5"/>
      <c r="F820" s="77"/>
      <c r="G820" s="54"/>
      <c r="H820" s="113"/>
      <c r="I820" s="77"/>
      <c r="J820" s="77"/>
      <c r="K820" s="5"/>
      <c r="L820" s="5"/>
      <c r="M820" s="5"/>
      <c r="N820" s="5"/>
      <c r="O820" s="5"/>
      <c r="P820" s="5"/>
      <c r="Q820" s="77"/>
      <c r="R820" s="77"/>
      <c r="S820" s="5"/>
      <c r="T820" s="77"/>
      <c r="U820" s="81"/>
      <c r="V820" s="77"/>
      <c r="W820" s="77"/>
    </row>
    <row r="821" spans="1:23" x14ac:dyDescent="0.25">
      <c r="A821" s="116" t="str">
        <f>IF(ISBLANK(TBL_DATA[[#This Row],[Row.names]]), "",   DATE(YEAR(TBL_DATA[[#This Row],[Row.names]]), MONTH(TBL_DATA[[#This Row],[Row.names]]), DAY(TBL_DATA[[#This Row],[Row.names]])))</f>
        <v/>
      </c>
      <c r="B821" s="118"/>
      <c r="C821" s="68"/>
      <c r="D821" s="10"/>
      <c r="E821" s="5"/>
      <c r="F821" s="77"/>
      <c r="G821" s="54"/>
      <c r="H821" s="113"/>
      <c r="I821" s="77"/>
      <c r="J821" s="77"/>
      <c r="K821" s="5"/>
      <c r="L821" s="5"/>
      <c r="M821" s="5"/>
      <c r="N821" s="5"/>
      <c r="O821" s="5"/>
      <c r="P821" s="5"/>
      <c r="Q821" s="77"/>
      <c r="R821" s="77"/>
      <c r="S821" s="5"/>
      <c r="T821" s="77"/>
      <c r="U821" s="81"/>
      <c r="V821" s="77"/>
      <c r="W821" s="77"/>
    </row>
    <row r="822" spans="1:23" x14ac:dyDescent="0.25">
      <c r="A822" s="116" t="str">
        <f>IF(ISBLANK(TBL_DATA[[#This Row],[Row.names]]), "",   DATE(YEAR(TBL_DATA[[#This Row],[Row.names]]), MONTH(TBL_DATA[[#This Row],[Row.names]]), DAY(TBL_DATA[[#This Row],[Row.names]])))</f>
        <v/>
      </c>
      <c r="B822" s="118"/>
      <c r="C822" s="68"/>
      <c r="D822" s="10"/>
      <c r="E822" s="5"/>
      <c r="F822" s="77"/>
      <c r="G822" s="54"/>
      <c r="H822" s="113"/>
      <c r="I822" s="77"/>
      <c r="J822" s="77"/>
      <c r="K822" s="5"/>
      <c r="L822" s="5"/>
      <c r="M822" s="5"/>
      <c r="N822" s="5"/>
      <c r="O822" s="5"/>
      <c r="P822" s="5"/>
      <c r="Q822" s="77"/>
      <c r="R822" s="77"/>
      <c r="S822" s="5"/>
      <c r="T822" s="77"/>
      <c r="U822" s="81"/>
      <c r="V822" s="77"/>
      <c r="W822" s="77"/>
    </row>
    <row r="823" spans="1:23" x14ac:dyDescent="0.25">
      <c r="A823" s="116" t="str">
        <f>IF(ISBLANK(TBL_DATA[[#This Row],[Row.names]]), "",   DATE(YEAR(TBL_DATA[[#This Row],[Row.names]]), MONTH(TBL_DATA[[#This Row],[Row.names]]), DAY(TBL_DATA[[#This Row],[Row.names]])))</f>
        <v/>
      </c>
      <c r="B823" s="118"/>
      <c r="C823" s="68"/>
      <c r="D823" s="10"/>
      <c r="E823" s="5"/>
      <c r="F823" s="77"/>
      <c r="G823" s="54"/>
      <c r="H823" s="114"/>
      <c r="I823" s="77"/>
      <c r="J823" s="77"/>
      <c r="K823" s="5"/>
      <c r="L823" s="5"/>
      <c r="M823" s="5"/>
      <c r="N823" s="5"/>
      <c r="O823" s="5"/>
      <c r="P823" s="5"/>
      <c r="Q823" s="77"/>
      <c r="R823" s="77"/>
      <c r="S823" s="53"/>
      <c r="T823" s="77"/>
      <c r="U823" s="81"/>
      <c r="V823" s="77"/>
      <c r="W823" s="77"/>
    </row>
    <row r="824" spans="1:23" x14ac:dyDescent="0.25">
      <c r="A824" s="116" t="str">
        <f>IF(ISBLANK(TBL_DATA[[#This Row],[Row.names]]), "",   DATE(YEAR(TBL_DATA[[#This Row],[Row.names]]), MONTH(TBL_DATA[[#This Row],[Row.names]]), DAY(TBL_DATA[[#This Row],[Row.names]])))</f>
        <v/>
      </c>
      <c r="B824" s="118"/>
      <c r="C824" s="68"/>
      <c r="D824" s="10"/>
      <c r="E824" s="5"/>
      <c r="F824" s="77"/>
      <c r="G824" s="54"/>
      <c r="H824" s="113"/>
      <c r="I824" s="77"/>
      <c r="J824" s="77"/>
      <c r="K824" s="5"/>
      <c r="L824" s="5"/>
      <c r="M824" s="5"/>
      <c r="N824" s="5"/>
      <c r="O824" s="5"/>
      <c r="P824" s="5"/>
      <c r="Q824" s="77"/>
      <c r="R824" s="77"/>
      <c r="S824" s="5"/>
      <c r="T824" s="77"/>
      <c r="U824" s="81"/>
      <c r="V824" s="77"/>
      <c r="W824" s="77"/>
    </row>
    <row r="825" spans="1:23" x14ac:dyDescent="0.25">
      <c r="A825" s="116" t="str">
        <f>IF(ISBLANK(TBL_DATA[[#This Row],[Row.names]]), "",   DATE(YEAR(TBL_DATA[[#This Row],[Row.names]]), MONTH(TBL_DATA[[#This Row],[Row.names]]), DAY(TBL_DATA[[#This Row],[Row.names]])))</f>
        <v/>
      </c>
      <c r="B825" s="118"/>
      <c r="C825" s="68"/>
      <c r="D825" s="10"/>
      <c r="E825" s="5"/>
      <c r="F825" s="77"/>
      <c r="G825" s="54"/>
      <c r="H825" s="113"/>
      <c r="I825" s="77"/>
      <c r="J825" s="77"/>
      <c r="K825" s="5"/>
      <c r="L825" s="5"/>
      <c r="M825" s="5"/>
      <c r="N825" s="5"/>
      <c r="O825" s="5"/>
      <c r="P825" s="5"/>
      <c r="Q825" s="77"/>
      <c r="R825" s="77"/>
      <c r="S825" s="5"/>
      <c r="T825" s="77"/>
      <c r="U825" s="81"/>
      <c r="V825" s="77"/>
      <c r="W825" s="77"/>
    </row>
    <row r="826" spans="1:23" x14ac:dyDescent="0.25">
      <c r="A826" s="116" t="str">
        <f>IF(ISBLANK(TBL_DATA[[#This Row],[Row.names]]), "",   DATE(YEAR(TBL_DATA[[#This Row],[Row.names]]), MONTH(TBL_DATA[[#This Row],[Row.names]]), DAY(TBL_DATA[[#This Row],[Row.names]])))</f>
        <v/>
      </c>
      <c r="B826" s="118"/>
      <c r="C826" s="68"/>
      <c r="D826" s="10"/>
      <c r="E826" s="5"/>
      <c r="F826" s="77"/>
      <c r="G826" s="54"/>
      <c r="H826" s="113"/>
      <c r="I826" s="77"/>
      <c r="J826" s="77"/>
      <c r="K826" s="5"/>
      <c r="L826" s="5"/>
      <c r="M826" s="5"/>
      <c r="N826" s="5"/>
      <c r="O826" s="5"/>
      <c r="P826" s="5"/>
      <c r="Q826" s="77"/>
      <c r="R826" s="77"/>
      <c r="S826" s="5"/>
      <c r="T826" s="77"/>
      <c r="U826" s="81"/>
      <c r="V826" s="77"/>
      <c r="W826" s="77"/>
    </row>
    <row r="827" spans="1:23" x14ac:dyDescent="0.25">
      <c r="A827" s="116" t="str">
        <f>IF(ISBLANK(TBL_DATA[[#This Row],[Row.names]]), "",   DATE(YEAR(TBL_DATA[[#This Row],[Row.names]]), MONTH(TBL_DATA[[#This Row],[Row.names]]), DAY(TBL_DATA[[#This Row],[Row.names]])))</f>
        <v/>
      </c>
      <c r="B827" s="118"/>
      <c r="C827" s="68"/>
      <c r="D827" s="10"/>
      <c r="E827" s="5"/>
      <c r="F827" s="77"/>
      <c r="G827" s="54"/>
      <c r="H827" s="113"/>
      <c r="I827" s="77"/>
      <c r="J827" s="77"/>
      <c r="K827" s="5"/>
      <c r="L827" s="5"/>
      <c r="M827" s="5"/>
      <c r="N827" s="5"/>
      <c r="O827" s="5"/>
      <c r="P827" s="5"/>
      <c r="Q827" s="77"/>
      <c r="R827" s="77"/>
      <c r="S827" s="5"/>
      <c r="T827" s="77"/>
      <c r="U827" s="81"/>
      <c r="V827" s="77"/>
      <c r="W827" s="77"/>
    </row>
    <row r="828" spans="1:23" x14ac:dyDescent="0.25">
      <c r="A828" s="116" t="str">
        <f>IF(ISBLANK(TBL_DATA[[#This Row],[Row.names]]), "",   DATE(YEAR(TBL_DATA[[#This Row],[Row.names]]), MONTH(TBL_DATA[[#This Row],[Row.names]]), DAY(TBL_DATA[[#This Row],[Row.names]])))</f>
        <v/>
      </c>
      <c r="B828" s="118"/>
      <c r="C828" s="68"/>
      <c r="D828" s="10"/>
      <c r="E828" s="5"/>
      <c r="F828" s="77"/>
      <c r="G828" s="54"/>
      <c r="H828" s="113"/>
      <c r="I828" s="77"/>
      <c r="J828" s="77"/>
      <c r="K828" s="5"/>
      <c r="L828" s="5"/>
      <c r="M828" s="5"/>
      <c r="N828" s="5"/>
      <c r="O828" s="5"/>
      <c r="P828" s="5"/>
      <c r="Q828" s="77"/>
      <c r="R828" s="77"/>
      <c r="S828" s="5"/>
      <c r="T828" s="77"/>
      <c r="U828" s="81"/>
      <c r="V828" s="77"/>
      <c r="W828" s="77"/>
    </row>
    <row r="829" spans="1:23" x14ac:dyDescent="0.25">
      <c r="A829" s="116" t="str">
        <f>IF(ISBLANK(TBL_DATA[[#This Row],[Row.names]]), "",   DATE(YEAR(TBL_DATA[[#This Row],[Row.names]]), MONTH(TBL_DATA[[#This Row],[Row.names]]), DAY(TBL_DATA[[#This Row],[Row.names]])))</f>
        <v/>
      </c>
      <c r="B829" s="118"/>
      <c r="C829" s="68"/>
      <c r="D829" s="10"/>
      <c r="E829" s="5"/>
      <c r="F829" s="77"/>
      <c r="G829" s="54"/>
      <c r="H829" s="113"/>
      <c r="I829" s="77"/>
      <c r="J829" s="77"/>
      <c r="K829" s="5"/>
      <c r="L829" s="5"/>
      <c r="M829" s="5"/>
      <c r="N829" s="5"/>
      <c r="O829" s="5"/>
      <c r="P829" s="5"/>
      <c r="Q829" s="77"/>
      <c r="R829" s="77"/>
      <c r="S829" s="5"/>
      <c r="T829" s="77"/>
      <c r="U829" s="81"/>
      <c r="V829" s="77"/>
      <c r="W829" s="77"/>
    </row>
    <row r="830" spans="1:23" x14ac:dyDescent="0.25">
      <c r="A830" s="116" t="str">
        <f>IF(ISBLANK(TBL_DATA[[#This Row],[Row.names]]), "",   DATE(YEAR(TBL_DATA[[#This Row],[Row.names]]), MONTH(TBL_DATA[[#This Row],[Row.names]]), DAY(TBL_DATA[[#This Row],[Row.names]])))</f>
        <v/>
      </c>
      <c r="B830" s="118"/>
      <c r="C830" s="68"/>
      <c r="D830" s="10"/>
      <c r="E830" s="5"/>
      <c r="F830" s="77"/>
      <c r="G830" s="54"/>
      <c r="H830" s="113"/>
      <c r="I830" s="77"/>
      <c r="J830" s="77"/>
      <c r="K830" s="5"/>
      <c r="L830" s="5"/>
      <c r="M830" s="5"/>
      <c r="N830" s="5"/>
      <c r="O830" s="5"/>
      <c r="P830" s="5"/>
      <c r="Q830" s="77"/>
      <c r="R830" s="77"/>
      <c r="S830" s="5"/>
      <c r="T830" s="77"/>
      <c r="U830" s="81"/>
      <c r="V830" s="77"/>
      <c r="W830" s="77"/>
    </row>
    <row r="831" spans="1:23" x14ac:dyDescent="0.25">
      <c r="A831" s="116" t="str">
        <f>IF(ISBLANK(TBL_DATA[[#This Row],[Row.names]]), "",   DATE(YEAR(TBL_DATA[[#This Row],[Row.names]]), MONTH(TBL_DATA[[#This Row],[Row.names]]), DAY(TBL_DATA[[#This Row],[Row.names]])))</f>
        <v/>
      </c>
      <c r="B831" s="118"/>
      <c r="C831" s="68"/>
      <c r="D831" s="10"/>
      <c r="E831" s="5"/>
      <c r="F831" s="77"/>
      <c r="G831" s="54"/>
      <c r="H831" s="113"/>
      <c r="I831" s="77"/>
      <c r="J831" s="77"/>
      <c r="K831" s="5"/>
      <c r="L831" s="5"/>
      <c r="M831" s="5"/>
      <c r="N831" s="5"/>
      <c r="O831" s="5"/>
      <c r="P831" s="5"/>
      <c r="Q831" s="77"/>
      <c r="R831" s="77"/>
      <c r="S831" s="5"/>
      <c r="T831" s="77"/>
      <c r="U831" s="81"/>
      <c r="V831" s="77"/>
      <c r="W831" s="77"/>
    </row>
    <row r="832" spans="1:23" x14ac:dyDescent="0.25">
      <c r="A832" s="116" t="str">
        <f>IF(ISBLANK(TBL_DATA[[#This Row],[Row.names]]), "",   DATE(YEAR(TBL_DATA[[#This Row],[Row.names]]), MONTH(TBL_DATA[[#This Row],[Row.names]]), DAY(TBL_DATA[[#This Row],[Row.names]])))</f>
        <v/>
      </c>
      <c r="B832" s="118"/>
      <c r="C832" s="68"/>
      <c r="D832" s="10"/>
      <c r="E832" s="5"/>
      <c r="F832" s="77"/>
      <c r="G832" s="54"/>
      <c r="H832" s="113"/>
      <c r="I832" s="77"/>
      <c r="J832" s="77"/>
      <c r="K832" s="5"/>
      <c r="L832" s="5"/>
      <c r="M832" s="5"/>
      <c r="N832" s="5"/>
      <c r="O832" s="5"/>
      <c r="P832" s="5"/>
      <c r="Q832" s="77"/>
      <c r="R832" s="77"/>
      <c r="S832" s="5"/>
      <c r="T832" s="77"/>
      <c r="U832" s="81"/>
      <c r="V832" s="77"/>
      <c r="W832" s="77"/>
    </row>
    <row r="833" spans="1:23" x14ac:dyDescent="0.25">
      <c r="A833" s="116" t="str">
        <f>IF(ISBLANK(TBL_DATA[[#This Row],[Row.names]]), "",   DATE(YEAR(TBL_DATA[[#This Row],[Row.names]]), MONTH(TBL_DATA[[#This Row],[Row.names]]), DAY(TBL_DATA[[#This Row],[Row.names]])))</f>
        <v/>
      </c>
      <c r="B833" s="118"/>
      <c r="C833" s="68"/>
      <c r="D833" s="10"/>
      <c r="E833" s="5"/>
      <c r="F833" s="77"/>
      <c r="G833" s="54"/>
      <c r="H833" s="113"/>
      <c r="I833" s="77"/>
      <c r="J833" s="77"/>
      <c r="K833" s="5"/>
      <c r="L833" s="5"/>
      <c r="M833" s="5"/>
      <c r="N833" s="5"/>
      <c r="O833" s="5"/>
      <c r="P833" s="5"/>
      <c r="Q833" s="77"/>
      <c r="R833" s="77"/>
      <c r="S833" s="5"/>
      <c r="T833" s="77"/>
      <c r="U833" s="81"/>
      <c r="V833" s="77"/>
      <c r="W833" s="77"/>
    </row>
    <row r="834" spans="1:23" x14ac:dyDescent="0.25">
      <c r="A834" s="116" t="str">
        <f>IF(ISBLANK(TBL_DATA[[#This Row],[Row.names]]), "",   DATE(YEAR(TBL_DATA[[#This Row],[Row.names]]), MONTH(TBL_DATA[[#This Row],[Row.names]]), DAY(TBL_DATA[[#This Row],[Row.names]])))</f>
        <v/>
      </c>
      <c r="B834" s="118"/>
      <c r="C834" s="68"/>
      <c r="D834" s="10"/>
      <c r="E834" s="5"/>
      <c r="F834" s="77"/>
      <c r="G834" s="54"/>
      <c r="H834" s="113"/>
      <c r="I834" s="77"/>
      <c r="J834" s="77"/>
      <c r="K834" s="5"/>
      <c r="L834" s="5"/>
      <c r="M834" s="5"/>
      <c r="N834" s="5"/>
      <c r="O834" s="5"/>
      <c r="P834" s="5"/>
      <c r="Q834" s="77"/>
      <c r="R834" s="77"/>
      <c r="S834" s="5"/>
      <c r="T834" s="77"/>
      <c r="U834" s="81"/>
      <c r="V834" s="77"/>
      <c r="W834" s="77"/>
    </row>
    <row r="835" spans="1:23" x14ac:dyDescent="0.25">
      <c r="A835" s="116" t="str">
        <f>IF(ISBLANK(TBL_DATA[[#This Row],[Row.names]]), "",   DATE(YEAR(TBL_DATA[[#This Row],[Row.names]]), MONTH(TBL_DATA[[#This Row],[Row.names]]), DAY(TBL_DATA[[#This Row],[Row.names]])))</f>
        <v/>
      </c>
      <c r="B835" s="118"/>
      <c r="C835" s="68"/>
      <c r="D835" s="10"/>
      <c r="E835" s="5"/>
      <c r="F835" s="77"/>
      <c r="G835" s="54"/>
      <c r="H835" s="113"/>
      <c r="I835" s="77"/>
      <c r="J835" s="77"/>
      <c r="K835" s="5"/>
      <c r="L835" s="5"/>
      <c r="M835" s="5"/>
      <c r="N835" s="5"/>
      <c r="O835" s="5"/>
      <c r="P835" s="5"/>
      <c r="Q835" s="77"/>
      <c r="R835" s="77"/>
      <c r="S835" s="5"/>
      <c r="T835" s="77"/>
      <c r="U835" s="81"/>
      <c r="V835" s="77"/>
      <c r="W835" s="77"/>
    </row>
    <row r="836" spans="1:23" x14ac:dyDescent="0.25">
      <c r="A836" s="116" t="str">
        <f>IF(ISBLANK(TBL_DATA[[#This Row],[Row.names]]), "",   DATE(YEAR(TBL_DATA[[#This Row],[Row.names]]), MONTH(TBL_DATA[[#This Row],[Row.names]]), DAY(TBL_DATA[[#This Row],[Row.names]])))</f>
        <v/>
      </c>
      <c r="B836" s="118"/>
      <c r="C836" s="68"/>
      <c r="D836" s="10"/>
      <c r="E836" s="5"/>
      <c r="F836" s="77"/>
      <c r="G836" s="54"/>
      <c r="H836" s="113"/>
      <c r="I836" s="77"/>
      <c r="J836" s="77"/>
      <c r="K836" s="5"/>
      <c r="L836" s="5"/>
      <c r="M836" s="5"/>
      <c r="N836" s="5"/>
      <c r="O836" s="5"/>
      <c r="P836" s="5"/>
      <c r="Q836" s="77"/>
      <c r="R836" s="77"/>
      <c r="S836" s="5"/>
      <c r="T836" s="77"/>
      <c r="U836" s="81"/>
      <c r="V836" s="77"/>
      <c r="W836" s="77"/>
    </row>
    <row r="837" spans="1:23" x14ac:dyDescent="0.25">
      <c r="A837" s="116" t="str">
        <f>IF(ISBLANK(TBL_DATA[[#This Row],[Row.names]]), "",   DATE(YEAR(TBL_DATA[[#This Row],[Row.names]]), MONTH(TBL_DATA[[#This Row],[Row.names]]), DAY(TBL_DATA[[#This Row],[Row.names]])))</f>
        <v/>
      </c>
      <c r="B837" s="118"/>
      <c r="C837" s="68"/>
      <c r="D837" s="10"/>
      <c r="E837" s="5"/>
      <c r="F837" s="77"/>
      <c r="G837" s="54"/>
      <c r="H837" s="113"/>
      <c r="I837" s="77"/>
      <c r="J837" s="77"/>
      <c r="K837" s="5"/>
      <c r="L837" s="5"/>
      <c r="M837" s="5"/>
      <c r="N837" s="5"/>
      <c r="O837" s="5"/>
      <c r="P837" s="5"/>
      <c r="Q837" s="77"/>
      <c r="R837" s="77"/>
      <c r="S837" s="5"/>
      <c r="T837" s="77"/>
      <c r="U837" s="81"/>
      <c r="V837" s="77"/>
      <c r="W837" s="77"/>
    </row>
    <row r="838" spans="1:23" x14ac:dyDescent="0.25">
      <c r="A838" s="116" t="str">
        <f>IF(ISBLANK(TBL_DATA[[#This Row],[Row.names]]), "",   DATE(YEAR(TBL_DATA[[#This Row],[Row.names]]), MONTH(TBL_DATA[[#This Row],[Row.names]]), DAY(TBL_DATA[[#This Row],[Row.names]])))</f>
        <v/>
      </c>
      <c r="B838" s="118"/>
      <c r="C838" s="68"/>
      <c r="D838" s="10"/>
      <c r="E838" s="5"/>
      <c r="F838" s="77"/>
      <c r="G838" s="54"/>
      <c r="H838" s="113"/>
      <c r="I838" s="77"/>
      <c r="J838" s="77"/>
      <c r="K838" s="5"/>
      <c r="L838" s="5"/>
      <c r="M838" s="5"/>
      <c r="N838" s="5"/>
      <c r="O838" s="5"/>
      <c r="P838" s="5"/>
      <c r="Q838" s="77"/>
      <c r="R838" s="77"/>
      <c r="S838" s="5"/>
      <c r="T838" s="77"/>
      <c r="U838" s="81"/>
      <c r="V838" s="77"/>
      <c r="W838" s="77"/>
    </row>
    <row r="839" spans="1:23" x14ac:dyDescent="0.25">
      <c r="A839" s="116" t="str">
        <f>IF(ISBLANK(TBL_DATA[[#This Row],[Row.names]]), "",   DATE(YEAR(TBL_DATA[[#This Row],[Row.names]]), MONTH(TBL_DATA[[#This Row],[Row.names]]), DAY(TBL_DATA[[#This Row],[Row.names]])))</f>
        <v/>
      </c>
      <c r="B839" s="118"/>
      <c r="C839" s="68"/>
      <c r="D839" s="10"/>
      <c r="E839" s="5"/>
      <c r="F839" s="77"/>
      <c r="G839" s="54"/>
      <c r="H839" s="113"/>
      <c r="I839" s="77"/>
      <c r="J839" s="77"/>
      <c r="K839" s="5"/>
      <c r="L839" s="5"/>
      <c r="M839" s="5"/>
      <c r="N839" s="5"/>
      <c r="O839" s="5"/>
      <c r="P839" s="5"/>
      <c r="Q839" s="77"/>
      <c r="R839" s="77"/>
      <c r="S839" s="5"/>
      <c r="T839" s="77"/>
      <c r="U839" s="81"/>
      <c r="V839" s="77"/>
      <c r="W839" s="77"/>
    </row>
    <row r="840" spans="1:23" x14ac:dyDescent="0.25">
      <c r="A840" s="116" t="str">
        <f>IF(ISBLANK(TBL_DATA[[#This Row],[Row.names]]), "",   DATE(YEAR(TBL_DATA[[#This Row],[Row.names]]), MONTH(TBL_DATA[[#This Row],[Row.names]]), DAY(TBL_DATA[[#This Row],[Row.names]])))</f>
        <v/>
      </c>
      <c r="B840" s="118"/>
      <c r="C840" s="68"/>
      <c r="D840" s="10"/>
      <c r="E840" s="5"/>
      <c r="F840" s="77"/>
      <c r="G840" s="54"/>
      <c r="H840" s="113"/>
      <c r="I840" s="77"/>
      <c r="J840" s="77"/>
      <c r="K840" s="5"/>
      <c r="L840" s="5"/>
      <c r="M840" s="5"/>
      <c r="N840" s="5"/>
      <c r="O840" s="5"/>
      <c r="P840" s="5"/>
      <c r="Q840" s="77"/>
      <c r="R840" s="77"/>
      <c r="S840" s="5"/>
      <c r="T840" s="77"/>
      <c r="U840" s="81"/>
      <c r="V840" s="77"/>
      <c r="W840" s="77"/>
    </row>
    <row r="841" spans="1:23" x14ac:dyDescent="0.25">
      <c r="A841" s="116" t="str">
        <f>IF(ISBLANK(TBL_DATA[[#This Row],[Row.names]]), "",   DATE(YEAR(TBL_DATA[[#This Row],[Row.names]]), MONTH(TBL_DATA[[#This Row],[Row.names]]), DAY(TBL_DATA[[#This Row],[Row.names]])))</f>
        <v/>
      </c>
      <c r="B841" s="118"/>
      <c r="C841" s="68"/>
      <c r="D841" s="10"/>
      <c r="E841" s="5"/>
      <c r="F841" s="77"/>
      <c r="G841" s="54"/>
      <c r="H841" s="113"/>
      <c r="I841" s="77"/>
      <c r="J841" s="77"/>
      <c r="K841" s="5"/>
      <c r="L841" s="5"/>
      <c r="M841" s="5"/>
      <c r="N841" s="5"/>
      <c r="O841" s="5"/>
      <c r="P841" s="5"/>
      <c r="Q841" s="77"/>
      <c r="R841" s="77"/>
      <c r="S841" s="5"/>
      <c r="T841" s="77"/>
      <c r="U841" s="81"/>
      <c r="V841" s="77"/>
      <c r="W841" s="77"/>
    </row>
    <row r="842" spans="1:23" x14ac:dyDescent="0.25">
      <c r="A842" s="116" t="str">
        <f>IF(ISBLANK(TBL_DATA[[#This Row],[Row.names]]), "",   DATE(YEAR(TBL_DATA[[#This Row],[Row.names]]), MONTH(TBL_DATA[[#This Row],[Row.names]]), DAY(TBL_DATA[[#This Row],[Row.names]])))</f>
        <v/>
      </c>
      <c r="B842" s="118"/>
      <c r="C842" s="68"/>
      <c r="D842" s="10"/>
      <c r="E842" s="5"/>
      <c r="F842" s="77"/>
      <c r="G842" s="54"/>
      <c r="H842" s="113"/>
      <c r="I842" s="77"/>
      <c r="J842" s="77"/>
      <c r="K842" s="5"/>
      <c r="L842" s="5"/>
      <c r="M842" s="5"/>
      <c r="N842" s="5"/>
      <c r="O842" s="5"/>
      <c r="P842" s="5"/>
      <c r="Q842" s="77"/>
      <c r="R842" s="77"/>
      <c r="S842" s="5"/>
      <c r="T842" s="77"/>
      <c r="U842" s="81"/>
      <c r="V842" s="77"/>
      <c r="W842" s="77"/>
    </row>
    <row r="843" spans="1:23" x14ac:dyDescent="0.25">
      <c r="A843" s="116" t="str">
        <f>IF(ISBLANK(TBL_DATA[[#This Row],[Row.names]]), "",   DATE(YEAR(TBL_DATA[[#This Row],[Row.names]]), MONTH(TBL_DATA[[#This Row],[Row.names]]), DAY(TBL_DATA[[#This Row],[Row.names]])))</f>
        <v/>
      </c>
      <c r="B843" s="118"/>
      <c r="C843" s="68"/>
      <c r="D843" s="10"/>
      <c r="E843" s="5"/>
      <c r="F843" s="77"/>
      <c r="G843" s="54"/>
      <c r="H843" s="113"/>
      <c r="I843" s="77"/>
      <c r="J843" s="77"/>
      <c r="K843" s="5"/>
      <c r="L843" s="5"/>
      <c r="M843" s="5"/>
      <c r="N843" s="5"/>
      <c r="O843" s="5"/>
      <c r="P843" s="5"/>
      <c r="Q843" s="77"/>
      <c r="R843" s="77"/>
      <c r="S843" s="5"/>
      <c r="T843" s="77"/>
      <c r="U843" s="81"/>
      <c r="V843" s="77"/>
      <c r="W843" s="77"/>
    </row>
    <row r="844" spans="1:23" x14ac:dyDescent="0.25">
      <c r="A844" s="116" t="str">
        <f>IF(ISBLANK(TBL_DATA[[#This Row],[Row.names]]), "",   DATE(YEAR(TBL_DATA[[#This Row],[Row.names]]), MONTH(TBL_DATA[[#This Row],[Row.names]]), DAY(TBL_DATA[[#This Row],[Row.names]])))</f>
        <v/>
      </c>
      <c r="B844" s="118"/>
      <c r="C844" s="68"/>
      <c r="D844" s="10"/>
      <c r="E844" s="5"/>
      <c r="F844" s="77"/>
      <c r="G844" s="54"/>
      <c r="H844" s="113"/>
      <c r="I844" s="77"/>
      <c r="J844" s="77"/>
      <c r="K844" s="5"/>
      <c r="L844" s="5"/>
      <c r="M844" s="5"/>
      <c r="N844" s="5"/>
      <c r="O844" s="5"/>
      <c r="P844" s="5"/>
      <c r="Q844" s="77"/>
      <c r="R844" s="77"/>
      <c r="S844" s="5"/>
      <c r="T844" s="77"/>
      <c r="U844" s="81"/>
      <c r="V844" s="77"/>
      <c r="W844" s="77"/>
    </row>
    <row r="845" spans="1:23" x14ac:dyDescent="0.25">
      <c r="A845" s="116" t="str">
        <f>IF(ISBLANK(TBL_DATA[[#This Row],[Row.names]]), "",   DATE(YEAR(TBL_DATA[[#This Row],[Row.names]]), MONTH(TBL_DATA[[#This Row],[Row.names]]), DAY(TBL_DATA[[#This Row],[Row.names]])))</f>
        <v/>
      </c>
      <c r="B845" s="118"/>
      <c r="C845" s="68"/>
      <c r="D845" s="10"/>
      <c r="E845" s="5"/>
      <c r="F845" s="77"/>
      <c r="G845" s="54"/>
      <c r="H845" s="113"/>
      <c r="I845" s="77"/>
      <c r="J845" s="77"/>
      <c r="K845" s="5"/>
      <c r="L845" s="5"/>
      <c r="M845" s="5"/>
      <c r="N845" s="5"/>
      <c r="O845" s="5"/>
      <c r="P845" s="5"/>
      <c r="Q845" s="77"/>
      <c r="R845" s="77"/>
      <c r="S845" s="5"/>
      <c r="T845" s="77"/>
      <c r="U845" s="81"/>
      <c r="V845" s="77"/>
      <c r="W845" s="77"/>
    </row>
    <row r="846" spans="1:23" x14ac:dyDescent="0.25">
      <c r="A846" s="116" t="str">
        <f>IF(ISBLANK(TBL_DATA[[#This Row],[Row.names]]), "",   DATE(YEAR(TBL_DATA[[#This Row],[Row.names]]), MONTH(TBL_DATA[[#This Row],[Row.names]]), DAY(TBL_DATA[[#This Row],[Row.names]])))</f>
        <v/>
      </c>
      <c r="B846" s="118"/>
      <c r="C846" s="68"/>
      <c r="D846" s="10"/>
      <c r="E846" s="5"/>
      <c r="F846" s="77"/>
      <c r="G846" s="54"/>
      <c r="H846" s="113"/>
      <c r="I846" s="77"/>
      <c r="J846" s="77"/>
      <c r="K846" s="5"/>
      <c r="L846" s="5"/>
      <c r="M846" s="5"/>
      <c r="N846" s="5"/>
      <c r="O846" s="5"/>
      <c r="P846" s="5"/>
      <c r="Q846" s="77"/>
      <c r="R846" s="77"/>
      <c r="S846" s="5"/>
      <c r="T846" s="77"/>
      <c r="U846" s="81"/>
      <c r="V846" s="77"/>
      <c r="W846" s="77"/>
    </row>
    <row r="847" spans="1:23" x14ac:dyDescent="0.25">
      <c r="A847" s="116" t="str">
        <f>IF(ISBLANK(TBL_DATA[[#This Row],[Row.names]]), "",   DATE(YEAR(TBL_DATA[[#This Row],[Row.names]]), MONTH(TBL_DATA[[#This Row],[Row.names]]), DAY(TBL_DATA[[#This Row],[Row.names]])))</f>
        <v/>
      </c>
      <c r="B847" s="118"/>
      <c r="C847" s="68"/>
      <c r="D847" s="10"/>
      <c r="E847" s="5"/>
      <c r="F847" s="77"/>
      <c r="G847" s="54"/>
      <c r="H847" s="113"/>
      <c r="I847" s="77"/>
      <c r="J847" s="77"/>
      <c r="K847" s="5"/>
      <c r="L847" s="5"/>
      <c r="M847" s="5"/>
      <c r="N847" s="5"/>
      <c r="O847" s="5"/>
      <c r="P847" s="5"/>
      <c r="Q847" s="77"/>
      <c r="R847" s="77"/>
      <c r="S847" s="5"/>
      <c r="T847" s="77"/>
      <c r="U847" s="81"/>
      <c r="V847" s="77"/>
      <c r="W847" s="77"/>
    </row>
    <row r="848" spans="1:23" x14ac:dyDescent="0.25">
      <c r="A848" s="116" t="str">
        <f>IF(ISBLANK(TBL_DATA[[#This Row],[Row.names]]), "",   DATE(YEAR(TBL_DATA[[#This Row],[Row.names]]), MONTH(TBL_DATA[[#This Row],[Row.names]]), DAY(TBL_DATA[[#This Row],[Row.names]])))</f>
        <v/>
      </c>
      <c r="B848" s="118"/>
      <c r="C848" s="68"/>
      <c r="D848" s="10"/>
      <c r="E848" s="5"/>
      <c r="F848" s="77"/>
      <c r="G848" s="54"/>
      <c r="H848" s="113"/>
      <c r="I848" s="77"/>
      <c r="J848" s="77"/>
      <c r="K848" s="5"/>
      <c r="L848" s="5"/>
      <c r="M848" s="5"/>
      <c r="N848" s="5"/>
      <c r="O848" s="5"/>
      <c r="P848" s="5"/>
      <c r="Q848" s="77"/>
      <c r="R848" s="77"/>
      <c r="S848" s="5"/>
      <c r="T848" s="77"/>
      <c r="U848" s="81"/>
      <c r="V848" s="77"/>
      <c r="W848" s="77"/>
    </row>
    <row r="849" spans="1:23" x14ac:dyDescent="0.25">
      <c r="A849" s="116" t="str">
        <f>IF(ISBLANK(TBL_DATA[[#This Row],[Row.names]]), "",   DATE(YEAR(TBL_DATA[[#This Row],[Row.names]]), MONTH(TBL_DATA[[#This Row],[Row.names]]), DAY(TBL_DATA[[#This Row],[Row.names]])))</f>
        <v/>
      </c>
      <c r="B849" s="118"/>
      <c r="C849" s="68"/>
      <c r="D849" s="10"/>
      <c r="E849" s="5"/>
      <c r="F849" s="77"/>
      <c r="G849" s="54"/>
      <c r="H849" s="113"/>
      <c r="I849" s="77"/>
      <c r="J849" s="77"/>
      <c r="K849" s="5"/>
      <c r="L849" s="5"/>
      <c r="M849" s="5"/>
      <c r="N849" s="5"/>
      <c r="O849" s="5"/>
      <c r="P849" s="5"/>
      <c r="Q849" s="77"/>
      <c r="R849" s="77"/>
      <c r="S849" s="5"/>
      <c r="T849" s="77"/>
      <c r="U849" s="81"/>
      <c r="V849" s="77"/>
      <c r="W849" s="77"/>
    </row>
    <row r="850" spans="1:23" x14ac:dyDescent="0.25">
      <c r="A850" s="116" t="str">
        <f>IF(ISBLANK(TBL_DATA[[#This Row],[Row.names]]), "",   DATE(YEAR(TBL_DATA[[#This Row],[Row.names]]), MONTH(TBL_DATA[[#This Row],[Row.names]]), DAY(TBL_DATA[[#This Row],[Row.names]])))</f>
        <v/>
      </c>
      <c r="B850" s="118"/>
      <c r="C850" s="68"/>
      <c r="D850" s="10"/>
      <c r="E850" s="5"/>
      <c r="F850" s="77"/>
      <c r="G850" s="54"/>
      <c r="H850" s="113"/>
      <c r="I850" s="77"/>
      <c r="J850" s="77"/>
      <c r="K850" s="5"/>
      <c r="L850" s="5"/>
      <c r="M850" s="5"/>
      <c r="N850" s="5"/>
      <c r="O850" s="5"/>
      <c r="P850" s="5"/>
      <c r="Q850" s="77"/>
      <c r="R850" s="77"/>
      <c r="S850" s="5"/>
      <c r="T850" s="77"/>
      <c r="U850" s="81"/>
      <c r="V850" s="77"/>
      <c r="W850" s="77"/>
    </row>
    <row r="851" spans="1:23" x14ac:dyDescent="0.25">
      <c r="A851" s="116" t="str">
        <f>IF(ISBLANK(TBL_DATA[[#This Row],[Row.names]]), "",   DATE(YEAR(TBL_DATA[[#This Row],[Row.names]]), MONTH(TBL_DATA[[#This Row],[Row.names]]), DAY(TBL_DATA[[#This Row],[Row.names]])))</f>
        <v/>
      </c>
      <c r="B851" s="118"/>
      <c r="C851" s="68"/>
      <c r="D851" s="10"/>
      <c r="E851" s="5"/>
      <c r="F851" s="77"/>
      <c r="G851" s="54"/>
      <c r="H851" s="113"/>
      <c r="I851" s="77"/>
      <c r="J851" s="77"/>
      <c r="K851" s="5"/>
      <c r="L851" s="5"/>
      <c r="M851" s="5"/>
      <c r="N851" s="5"/>
      <c r="O851" s="5"/>
      <c r="P851" s="5"/>
      <c r="Q851" s="77"/>
      <c r="R851" s="77"/>
      <c r="S851" s="5"/>
      <c r="T851" s="77"/>
      <c r="U851" s="81"/>
      <c r="V851" s="77"/>
      <c r="W851" s="77"/>
    </row>
    <row r="852" spans="1:23" x14ac:dyDescent="0.25">
      <c r="A852" s="116" t="str">
        <f>IF(ISBLANK(TBL_DATA[[#This Row],[Row.names]]), "",   DATE(YEAR(TBL_DATA[[#This Row],[Row.names]]), MONTH(TBL_DATA[[#This Row],[Row.names]]), DAY(TBL_DATA[[#This Row],[Row.names]])))</f>
        <v/>
      </c>
      <c r="B852" s="118"/>
      <c r="C852" s="68"/>
      <c r="D852" s="10"/>
      <c r="E852" s="5"/>
      <c r="F852" s="77"/>
      <c r="G852" s="54"/>
      <c r="H852" s="113"/>
      <c r="I852" s="77"/>
      <c r="J852" s="77"/>
      <c r="K852" s="5"/>
      <c r="L852" s="5"/>
      <c r="M852" s="5"/>
      <c r="N852" s="5"/>
      <c r="O852" s="5"/>
      <c r="P852" s="5"/>
      <c r="Q852" s="77"/>
      <c r="R852" s="77"/>
      <c r="S852" s="5"/>
      <c r="T852" s="77"/>
      <c r="U852" s="81"/>
      <c r="V852" s="77"/>
      <c r="W852" s="77"/>
    </row>
    <row r="853" spans="1:23" x14ac:dyDescent="0.25">
      <c r="A853" s="116" t="str">
        <f>IF(ISBLANK(TBL_DATA[[#This Row],[Row.names]]), "",   DATE(YEAR(TBL_DATA[[#This Row],[Row.names]]), MONTH(TBL_DATA[[#This Row],[Row.names]]), DAY(TBL_DATA[[#This Row],[Row.names]])))</f>
        <v/>
      </c>
      <c r="B853" s="118"/>
      <c r="C853" s="68"/>
      <c r="D853" s="10"/>
      <c r="E853" s="5"/>
      <c r="F853" s="77"/>
      <c r="G853" s="54"/>
      <c r="H853" s="113"/>
      <c r="I853" s="77"/>
      <c r="J853" s="77"/>
      <c r="K853" s="5"/>
      <c r="L853" s="5"/>
      <c r="M853" s="5"/>
      <c r="N853" s="5"/>
      <c r="O853" s="5"/>
      <c r="P853" s="5"/>
      <c r="Q853" s="77"/>
      <c r="R853" s="77"/>
      <c r="S853" s="5"/>
      <c r="T853" s="77"/>
      <c r="U853" s="81"/>
      <c r="V853" s="77"/>
      <c r="W853" s="77"/>
    </row>
    <row r="854" spans="1:23" x14ac:dyDescent="0.25">
      <c r="A854" s="116" t="str">
        <f>IF(ISBLANK(TBL_DATA[[#This Row],[Row.names]]), "",   DATE(YEAR(TBL_DATA[[#This Row],[Row.names]]), MONTH(TBL_DATA[[#This Row],[Row.names]]), DAY(TBL_DATA[[#This Row],[Row.names]])))</f>
        <v/>
      </c>
      <c r="B854" s="118"/>
      <c r="C854" s="68"/>
      <c r="D854" s="10"/>
      <c r="E854" s="5"/>
      <c r="F854" s="77"/>
      <c r="G854" s="54"/>
      <c r="H854" s="113"/>
      <c r="I854" s="77"/>
      <c r="J854" s="77"/>
      <c r="K854" s="5"/>
      <c r="L854" s="5"/>
      <c r="M854" s="5"/>
      <c r="N854" s="5"/>
      <c r="O854" s="5"/>
      <c r="P854" s="5"/>
      <c r="Q854" s="77"/>
      <c r="R854" s="77"/>
      <c r="S854" s="5"/>
      <c r="T854" s="77"/>
      <c r="U854" s="81"/>
      <c r="V854" s="77"/>
      <c r="W854" s="77"/>
    </row>
    <row r="855" spans="1:23" x14ac:dyDescent="0.25">
      <c r="A855" s="116" t="str">
        <f>IF(ISBLANK(TBL_DATA[[#This Row],[Row.names]]), "",   DATE(YEAR(TBL_DATA[[#This Row],[Row.names]]), MONTH(TBL_DATA[[#This Row],[Row.names]]), DAY(TBL_DATA[[#This Row],[Row.names]])))</f>
        <v/>
      </c>
      <c r="B855" s="118"/>
      <c r="C855" s="68"/>
      <c r="D855" s="10"/>
      <c r="E855" s="5"/>
      <c r="F855" s="77"/>
      <c r="G855" s="54"/>
      <c r="H855" s="113"/>
      <c r="I855" s="77"/>
      <c r="J855" s="77"/>
      <c r="K855" s="5"/>
      <c r="L855" s="5"/>
      <c r="M855" s="5"/>
      <c r="N855" s="5"/>
      <c r="O855" s="5"/>
      <c r="P855" s="5"/>
      <c r="Q855" s="77"/>
      <c r="R855" s="77"/>
      <c r="S855" s="5"/>
      <c r="T855" s="77"/>
      <c r="U855" s="81"/>
      <c r="V855" s="77"/>
      <c r="W855" s="77"/>
    </row>
    <row r="856" spans="1:23" x14ac:dyDescent="0.25">
      <c r="A856" s="116" t="str">
        <f>IF(ISBLANK(TBL_DATA[[#This Row],[Row.names]]), "",   DATE(YEAR(TBL_DATA[[#This Row],[Row.names]]), MONTH(TBL_DATA[[#This Row],[Row.names]]), DAY(TBL_DATA[[#This Row],[Row.names]])))</f>
        <v/>
      </c>
      <c r="B856" s="118"/>
      <c r="C856" s="68"/>
      <c r="D856" s="10"/>
      <c r="E856" s="5"/>
      <c r="F856" s="77"/>
      <c r="G856" s="54"/>
      <c r="H856" s="113"/>
      <c r="I856" s="77"/>
      <c r="J856" s="77"/>
      <c r="K856" s="5"/>
      <c r="L856" s="5"/>
      <c r="M856" s="5"/>
      <c r="N856" s="5"/>
      <c r="O856" s="5"/>
      <c r="P856" s="5"/>
      <c r="Q856" s="77"/>
      <c r="R856" s="77"/>
      <c r="S856" s="5"/>
      <c r="T856" s="77"/>
      <c r="U856" s="81"/>
      <c r="V856" s="77"/>
      <c r="W856" s="77"/>
    </row>
    <row r="857" spans="1:23" x14ac:dyDescent="0.25">
      <c r="A857" s="116" t="str">
        <f>IF(ISBLANK(TBL_DATA[[#This Row],[Row.names]]), "",   DATE(YEAR(TBL_DATA[[#This Row],[Row.names]]), MONTH(TBL_DATA[[#This Row],[Row.names]]), DAY(TBL_DATA[[#This Row],[Row.names]])))</f>
        <v/>
      </c>
      <c r="B857" s="118"/>
      <c r="C857" s="68"/>
      <c r="D857" s="10"/>
      <c r="E857" s="5"/>
      <c r="F857" s="77"/>
      <c r="G857" s="54"/>
      <c r="H857" s="113"/>
      <c r="I857" s="77"/>
      <c r="J857" s="77"/>
      <c r="K857" s="5"/>
      <c r="L857" s="5"/>
      <c r="M857" s="5"/>
      <c r="N857" s="5"/>
      <c r="O857" s="5"/>
      <c r="P857" s="5"/>
      <c r="Q857" s="77"/>
      <c r="R857" s="77"/>
      <c r="S857" s="5"/>
      <c r="T857" s="77"/>
      <c r="U857" s="81"/>
      <c r="V857" s="77"/>
      <c r="W857" s="77"/>
    </row>
    <row r="858" spans="1:23" x14ac:dyDescent="0.25">
      <c r="A858" s="116" t="str">
        <f>IF(ISBLANK(TBL_DATA[[#This Row],[Row.names]]), "",   DATE(YEAR(TBL_DATA[[#This Row],[Row.names]]), MONTH(TBL_DATA[[#This Row],[Row.names]]), DAY(TBL_DATA[[#This Row],[Row.names]])))</f>
        <v/>
      </c>
      <c r="B858" s="118"/>
      <c r="C858" s="68"/>
      <c r="D858" s="10"/>
      <c r="E858" s="5"/>
      <c r="F858" s="77"/>
      <c r="G858" s="54"/>
      <c r="H858" s="113"/>
      <c r="I858" s="77"/>
      <c r="J858" s="77"/>
      <c r="K858" s="5"/>
      <c r="L858" s="5"/>
      <c r="M858" s="5"/>
      <c r="N858" s="5"/>
      <c r="O858" s="5"/>
      <c r="P858" s="5"/>
      <c r="Q858" s="77"/>
      <c r="R858" s="77"/>
      <c r="S858" s="5"/>
      <c r="T858" s="77"/>
      <c r="U858" s="81"/>
      <c r="V858" s="77"/>
      <c r="W858" s="77"/>
    </row>
    <row r="859" spans="1:23" x14ac:dyDescent="0.25">
      <c r="A859" s="116" t="str">
        <f>IF(ISBLANK(TBL_DATA[[#This Row],[Row.names]]), "",   DATE(YEAR(TBL_DATA[[#This Row],[Row.names]]), MONTH(TBL_DATA[[#This Row],[Row.names]]), DAY(TBL_DATA[[#This Row],[Row.names]])))</f>
        <v/>
      </c>
      <c r="B859" s="118"/>
      <c r="C859" s="68"/>
      <c r="D859" s="10"/>
      <c r="E859" s="5"/>
      <c r="F859" s="77"/>
      <c r="G859" s="54"/>
      <c r="H859" s="114"/>
      <c r="I859" s="77"/>
      <c r="J859" s="77"/>
      <c r="K859" s="5"/>
      <c r="L859" s="5"/>
      <c r="M859" s="5"/>
      <c r="N859" s="5"/>
      <c r="O859" s="5"/>
      <c r="P859" s="5"/>
      <c r="Q859" s="77"/>
      <c r="R859" s="77"/>
      <c r="S859" s="53"/>
      <c r="T859" s="77"/>
      <c r="U859" s="81"/>
      <c r="V859" s="77"/>
      <c r="W859" s="77"/>
    </row>
    <row r="860" spans="1:23" x14ac:dyDescent="0.25">
      <c r="A860" s="116" t="str">
        <f>IF(ISBLANK(TBL_DATA[[#This Row],[Row.names]]), "",   DATE(YEAR(TBL_DATA[[#This Row],[Row.names]]), MONTH(TBL_DATA[[#This Row],[Row.names]]), DAY(TBL_DATA[[#This Row],[Row.names]])))</f>
        <v/>
      </c>
      <c r="B860" s="118"/>
      <c r="C860" s="68"/>
      <c r="D860" s="10"/>
      <c r="E860" s="5"/>
      <c r="F860" s="77"/>
      <c r="G860" s="54"/>
      <c r="H860" s="113"/>
      <c r="I860" s="77"/>
      <c r="J860" s="77"/>
      <c r="K860" s="5"/>
      <c r="L860" s="5"/>
      <c r="M860" s="5"/>
      <c r="N860" s="5"/>
      <c r="O860" s="5"/>
      <c r="P860" s="5"/>
      <c r="Q860" s="77"/>
      <c r="R860" s="77"/>
      <c r="S860" s="5"/>
      <c r="T860" s="77"/>
      <c r="U860" s="81"/>
      <c r="V860" s="77"/>
      <c r="W860" s="77"/>
    </row>
    <row r="861" spans="1:23" x14ac:dyDescent="0.25">
      <c r="A861" s="116" t="str">
        <f>IF(ISBLANK(TBL_DATA[[#This Row],[Row.names]]), "",   DATE(YEAR(TBL_DATA[[#This Row],[Row.names]]), MONTH(TBL_DATA[[#This Row],[Row.names]]), DAY(TBL_DATA[[#This Row],[Row.names]])))</f>
        <v/>
      </c>
      <c r="B861" s="118"/>
      <c r="C861" s="68"/>
      <c r="D861" s="10"/>
      <c r="E861" s="5"/>
      <c r="F861" s="77"/>
      <c r="G861" s="54"/>
      <c r="H861" s="113"/>
      <c r="I861" s="77"/>
      <c r="J861" s="77"/>
      <c r="K861" s="5"/>
      <c r="L861" s="5"/>
      <c r="M861" s="5"/>
      <c r="N861" s="5"/>
      <c r="O861" s="5"/>
      <c r="P861" s="5"/>
      <c r="Q861" s="77"/>
      <c r="R861" s="77"/>
      <c r="S861" s="5"/>
      <c r="T861" s="77"/>
      <c r="U861" s="81"/>
      <c r="V861" s="77"/>
      <c r="W861" s="77"/>
    </row>
    <row r="862" spans="1:23" x14ac:dyDescent="0.25">
      <c r="A862" s="116" t="str">
        <f>IF(ISBLANK(TBL_DATA[[#This Row],[Row.names]]), "",   DATE(YEAR(TBL_DATA[[#This Row],[Row.names]]), MONTH(TBL_DATA[[#This Row],[Row.names]]), DAY(TBL_DATA[[#This Row],[Row.names]])))</f>
        <v/>
      </c>
      <c r="B862" s="118"/>
      <c r="C862" s="68"/>
      <c r="D862" s="10"/>
      <c r="E862" s="5"/>
      <c r="F862" s="77"/>
      <c r="G862" s="54"/>
      <c r="H862" s="113"/>
      <c r="I862" s="77"/>
      <c r="J862" s="77"/>
      <c r="K862" s="5"/>
      <c r="L862" s="5"/>
      <c r="M862" s="5"/>
      <c r="N862" s="5"/>
      <c r="O862" s="5"/>
      <c r="P862" s="5"/>
      <c r="Q862" s="77"/>
      <c r="R862" s="77"/>
      <c r="S862" s="5"/>
      <c r="T862" s="77"/>
      <c r="U862" s="81"/>
      <c r="V862" s="77"/>
      <c r="W862" s="77"/>
    </row>
    <row r="863" spans="1:23" x14ac:dyDescent="0.25">
      <c r="A863" s="116" t="str">
        <f>IF(ISBLANK(TBL_DATA[[#This Row],[Row.names]]), "",   DATE(YEAR(TBL_DATA[[#This Row],[Row.names]]), MONTH(TBL_DATA[[#This Row],[Row.names]]), DAY(TBL_DATA[[#This Row],[Row.names]])))</f>
        <v/>
      </c>
      <c r="B863" s="118"/>
      <c r="C863" s="68"/>
      <c r="D863" s="10"/>
      <c r="E863" s="5"/>
      <c r="F863" s="77"/>
      <c r="G863" s="54"/>
      <c r="H863" s="113"/>
      <c r="I863" s="77"/>
      <c r="J863" s="77"/>
      <c r="K863" s="5"/>
      <c r="L863" s="5"/>
      <c r="M863" s="5"/>
      <c r="N863" s="5"/>
      <c r="O863" s="5"/>
      <c r="P863" s="5"/>
      <c r="Q863" s="77"/>
      <c r="R863" s="77"/>
      <c r="S863" s="5"/>
      <c r="T863" s="77"/>
      <c r="U863" s="81"/>
      <c r="V863" s="77"/>
      <c r="W863" s="77"/>
    </row>
    <row r="864" spans="1:23" x14ac:dyDescent="0.25">
      <c r="A864" s="116" t="str">
        <f>IF(ISBLANK(TBL_DATA[[#This Row],[Row.names]]), "",   DATE(YEAR(TBL_DATA[[#This Row],[Row.names]]), MONTH(TBL_DATA[[#This Row],[Row.names]]), DAY(TBL_DATA[[#This Row],[Row.names]])))</f>
        <v/>
      </c>
      <c r="B864" s="118"/>
      <c r="C864" s="68"/>
      <c r="D864" s="10"/>
      <c r="E864" s="5"/>
      <c r="F864" s="77"/>
      <c r="G864" s="54"/>
      <c r="H864" s="113"/>
      <c r="I864" s="77"/>
      <c r="J864" s="77"/>
      <c r="K864" s="5"/>
      <c r="L864" s="5"/>
      <c r="M864" s="5"/>
      <c r="N864" s="5"/>
      <c r="O864" s="5"/>
      <c r="P864" s="5"/>
      <c r="Q864" s="77"/>
      <c r="R864" s="77"/>
      <c r="S864" s="5"/>
      <c r="T864" s="77"/>
      <c r="U864" s="81"/>
      <c r="V864" s="77"/>
      <c r="W864" s="77"/>
    </row>
    <row r="865" spans="1:23" x14ac:dyDescent="0.25">
      <c r="A865" s="116" t="str">
        <f>IF(ISBLANK(TBL_DATA[[#This Row],[Row.names]]), "",   DATE(YEAR(TBL_DATA[[#This Row],[Row.names]]), MONTH(TBL_DATA[[#This Row],[Row.names]]), DAY(TBL_DATA[[#This Row],[Row.names]])))</f>
        <v/>
      </c>
      <c r="B865" s="118"/>
      <c r="C865" s="68"/>
      <c r="D865" s="10"/>
      <c r="E865" s="5"/>
      <c r="F865" s="77"/>
      <c r="G865" s="54"/>
      <c r="H865" s="113"/>
      <c r="I865" s="77"/>
      <c r="J865" s="77"/>
      <c r="K865" s="5"/>
      <c r="L865" s="5"/>
      <c r="M865" s="5"/>
      <c r="N865" s="5"/>
      <c r="O865" s="5"/>
      <c r="P865" s="5"/>
      <c r="Q865" s="77"/>
      <c r="R865" s="77"/>
      <c r="S865" s="5"/>
      <c r="T865" s="77"/>
      <c r="U865" s="81"/>
      <c r="V865" s="77"/>
      <c r="W865" s="77"/>
    </row>
    <row r="866" spans="1:23" x14ac:dyDescent="0.25">
      <c r="A866" s="116" t="str">
        <f>IF(ISBLANK(TBL_DATA[[#This Row],[Row.names]]), "",   DATE(YEAR(TBL_DATA[[#This Row],[Row.names]]), MONTH(TBL_DATA[[#This Row],[Row.names]]), DAY(TBL_DATA[[#This Row],[Row.names]])))</f>
        <v/>
      </c>
      <c r="B866" s="118"/>
      <c r="C866" s="68"/>
      <c r="D866" s="10"/>
      <c r="E866" s="5"/>
      <c r="F866" s="77"/>
      <c r="G866" s="54"/>
      <c r="H866" s="113"/>
      <c r="I866" s="77"/>
      <c r="J866" s="77"/>
      <c r="K866" s="5"/>
      <c r="L866" s="5"/>
      <c r="M866" s="5"/>
      <c r="N866" s="5"/>
      <c r="O866" s="5"/>
      <c r="P866" s="5"/>
      <c r="Q866" s="77"/>
      <c r="R866" s="77"/>
      <c r="S866" s="5"/>
      <c r="T866" s="77"/>
      <c r="U866" s="81"/>
      <c r="V866" s="77"/>
      <c r="W866" s="77"/>
    </row>
    <row r="867" spans="1:23" x14ac:dyDescent="0.25">
      <c r="A867" s="116" t="str">
        <f>IF(ISBLANK(TBL_DATA[[#This Row],[Row.names]]), "",   DATE(YEAR(TBL_DATA[[#This Row],[Row.names]]), MONTH(TBL_DATA[[#This Row],[Row.names]]), DAY(TBL_DATA[[#This Row],[Row.names]])))</f>
        <v/>
      </c>
      <c r="B867" s="118"/>
      <c r="C867" s="68"/>
      <c r="D867" s="10"/>
      <c r="E867" s="5"/>
      <c r="F867" s="77"/>
      <c r="G867" s="54"/>
      <c r="H867" s="113"/>
      <c r="I867" s="77"/>
      <c r="J867" s="77"/>
      <c r="K867" s="5"/>
      <c r="L867" s="5"/>
      <c r="M867" s="5"/>
      <c r="N867" s="5"/>
      <c r="O867" s="5"/>
      <c r="P867" s="5"/>
      <c r="Q867" s="77"/>
      <c r="R867" s="77"/>
      <c r="S867" s="5"/>
      <c r="T867" s="77"/>
      <c r="U867" s="81"/>
      <c r="V867" s="77"/>
      <c r="W867" s="77"/>
    </row>
    <row r="868" spans="1:23" x14ac:dyDescent="0.25">
      <c r="A868" s="116" t="str">
        <f>IF(ISBLANK(TBL_DATA[[#This Row],[Row.names]]), "",   DATE(YEAR(TBL_DATA[[#This Row],[Row.names]]), MONTH(TBL_DATA[[#This Row],[Row.names]]), DAY(TBL_DATA[[#This Row],[Row.names]])))</f>
        <v/>
      </c>
      <c r="B868" s="118"/>
      <c r="C868" s="68"/>
      <c r="D868" s="10"/>
      <c r="E868" s="5"/>
      <c r="F868" s="77"/>
      <c r="G868" s="54"/>
      <c r="H868" s="113"/>
      <c r="I868" s="77"/>
      <c r="J868" s="77"/>
      <c r="K868" s="5"/>
      <c r="L868" s="5"/>
      <c r="M868" s="5"/>
      <c r="N868" s="5"/>
      <c r="O868" s="5"/>
      <c r="P868" s="5"/>
      <c r="Q868" s="77"/>
      <c r="R868" s="77"/>
      <c r="S868" s="5"/>
      <c r="T868" s="77"/>
      <c r="U868" s="81"/>
      <c r="V868" s="77"/>
      <c r="W868" s="77"/>
    </row>
    <row r="869" spans="1:23" x14ac:dyDescent="0.25">
      <c r="A869" s="116" t="str">
        <f>IF(ISBLANK(TBL_DATA[[#This Row],[Row.names]]), "",   DATE(YEAR(TBL_DATA[[#This Row],[Row.names]]), MONTH(TBL_DATA[[#This Row],[Row.names]]), DAY(TBL_DATA[[#This Row],[Row.names]])))</f>
        <v/>
      </c>
      <c r="B869" s="118"/>
      <c r="C869" s="68"/>
      <c r="D869" s="10"/>
      <c r="E869" s="5"/>
      <c r="F869" s="77"/>
      <c r="G869" s="54"/>
      <c r="H869" s="113"/>
      <c r="I869" s="77"/>
      <c r="J869" s="77"/>
      <c r="K869" s="5"/>
      <c r="L869" s="5"/>
      <c r="M869" s="5"/>
      <c r="N869" s="5"/>
      <c r="O869" s="5"/>
      <c r="P869" s="5"/>
      <c r="Q869" s="77"/>
      <c r="R869" s="77"/>
      <c r="S869" s="5"/>
      <c r="T869" s="77"/>
      <c r="U869" s="81"/>
      <c r="V869" s="77"/>
      <c r="W869" s="77"/>
    </row>
    <row r="870" spans="1:23" x14ac:dyDescent="0.25">
      <c r="A870" s="116" t="str">
        <f>IF(ISBLANK(TBL_DATA[[#This Row],[Row.names]]), "",   DATE(YEAR(TBL_DATA[[#This Row],[Row.names]]), MONTH(TBL_DATA[[#This Row],[Row.names]]), DAY(TBL_DATA[[#This Row],[Row.names]])))</f>
        <v/>
      </c>
      <c r="B870" s="118"/>
      <c r="C870" s="68"/>
      <c r="D870" s="10"/>
      <c r="E870" s="5"/>
      <c r="F870" s="77"/>
      <c r="G870" s="54"/>
      <c r="H870" s="113"/>
      <c r="I870" s="77"/>
      <c r="J870" s="77"/>
      <c r="K870" s="5"/>
      <c r="L870" s="5"/>
      <c r="M870" s="5"/>
      <c r="N870" s="5"/>
      <c r="O870" s="5"/>
      <c r="P870" s="5"/>
      <c r="Q870" s="77"/>
      <c r="R870" s="77"/>
      <c r="S870" s="5"/>
      <c r="T870" s="77"/>
      <c r="U870" s="81"/>
      <c r="V870" s="77"/>
      <c r="W870" s="77"/>
    </row>
    <row r="871" spans="1:23" x14ac:dyDescent="0.25">
      <c r="A871" s="116" t="str">
        <f>IF(ISBLANK(TBL_DATA[[#This Row],[Row.names]]), "",   DATE(YEAR(TBL_DATA[[#This Row],[Row.names]]), MONTH(TBL_DATA[[#This Row],[Row.names]]), DAY(TBL_DATA[[#This Row],[Row.names]])))</f>
        <v/>
      </c>
      <c r="B871" s="118"/>
      <c r="C871" s="68"/>
      <c r="D871" s="10"/>
      <c r="E871" s="5"/>
      <c r="F871" s="77"/>
      <c r="G871" s="54"/>
      <c r="H871" s="113"/>
      <c r="I871" s="77"/>
      <c r="J871" s="77"/>
      <c r="K871" s="5"/>
      <c r="L871" s="5"/>
      <c r="M871" s="5"/>
      <c r="N871" s="5"/>
      <c r="O871" s="5"/>
      <c r="P871" s="5"/>
      <c r="Q871" s="77"/>
      <c r="R871" s="77"/>
      <c r="S871" s="5"/>
      <c r="T871" s="77"/>
      <c r="U871" s="81"/>
      <c r="V871" s="77"/>
      <c r="W871" s="77"/>
    </row>
    <row r="872" spans="1:23" x14ac:dyDescent="0.25">
      <c r="A872" s="116" t="str">
        <f>IF(ISBLANK(TBL_DATA[[#This Row],[Row.names]]), "",   DATE(YEAR(TBL_DATA[[#This Row],[Row.names]]), MONTH(TBL_DATA[[#This Row],[Row.names]]), DAY(TBL_DATA[[#This Row],[Row.names]])))</f>
        <v/>
      </c>
      <c r="B872" s="118"/>
      <c r="C872" s="68"/>
      <c r="D872" s="10"/>
      <c r="E872" s="5"/>
      <c r="F872" s="77"/>
      <c r="G872" s="54"/>
      <c r="H872" s="113"/>
      <c r="I872" s="77"/>
      <c r="J872" s="77"/>
      <c r="K872" s="5"/>
      <c r="L872" s="5"/>
      <c r="M872" s="5"/>
      <c r="N872" s="5"/>
      <c r="O872" s="5"/>
      <c r="P872" s="5"/>
      <c r="Q872" s="77"/>
      <c r="R872" s="77"/>
      <c r="S872" s="5"/>
      <c r="T872" s="77"/>
      <c r="U872" s="81"/>
      <c r="V872" s="77"/>
      <c r="W872" s="77"/>
    </row>
    <row r="873" spans="1:23" x14ac:dyDescent="0.25">
      <c r="A873" s="116" t="str">
        <f>IF(ISBLANK(TBL_DATA[[#This Row],[Row.names]]), "",   DATE(YEAR(TBL_DATA[[#This Row],[Row.names]]), MONTH(TBL_DATA[[#This Row],[Row.names]]), DAY(TBL_DATA[[#This Row],[Row.names]])))</f>
        <v/>
      </c>
      <c r="B873" s="118"/>
      <c r="C873" s="68"/>
      <c r="D873" s="10"/>
      <c r="E873" s="5"/>
      <c r="F873" s="77"/>
      <c r="G873" s="54"/>
      <c r="H873" s="113"/>
      <c r="I873" s="77"/>
      <c r="J873" s="77"/>
      <c r="K873" s="5"/>
      <c r="L873" s="5"/>
      <c r="M873" s="5"/>
      <c r="N873" s="5"/>
      <c r="O873" s="5"/>
      <c r="P873" s="5"/>
      <c r="Q873" s="77"/>
      <c r="R873" s="77"/>
      <c r="S873" s="5"/>
      <c r="T873" s="77"/>
      <c r="U873" s="81"/>
      <c r="V873" s="77"/>
      <c r="W873" s="77"/>
    </row>
    <row r="874" spans="1:23" x14ac:dyDescent="0.25">
      <c r="A874" s="116" t="str">
        <f>IF(ISBLANK(TBL_DATA[[#This Row],[Row.names]]), "",   DATE(YEAR(TBL_DATA[[#This Row],[Row.names]]), MONTH(TBL_DATA[[#This Row],[Row.names]]), DAY(TBL_DATA[[#This Row],[Row.names]])))</f>
        <v/>
      </c>
      <c r="B874" s="118"/>
      <c r="C874" s="68"/>
      <c r="D874" s="10"/>
      <c r="E874" s="5"/>
      <c r="F874" s="77"/>
      <c r="G874" s="54"/>
      <c r="H874" s="113"/>
      <c r="I874" s="77"/>
      <c r="J874" s="77"/>
      <c r="K874" s="5"/>
      <c r="L874" s="5"/>
      <c r="M874" s="5"/>
      <c r="N874" s="5"/>
      <c r="O874" s="5"/>
      <c r="P874" s="5"/>
      <c r="Q874" s="77"/>
      <c r="R874" s="77"/>
      <c r="S874" s="5"/>
      <c r="T874" s="77"/>
      <c r="U874" s="81"/>
      <c r="V874" s="77"/>
      <c r="W874" s="77"/>
    </row>
    <row r="875" spans="1:23" x14ac:dyDescent="0.25">
      <c r="A875" s="116" t="str">
        <f>IF(ISBLANK(TBL_DATA[[#This Row],[Row.names]]), "",   DATE(YEAR(TBL_DATA[[#This Row],[Row.names]]), MONTH(TBL_DATA[[#This Row],[Row.names]]), DAY(TBL_DATA[[#This Row],[Row.names]])))</f>
        <v/>
      </c>
      <c r="B875" s="118"/>
      <c r="C875" s="68"/>
      <c r="D875" s="10"/>
      <c r="E875" s="5"/>
      <c r="F875" s="77"/>
      <c r="G875" s="54"/>
      <c r="H875" s="113"/>
      <c r="I875" s="77"/>
      <c r="J875" s="77"/>
      <c r="K875" s="5"/>
      <c r="L875" s="5"/>
      <c r="M875" s="5"/>
      <c r="N875" s="5"/>
      <c r="O875" s="5"/>
      <c r="P875" s="5"/>
      <c r="Q875" s="77"/>
      <c r="R875" s="77"/>
      <c r="S875" s="5"/>
      <c r="T875" s="77"/>
      <c r="U875" s="81"/>
      <c r="V875" s="77"/>
      <c r="W875" s="77"/>
    </row>
    <row r="876" spans="1:23" x14ac:dyDescent="0.25">
      <c r="A876" s="116" t="str">
        <f>IF(ISBLANK(TBL_DATA[[#This Row],[Row.names]]), "",   DATE(YEAR(TBL_DATA[[#This Row],[Row.names]]), MONTH(TBL_DATA[[#This Row],[Row.names]]), DAY(TBL_DATA[[#This Row],[Row.names]])))</f>
        <v/>
      </c>
      <c r="B876" s="118"/>
      <c r="C876" s="68"/>
      <c r="D876" s="10"/>
      <c r="E876" s="5"/>
      <c r="F876" s="77"/>
      <c r="G876" s="54"/>
      <c r="H876" s="113"/>
      <c r="I876" s="77"/>
      <c r="J876" s="77"/>
      <c r="K876" s="5"/>
      <c r="L876" s="5"/>
      <c r="M876" s="5"/>
      <c r="N876" s="5"/>
      <c r="O876" s="5"/>
      <c r="P876" s="5"/>
      <c r="Q876" s="77"/>
      <c r="R876" s="77"/>
      <c r="S876" s="5"/>
      <c r="T876" s="77"/>
      <c r="U876" s="81"/>
      <c r="V876" s="77"/>
      <c r="W876" s="77"/>
    </row>
    <row r="877" spans="1:23" x14ac:dyDescent="0.25">
      <c r="A877" s="116" t="str">
        <f>IF(ISBLANK(TBL_DATA[[#This Row],[Row.names]]), "",   DATE(YEAR(TBL_DATA[[#This Row],[Row.names]]), MONTH(TBL_DATA[[#This Row],[Row.names]]), DAY(TBL_DATA[[#This Row],[Row.names]])))</f>
        <v/>
      </c>
      <c r="B877" s="118"/>
      <c r="C877" s="68"/>
      <c r="D877" s="10"/>
      <c r="E877" s="5"/>
      <c r="F877" s="77"/>
      <c r="G877" s="54"/>
      <c r="H877" s="113"/>
      <c r="I877" s="77"/>
      <c r="J877" s="77"/>
      <c r="K877" s="5"/>
      <c r="L877" s="5"/>
      <c r="M877" s="5"/>
      <c r="N877" s="5"/>
      <c r="O877" s="5"/>
      <c r="P877" s="5"/>
      <c r="Q877" s="77"/>
      <c r="R877" s="77"/>
      <c r="S877" s="5"/>
      <c r="T877" s="77"/>
      <c r="U877" s="81"/>
      <c r="V877" s="77"/>
      <c r="W877" s="77"/>
    </row>
    <row r="878" spans="1:23" x14ac:dyDescent="0.25">
      <c r="A878" s="116" t="str">
        <f>IF(ISBLANK(TBL_DATA[[#This Row],[Row.names]]), "",   DATE(YEAR(TBL_DATA[[#This Row],[Row.names]]), MONTH(TBL_DATA[[#This Row],[Row.names]]), DAY(TBL_DATA[[#This Row],[Row.names]])))</f>
        <v/>
      </c>
      <c r="B878" s="118"/>
      <c r="C878" s="68"/>
      <c r="D878" s="10"/>
      <c r="E878" s="5"/>
      <c r="F878" s="77"/>
      <c r="G878" s="54"/>
      <c r="H878" s="113"/>
      <c r="I878" s="77"/>
      <c r="J878" s="77"/>
      <c r="K878" s="5"/>
      <c r="L878" s="5"/>
      <c r="M878" s="5"/>
      <c r="N878" s="5"/>
      <c r="O878" s="5"/>
      <c r="P878" s="5"/>
      <c r="Q878" s="77"/>
      <c r="R878" s="77"/>
      <c r="S878" s="5"/>
      <c r="T878" s="77"/>
      <c r="U878" s="81"/>
      <c r="V878" s="77"/>
      <c r="W878" s="77"/>
    </row>
    <row r="879" spans="1:23" x14ac:dyDescent="0.25">
      <c r="A879" s="116" t="str">
        <f>IF(ISBLANK(TBL_DATA[[#This Row],[Row.names]]), "",   DATE(YEAR(TBL_DATA[[#This Row],[Row.names]]), MONTH(TBL_DATA[[#This Row],[Row.names]]), DAY(TBL_DATA[[#This Row],[Row.names]])))</f>
        <v/>
      </c>
      <c r="B879" s="118"/>
      <c r="C879" s="68"/>
      <c r="D879" s="10"/>
      <c r="E879" s="5"/>
      <c r="F879" s="77"/>
      <c r="G879" s="54"/>
      <c r="H879" s="113"/>
      <c r="I879" s="77"/>
      <c r="J879" s="77"/>
      <c r="K879" s="5"/>
      <c r="L879" s="5"/>
      <c r="M879" s="5"/>
      <c r="N879" s="5"/>
      <c r="O879" s="5"/>
      <c r="P879" s="5"/>
      <c r="Q879" s="77"/>
      <c r="R879" s="77"/>
      <c r="S879" s="5"/>
      <c r="T879" s="77"/>
      <c r="U879" s="81"/>
      <c r="V879" s="77"/>
      <c r="W879" s="77"/>
    </row>
    <row r="880" spans="1:23" x14ac:dyDescent="0.25">
      <c r="A880" s="116" t="str">
        <f>IF(ISBLANK(TBL_DATA[[#This Row],[Row.names]]), "",   DATE(YEAR(TBL_DATA[[#This Row],[Row.names]]), MONTH(TBL_DATA[[#This Row],[Row.names]]), DAY(TBL_DATA[[#This Row],[Row.names]])))</f>
        <v/>
      </c>
      <c r="B880" s="118"/>
      <c r="C880" s="68"/>
      <c r="D880" s="10"/>
      <c r="E880" s="5"/>
      <c r="F880" s="77"/>
      <c r="G880" s="54"/>
      <c r="H880" s="113"/>
      <c r="I880" s="77"/>
      <c r="J880" s="77"/>
      <c r="K880" s="5"/>
      <c r="L880" s="5"/>
      <c r="M880" s="5"/>
      <c r="N880" s="5"/>
      <c r="O880" s="5"/>
      <c r="P880" s="5"/>
      <c r="Q880" s="77"/>
      <c r="R880" s="77"/>
      <c r="S880" s="5"/>
      <c r="T880" s="77"/>
      <c r="U880" s="81"/>
      <c r="V880" s="77"/>
      <c r="W880" s="77"/>
    </row>
    <row r="881" spans="1:23" x14ac:dyDescent="0.25">
      <c r="A881" s="116" t="str">
        <f>IF(ISBLANK(TBL_DATA[[#This Row],[Row.names]]), "",   DATE(YEAR(TBL_DATA[[#This Row],[Row.names]]), MONTH(TBL_DATA[[#This Row],[Row.names]]), DAY(TBL_DATA[[#This Row],[Row.names]])))</f>
        <v/>
      </c>
      <c r="B881" s="118"/>
      <c r="C881" s="68"/>
      <c r="D881" s="10"/>
      <c r="E881" s="5"/>
      <c r="F881" s="77"/>
      <c r="G881" s="54"/>
      <c r="H881" s="114"/>
      <c r="I881" s="77"/>
      <c r="J881" s="77"/>
      <c r="K881" s="5"/>
      <c r="L881" s="5"/>
      <c r="M881" s="5"/>
      <c r="N881" s="5"/>
      <c r="O881" s="5"/>
      <c r="P881" s="5"/>
      <c r="Q881" s="77"/>
      <c r="R881" s="77"/>
      <c r="S881" s="53"/>
      <c r="T881" s="77"/>
      <c r="U881" s="81"/>
      <c r="V881" s="77"/>
      <c r="W881" s="77"/>
    </row>
    <row r="882" spans="1:23" x14ac:dyDescent="0.25">
      <c r="A882" s="116" t="str">
        <f>IF(ISBLANK(TBL_DATA[[#This Row],[Row.names]]), "",   DATE(YEAR(TBL_DATA[[#This Row],[Row.names]]), MONTH(TBL_DATA[[#This Row],[Row.names]]), DAY(TBL_DATA[[#This Row],[Row.names]])))</f>
        <v/>
      </c>
      <c r="B882" s="118"/>
      <c r="C882" s="68"/>
      <c r="D882" s="10"/>
      <c r="E882" s="5"/>
      <c r="F882" s="77"/>
      <c r="G882" s="54"/>
      <c r="H882" s="113"/>
      <c r="I882" s="77"/>
      <c r="J882" s="77"/>
      <c r="K882" s="5"/>
      <c r="L882" s="5"/>
      <c r="M882" s="5"/>
      <c r="N882" s="5"/>
      <c r="O882" s="5"/>
      <c r="P882" s="5"/>
      <c r="Q882" s="77"/>
      <c r="R882" s="77"/>
      <c r="S882" s="5"/>
      <c r="T882" s="77"/>
      <c r="U882" s="81"/>
      <c r="V882" s="77"/>
      <c r="W882" s="77"/>
    </row>
    <row r="883" spans="1:23" x14ac:dyDescent="0.25">
      <c r="A883" s="116" t="str">
        <f>IF(ISBLANK(TBL_DATA[[#This Row],[Row.names]]), "",   DATE(YEAR(TBL_DATA[[#This Row],[Row.names]]), MONTH(TBL_DATA[[#This Row],[Row.names]]), DAY(TBL_DATA[[#This Row],[Row.names]])))</f>
        <v/>
      </c>
      <c r="B883" s="118"/>
      <c r="C883" s="68"/>
      <c r="D883" s="10"/>
      <c r="E883" s="5"/>
      <c r="F883" s="77"/>
      <c r="G883" s="54"/>
      <c r="H883" s="113"/>
      <c r="I883" s="77"/>
      <c r="J883" s="77"/>
      <c r="K883" s="5"/>
      <c r="L883" s="5"/>
      <c r="M883" s="5"/>
      <c r="N883" s="5"/>
      <c r="O883" s="5"/>
      <c r="P883" s="5"/>
      <c r="Q883" s="77"/>
      <c r="R883" s="77"/>
      <c r="S883" s="5"/>
      <c r="T883" s="77"/>
      <c r="U883" s="81"/>
      <c r="V883" s="77"/>
      <c r="W883" s="77"/>
    </row>
    <row r="884" spans="1:23" x14ac:dyDescent="0.25">
      <c r="A884" s="116" t="str">
        <f>IF(ISBLANK(TBL_DATA[[#This Row],[Row.names]]), "",   DATE(YEAR(TBL_DATA[[#This Row],[Row.names]]), MONTH(TBL_DATA[[#This Row],[Row.names]]), DAY(TBL_DATA[[#This Row],[Row.names]])))</f>
        <v/>
      </c>
      <c r="B884" s="118"/>
      <c r="C884" s="68"/>
      <c r="D884" s="10"/>
      <c r="E884" s="5"/>
      <c r="F884" s="77"/>
      <c r="G884" s="54"/>
      <c r="H884" s="113"/>
      <c r="I884" s="77"/>
      <c r="J884" s="77"/>
      <c r="K884" s="5"/>
      <c r="L884" s="5"/>
      <c r="M884" s="5"/>
      <c r="N884" s="5"/>
      <c r="O884" s="5"/>
      <c r="P884" s="5"/>
      <c r="Q884" s="77"/>
      <c r="R884" s="77"/>
      <c r="S884" s="5"/>
      <c r="T884" s="77"/>
      <c r="U884" s="81"/>
      <c r="V884" s="77"/>
      <c r="W884" s="77"/>
    </row>
    <row r="885" spans="1:23" x14ac:dyDescent="0.25">
      <c r="A885" s="116" t="str">
        <f>IF(ISBLANK(TBL_DATA[[#This Row],[Row.names]]), "",   DATE(YEAR(TBL_DATA[[#This Row],[Row.names]]), MONTH(TBL_DATA[[#This Row],[Row.names]]), DAY(TBL_DATA[[#This Row],[Row.names]])))</f>
        <v/>
      </c>
      <c r="B885" s="118"/>
      <c r="C885" s="68"/>
      <c r="D885" s="10"/>
      <c r="E885" s="5"/>
      <c r="F885" s="77"/>
      <c r="G885" s="54"/>
      <c r="H885" s="114"/>
      <c r="I885" s="77"/>
      <c r="J885" s="77"/>
      <c r="K885" s="5"/>
      <c r="L885" s="5"/>
      <c r="M885" s="5"/>
      <c r="N885" s="5"/>
      <c r="O885" s="5"/>
      <c r="P885" s="5"/>
      <c r="Q885" s="77"/>
      <c r="R885" s="77"/>
      <c r="S885" s="53"/>
      <c r="T885" s="77"/>
      <c r="U885" s="81"/>
      <c r="V885" s="77"/>
      <c r="W885" s="77"/>
    </row>
    <row r="886" spans="1:23" x14ac:dyDescent="0.25">
      <c r="A886" s="116" t="str">
        <f>IF(ISBLANK(TBL_DATA[[#This Row],[Row.names]]), "",   DATE(YEAR(TBL_DATA[[#This Row],[Row.names]]), MONTH(TBL_DATA[[#This Row],[Row.names]]), DAY(TBL_DATA[[#This Row],[Row.names]])))</f>
        <v/>
      </c>
      <c r="B886" s="118"/>
      <c r="C886" s="68"/>
      <c r="D886" s="10"/>
      <c r="E886" s="5"/>
      <c r="F886" s="77"/>
      <c r="G886" s="54"/>
      <c r="H886" s="113"/>
      <c r="I886" s="77"/>
      <c r="J886" s="77"/>
      <c r="K886" s="5"/>
      <c r="L886" s="5"/>
      <c r="M886" s="5"/>
      <c r="N886" s="5"/>
      <c r="O886" s="5"/>
      <c r="P886" s="5"/>
      <c r="Q886" s="77"/>
      <c r="R886" s="77"/>
      <c r="S886" s="5"/>
      <c r="T886" s="77"/>
      <c r="U886" s="81"/>
      <c r="V886" s="77"/>
      <c r="W886" s="77"/>
    </row>
    <row r="887" spans="1:23" x14ac:dyDescent="0.25">
      <c r="A887" s="116" t="str">
        <f>IF(ISBLANK(TBL_DATA[[#This Row],[Row.names]]), "",   DATE(YEAR(TBL_DATA[[#This Row],[Row.names]]), MONTH(TBL_DATA[[#This Row],[Row.names]]), DAY(TBL_DATA[[#This Row],[Row.names]])))</f>
        <v/>
      </c>
      <c r="B887" s="118"/>
      <c r="C887" s="68"/>
      <c r="D887" s="10"/>
      <c r="E887" s="5"/>
      <c r="F887" s="77"/>
      <c r="G887" s="54"/>
      <c r="H887" s="113"/>
      <c r="I887" s="77"/>
      <c r="J887" s="77"/>
      <c r="K887" s="5"/>
      <c r="L887" s="5"/>
      <c r="M887" s="5"/>
      <c r="N887" s="5"/>
      <c r="O887" s="5"/>
      <c r="P887" s="5"/>
      <c r="Q887" s="77"/>
      <c r="R887" s="77"/>
      <c r="S887" s="5"/>
      <c r="T887" s="77"/>
      <c r="U887" s="81"/>
      <c r="V887" s="77"/>
      <c r="W887" s="77"/>
    </row>
    <row r="888" spans="1:23" x14ac:dyDescent="0.25">
      <c r="A888" s="116" t="str">
        <f>IF(ISBLANK(TBL_DATA[[#This Row],[Row.names]]), "",   DATE(YEAR(TBL_DATA[[#This Row],[Row.names]]), MONTH(TBL_DATA[[#This Row],[Row.names]]), DAY(TBL_DATA[[#This Row],[Row.names]])))</f>
        <v/>
      </c>
      <c r="B888" s="118"/>
      <c r="C888" s="68"/>
      <c r="D888" s="10"/>
      <c r="E888" s="5"/>
      <c r="F888" s="77"/>
      <c r="G888" s="54"/>
      <c r="H888" s="113"/>
      <c r="I888" s="77"/>
      <c r="J888" s="77"/>
      <c r="K888" s="5"/>
      <c r="L888" s="5"/>
      <c r="M888" s="5"/>
      <c r="N888" s="5"/>
      <c r="O888" s="5"/>
      <c r="P888" s="5"/>
      <c r="Q888" s="77"/>
      <c r="R888" s="77"/>
      <c r="S888" s="5"/>
      <c r="T888" s="77"/>
      <c r="U888" s="81"/>
      <c r="V888" s="77"/>
      <c r="W888" s="77"/>
    </row>
    <row r="889" spans="1:23" x14ac:dyDescent="0.25">
      <c r="A889" s="116" t="str">
        <f>IF(ISBLANK(TBL_DATA[[#This Row],[Row.names]]), "",   DATE(YEAR(TBL_DATA[[#This Row],[Row.names]]), MONTH(TBL_DATA[[#This Row],[Row.names]]), DAY(TBL_DATA[[#This Row],[Row.names]])))</f>
        <v/>
      </c>
      <c r="B889" s="118"/>
      <c r="C889" s="68"/>
      <c r="D889" s="10"/>
      <c r="E889" s="5"/>
      <c r="F889" s="77"/>
      <c r="G889" s="54"/>
      <c r="H889" s="113"/>
      <c r="I889" s="77"/>
      <c r="J889" s="77"/>
      <c r="K889" s="5"/>
      <c r="L889" s="5"/>
      <c r="M889" s="5"/>
      <c r="N889" s="5"/>
      <c r="O889" s="5"/>
      <c r="P889" s="5"/>
      <c r="Q889" s="77"/>
      <c r="R889" s="77"/>
      <c r="S889" s="5"/>
      <c r="T889" s="77"/>
      <c r="U889" s="81"/>
      <c r="V889" s="77"/>
      <c r="W889" s="77"/>
    </row>
    <row r="890" spans="1:23" x14ac:dyDescent="0.25">
      <c r="A890" s="116" t="str">
        <f>IF(ISBLANK(TBL_DATA[[#This Row],[Row.names]]), "",   DATE(YEAR(TBL_DATA[[#This Row],[Row.names]]), MONTH(TBL_DATA[[#This Row],[Row.names]]), DAY(TBL_DATA[[#This Row],[Row.names]])))</f>
        <v/>
      </c>
      <c r="B890" s="118"/>
      <c r="C890" s="68"/>
      <c r="D890" s="10"/>
      <c r="E890" s="5"/>
      <c r="F890" s="77"/>
      <c r="G890" s="54"/>
      <c r="H890" s="113"/>
      <c r="I890" s="77"/>
      <c r="J890" s="77"/>
      <c r="K890" s="5"/>
      <c r="L890" s="5"/>
      <c r="M890" s="5"/>
      <c r="N890" s="5"/>
      <c r="O890" s="5"/>
      <c r="P890" s="5"/>
      <c r="Q890" s="77"/>
      <c r="R890" s="77"/>
      <c r="S890" s="5"/>
      <c r="T890" s="77"/>
      <c r="U890" s="81"/>
      <c r="V890" s="77"/>
      <c r="W890" s="77"/>
    </row>
    <row r="891" spans="1:23" x14ac:dyDescent="0.25">
      <c r="A891" s="116" t="str">
        <f>IF(ISBLANK(TBL_DATA[[#This Row],[Row.names]]), "",   DATE(YEAR(TBL_DATA[[#This Row],[Row.names]]), MONTH(TBL_DATA[[#This Row],[Row.names]]), DAY(TBL_DATA[[#This Row],[Row.names]])))</f>
        <v/>
      </c>
      <c r="B891" s="118"/>
      <c r="C891" s="68"/>
      <c r="D891" s="10"/>
      <c r="E891" s="5"/>
      <c r="F891" s="77"/>
      <c r="G891" s="54"/>
      <c r="H891" s="113"/>
      <c r="I891" s="77"/>
      <c r="J891" s="77"/>
      <c r="K891" s="5"/>
      <c r="L891" s="5"/>
      <c r="M891" s="5"/>
      <c r="N891" s="5"/>
      <c r="O891" s="5"/>
      <c r="P891" s="5"/>
      <c r="Q891" s="77"/>
      <c r="R891" s="77"/>
      <c r="S891" s="5"/>
      <c r="T891" s="77"/>
      <c r="U891" s="81"/>
      <c r="V891" s="77"/>
      <c r="W891" s="77"/>
    </row>
    <row r="892" spans="1:23" x14ac:dyDescent="0.25">
      <c r="A892" s="116" t="str">
        <f>IF(ISBLANK(TBL_DATA[[#This Row],[Row.names]]), "",   DATE(YEAR(TBL_DATA[[#This Row],[Row.names]]), MONTH(TBL_DATA[[#This Row],[Row.names]]), DAY(TBL_DATA[[#This Row],[Row.names]])))</f>
        <v/>
      </c>
      <c r="B892" s="118"/>
      <c r="C892" s="68"/>
      <c r="D892" s="10"/>
      <c r="E892" s="5"/>
      <c r="F892" s="77"/>
      <c r="G892" s="54"/>
      <c r="H892" s="113"/>
      <c r="I892" s="77"/>
      <c r="J892" s="77"/>
      <c r="K892" s="5"/>
      <c r="L892" s="5"/>
      <c r="M892" s="5"/>
      <c r="N892" s="5"/>
      <c r="O892" s="5"/>
      <c r="P892" s="5"/>
      <c r="Q892" s="77"/>
      <c r="R892" s="77"/>
      <c r="S892" s="5"/>
      <c r="T892" s="77"/>
      <c r="U892" s="81"/>
      <c r="V892" s="77"/>
      <c r="W892" s="77"/>
    </row>
    <row r="893" spans="1:23" x14ac:dyDescent="0.25">
      <c r="A893" s="116" t="str">
        <f>IF(ISBLANK(TBL_DATA[[#This Row],[Row.names]]), "",   DATE(YEAR(TBL_DATA[[#This Row],[Row.names]]), MONTH(TBL_DATA[[#This Row],[Row.names]]), DAY(TBL_DATA[[#This Row],[Row.names]])))</f>
        <v/>
      </c>
      <c r="B893" s="118"/>
      <c r="C893" s="68"/>
      <c r="D893" s="10"/>
      <c r="E893" s="5"/>
      <c r="F893" s="77"/>
      <c r="G893" s="54"/>
      <c r="H893" s="113"/>
      <c r="I893" s="77"/>
      <c r="J893" s="77"/>
      <c r="K893" s="5"/>
      <c r="L893" s="5"/>
      <c r="M893" s="5"/>
      <c r="N893" s="5"/>
      <c r="O893" s="5"/>
      <c r="P893" s="5"/>
      <c r="Q893" s="77"/>
      <c r="R893" s="77"/>
      <c r="S893" s="5"/>
      <c r="T893" s="77"/>
      <c r="U893" s="81"/>
      <c r="V893" s="77"/>
      <c r="W893" s="77"/>
    </row>
    <row r="894" spans="1:23" x14ac:dyDescent="0.25">
      <c r="A894" s="116" t="str">
        <f>IF(ISBLANK(TBL_DATA[[#This Row],[Row.names]]), "",   DATE(YEAR(TBL_DATA[[#This Row],[Row.names]]), MONTH(TBL_DATA[[#This Row],[Row.names]]), DAY(TBL_DATA[[#This Row],[Row.names]])))</f>
        <v/>
      </c>
      <c r="B894" s="118"/>
      <c r="C894" s="68"/>
      <c r="D894" s="10"/>
      <c r="E894" s="5"/>
      <c r="F894" s="77"/>
      <c r="G894" s="54"/>
      <c r="H894" s="113"/>
      <c r="I894" s="77"/>
      <c r="J894" s="77"/>
      <c r="K894" s="5"/>
      <c r="L894" s="5"/>
      <c r="M894" s="5"/>
      <c r="N894" s="5"/>
      <c r="O894" s="5"/>
      <c r="P894" s="5"/>
      <c r="Q894" s="77"/>
      <c r="R894" s="77"/>
      <c r="S894" s="5"/>
      <c r="T894" s="77"/>
      <c r="U894" s="81"/>
      <c r="V894" s="77"/>
      <c r="W894" s="77"/>
    </row>
    <row r="895" spans="1:23" x14ac:dyDescent="0.25">
      <c r="A895" s="116" t="str">
        <f>IF(ISBLANK(TBL_DATA[[#This Row],[Row.names]]), "",   DATE(YEAR(TBL_DATA[[#This Row],[Row.names]]), MONTH(TBL_DATA[[#This Row],[Row.names]]), DAY(TBL_DATA[[#This Row],[Row.names]])))</f>
        <v/>
      </c>
      <c r="B895" s="118"/>
      <c r="C895" s="68"/>
      <c r="D895" s="10"/>
      <c r="E895" s="5"/>
      <c r="F895" s="77"/>
      <c r="G895" s="54"/>
      <c r="H895" s="113"/>
      <c r="I895" s="77"/>
      <c r="J895" s="77"/>
      <c r="K895" s="5"/>
      <c r="L895" s="5"/>
      <c r="M895" s="5"/>
      <c r="N895" s="5"/>
      <c r="O895" s="5"/>
      <c r="P895" s="5"/>
      <c r="Q895" s="77"/>
      <c r="R895" s="77"/>
      <c r="S895" s="5"/>
      <c r="T895" s="77"/>
      <c r="U895" s="81"/>
      <c r="V895" s="77"/>
      <c r="W895" s="77"/>
    </row>
    <row r="896" spans="1:23" x14ac:dyDescent="0.25">
      <c r="A896" s="116" t="str">
        <f>IF(ISBLANK(TBL_DATA[[#This Row],[Row.names]]), "",   DATE(YEAR(TBL_DATA[[#This Row],[Row.names]]), MONTH(TBL_DATA[[#This Row],[Row.names]]), DAY(TBL_DATA[[#This Row],[Row.names]])))</f>
        <v/>
      </c>
      <c r="B896" s="118"/>
      <c r="C896" s="68"/>
      <c r="D896" s="10"/>
      <c r="E896" s="5"/>
      <c r="F896" s="77"/>
      <c r="G896" s="54"/>
      <c r="H896" s="113"/>
      <c r="I896" s="77"/>
      <c r="J896" s="77"/>
      <c r="K896" s="5"/>
      <c r="L896" s="5"/>
      <c r="M896" s="5"/>
      <c r="N896" s="5"/>
      <c r="O896" s="5"/>
      <c r="P896" s="5"/>
      <c r="Q896" s="77"/>
      <c r="R896" s="77"/>
      <c r="S896" s="5"/>
      <c r="T896" s="77"/>
      <c r="U896" s="81"/>
      <c r="V896" s="77"/>
      <c r="W896" s="77"/>
    </row>
    <row r="897" spans="1:23" x14ac:dyDescent="0.25">
      <c r="A897" s="116" t="str">
        <f>IF(ISBLANK(TBL_DATA[[#This Row],[Row.names]]), "",   DATE(YEAR(TBL_DATA[[#This Row],[Row.names]]), MONTH(TBL_DATA[[#This Row],[Row.names]]), DAY(TBL_DATA[[#This Row],[Row.names]])))</f>
        <v/>
      </c>
      <c r="B897" s="118"/>
      <c r="C897" s="68"/>
      <c r="D897" s="10"/>
      <c r="E897" s="5"/>
      <c r="F897" s="77"/>
      <c r="G897" s="54"/>
      <c r="H897" s="113"/>
      <c r="I897" s="77"/>
      <c r="J897" s="77"/>
      <c r="K897" s="5"/>
      <c r="L897" s="5"/>
      <c r="M897" s="5"/>
      <c r="N897" s="5"/>
      <c r="O897" s="5"/>
      <c r="P897" s="5"/>
      <c r="Q897" s="77"/>
      <c r="R897" s="77"/>
      <c r="S897" s="5"/>
      <c r="T897" s="77"/>
      <c r="U897" s="81"/>
      <c r="V897" s="77"/>
      <c r="W897" s="77"/>
    </row>
    <row r="898" spans="1:23" x14ac:dyDescent="0.25">
      <c r="A898" s="116" t="str">
        <f>IF(ISBLANK(TBL_DATA[[#This Row],[Row.names]]), "",   DATE(YEAR(TBL_DATA[[#This Row],[Row.names]]), MONTH(TBL_DATA[[#This Row],[Row.names]]), DAY(TBL_DATA[[#This Row],[Row.names]])))</f>
        <v/>
      </c>
      <c r="B898" s="118"/>
      <c r="C898" s="68"/>
      <c r="D898" s="10"/>
      <c r="E898" s="5"/>
      <c r="F898" s="77"/>
      <c r="G898" s="54"/>
      <c r="H898" s="114"/>
      <c r="I898" s="77"/>
      <c r="J898" s="77"/>
      <c r="K898" s="5"/>
      <c r="L898" s="5"/>
      <c r="M898" s="5"/>
      <c r="N898" s="5"/>
      <c r="O898" s="5"/>
      <c r="P898" s="5"/>
      <c r="Q898" s="77"/>
      <c r="R898" s="77"/>
      <c r="S898" s="53"/>
      <c r="T898" s="77"/>
      <c r="U898" s="81"/>
      <c r="V898" s="77"/>
      <c r="W898" s="77"/>
    </row>
    <row r="899" spans="1:23" x14ac:dyDescent="0.25">
      <c r="A899" s="116" t="str">
        <f>IF(ISBLANK(TBL_DATA[[#This Row],[Row.names]]), "",   DATE(YEAR(TBL_DATA[[#This Row],[Row.names]]), MONTH(TBL_DATA[[#This Row],[Row.names]]), DAY(TBL_DATA[[#This Row],[Row.names]])))</f>
        <v/>
      </c>
      <c r="B899" s="118"/>
      <c r="C899" s="68"/>
      <c r="D899" s="10"/>
      <c r="E899" s="5"/>
      <c r="F899" s="77"/>
      <c r="G899" s="54"/>
      <c r="H899" s="113"/>
      <c r="I899" s="77"/>
      <c r="J899" s="77"/>
      <c r="K899" s="5"/>
      <c r="L899" s="5"/>
      <c r="M899" s="5"/>
      <c r="N899" s="5"/>
      <c r="O899" s="5"/>
      <c r="P899" s="5"/>
      <c r="Q899" s="77"/>
      <c r="R899" s="77"/>
      <c r="S899" s="5"/>
      <c r="T899" s="77"/>
      <c r="U899" s="81"/>
      <c r="V899" s="77"/>
      <c r="W899" s="77"/>
    </row>
    <row r="900" spans="1:23" x14ac:dyDescent="0.25">
      <c r="A900" s="116" t="str">
        <f>IF(ISBLANK(TBL_DATA[[#This Row],[Row.names]]), "",   DATE(YEAR(TBL_DATA[[#This Row],[Row.names]]), MONTH(TBL_DATA[[#This Row],[Row.names]]), DAY(TBL_DATA[[#This Row],[Row.names]])))</f>
        <v/>
      </c>
      <c r="B900" s="118"/>
      <c r="C900" s="68"/>
      <c r="D900" s="10"/>
      <c r="E900" s="5"/>
      <c r="F900" s="77"/>
      <c r="G900" s="54"/>
      <c r="H900" s="113"/>
      <c r="I900" s="77"/>
      <c r="J900" s="77"/>
      <c r="K900" s="5"/>
      <c r="L900" s="5"/>
      <c r="M900" s="5"/>
      <c r="N900" s="5"/>
      <c r="O900" s="5"/>
      <c r="P900" s="5"/>
      <c r="Q900" s="77"/>
      <c r="R900" s="77"/>
      <c r="S900" s="5"/>
      <c r="T900" s="77"/>
      <c r="U900" s="81"/>
      <c r="V900" s="77"/>
      <c r="W900" s="77"/>
    </row>
    <row r="901" spans="1:23" x14ac:dyDescent="0.25">
      <c r="A901" s="116" t="str">
        <f>IF(ISBLANK(TBL_DATA[[#This Row],[Row.names]]), "",   DATE(YEAR(TBL_DATA[[#This Row],[Row.names]]), MONTH(TBL_DATA[[#This Row],[Row.names]]), DAY(TBL_DATA[[#This Row],[Row.names]])))</f>
        <v/>
      </c>
      <c r="B901" s="118"/>
      <c r="C901" s="68"/>
      <c r="D901" s="10"/>
      <c r="E901" s="5"/>
      <c r="F901" s="77"/>
      <c r="G901" s="54"/>
      <c r="H901" s="113"/>
      <c r="I901" s="77"/>
      <c r="J901" s="77"/>
      <c r="K901" s="5"/>
      <c r="L901" s="5"/>
      <c r="M901" s="5"/>
      <c r="N901" s="5"/>
      <c r="O901" s="5"/>
      <c r="P901" s="5"/>
      <c r="Q901" s="77"/>
      <c r="R901" s="77"/>
      <c r="S901" s="5"/>
      <c r="T901" s="77"/>
      <c r="U901" s="81"/>
      <c r="V901" s="77"/>
      <c r="W901" s="77"/>
    </row>
    <row r="902" spans="1:23" x14ac:dyDescent="0.25">
      <c r="A902" s="116" t="str">
        <f>IF(ISBLANK(TBL_DATA[[#This Row],[Row.names]]), "",   DATE(YEAR(TBL_DATA[[#This Row],[Row.names]]), MONTH(TBL_DATA[[#This Row],[Row.names]]), DAY(TBL_DATA[[#This Row],[Row.names]])))</f>
        <v/>
      </c>
      <c r="B902" s="118"/>
      <c r="C902" s="68"/>
      <c r="D902" s="10"/>
      <c r="E902" s="5"/>
      <c r="F902" s="77"/>
      <c r="G902" s="54"/>
      <c r="H902" s="113"/>
      <c r="I902" s="77"/>
      <c r="J902" s="77"/>
      <c r="K902" s="5"/>
      <c r="L902" s="5"/>
      <c r="M902" s="5"/>
      <c r="N902" s="5"/>
      <c r="O902" s="5"/>
      <c r="P902" s="5"/>
      <c r="Q902" s="77"/>
      <c r="R902" s="77"/>
      <c r="S902" s="5"/>
      <c r="T902" s="77"/>
      <c r="U902" s="81"/>
      <c r="V902" s="77"/>
      <c r="W902" s="77"/>
    </row>
    <row r="903" spans="1:23" x14ac:dyDescent="0.25">
      <c r="A903" s="116" t="str">
        <f>IF(ISBLANK(TBL_DATA[[#This Row],[Row.names]]), "",   DATE(YEAR(TBL_DATA[[#This Row],[Row.names]]), MONTH(TBL_DATA[[#This Row],[Row.names]]), DAY(TBL_DATA[[#This Row],[Row.names]])))</f>
        <v/>
      </c>
      <c r="B903" s="118"/>
      <c r="C903" s="68"/>
      <c r="D903" s="10"/>
      <c r="E903" s="5"/>
      <c r="F903" s="77"/>
      <c r="G903" s="54"/>
      <c r="H903" s="113"/>
      <c r="I903" s="77"/>
      <c r="J903" s="77"/>
      <c r="K903" s="5"/>
      <c r="L903" s="5"/>
      <c r="M903" s="5"/>
      <c r="N903" s="5"/>
      <c r="O903" s="5"/>
      <c r="P903" s="5"/>
      <c r="Q903" s="77"/>
      <c r="R903" s="77"/>
      <c r="S903" s="5"/>
      <c r="T903" s="77"/>
      <c r="U903" s="81"/>
      <c r="V903" s="77"/>
      <c r="W903" s="77"/>
    </row>
    <row r="904" spans="1:23" x14ac:dyDescent="0.25">
      <c r="A904" s="116" t="str">
        <f>IF(ISBLANK(TBL_DATA[[#This Row],[Row.names]]), "",   DATE(YEAR(TBL_DATA[[#This Row],[Row.names]]), MONTH(TBL_DATA[[#This Row],[Row.names]]), DAY(TBL_DATA[[#This Row],[Row.names]])))</f>
        <v/>
      </c>
      <c r="B904" s="118"/>
      <c r="C904" s="68"/>
      <c r="D904" s="10"/>
      <c r="E904" s="5"/>
      <c r="F904" s="77"/>
      <c r="G904" s="54"/>
      <c r="H904" s="113"/>
      <c r="I904" s="77"/>
      <c r="J904" s="77"/>
      <c r="K904" s="5"/>
      <c r="L904" s="5"/>
      <c r="M904" s="5"/>
      <c r="N904" s="5"/>
      <c r="O904" s="5"/>
      <c r="P904" s="5"/>
      <c r="Q904" s="77"/>
      <c r="R904" s="77"/>
      <c r="S904" s="5"/>
      <c r="T904" s="77"/>
      <c r="U904" s="81"/>
      <c r="V904" s="77"/>
      <c r="W904" s="77"/>
    </row>
    <row r="905" spans="1:23" x14ac:dyDescent="0.25">
      <c r="A905" s="116" t="str">
        <f>IF(ISBLANK(TBL_DATA[[#This Row],[Row.names]]), "",   DATE(YEAR(TBL_DATA[[#This Row],[Row.names]]), MONTH(TBL_DATA[[#This Row],[Row.names]]), DAY(TBL_DATA[[#This Row],[Row.names]])))</f>
        <v/>
      </c>
      <c r="B905" s="118"/>
      <c r="C905" s="68"/>
      <c r="D905" s="10"/>
      <c r="E905" s="5"/>
      <c r="F905" s="77"/>
      <c r="G905" s="54"/>
      <c r="H905" s="113"/>
      <c r="I905" s="77"/>
      <c r="J905" s="77"/>
      <c r="K905" s="5"/>
      <c r="L905" s="5"/>
      <c r="M905" s="5"/>
      <c r="N905" s="5"/>
      <c r="O905" s="5"/>
      <c r="P905" s="5"/>
      <c r="Q905" s="77"/>
      <c r="R905" s="77"/>
      <c r="S905" s="5"/>
      <c r="T905" s="77"/>
      <c r="U905" s="81"/>
      <c r="V905" s="77"/>
      <c r="W905" s="77"/>
    </row>
    <row r="906" spans="1:23" x14ac:dyDescent="0.25">
      <c r="A906" s="116" t="str">
        <f>IF(ISBLANK(TBL_DATA[[#This Row],[Row.names]]), "",   DATE(YEAR(TBL_DATA[[#This Row],[Row.names]]), MONTH(TBL_DATA[[#This Row],[Row.names]]), DAY(TBL_DATA[[#This Row],[Row.names]])))</f>
        <v/>
      </c>
      <c r="B906" s="118"/>
      <c r="C906" s="68"/>
      <c r="D906" s="10"/>
      <c r="E906" s="5"/>
      <c r="F906" s="77"/>
      <c r="G906" s="54"/>
      <c r="H906" s="113"/>
      <c r="I906" s="77"/>
      <c r="J906" s="77"/>
      <c r="K906" s="5"/>
      <c r="L906" s="5"/>
      <c r="M906" s="5"/>
      <c r="N906" s="5"/>
      <c r="O906" s="5"/>
      <c r="P906" s="5"/>
      <c r="Q906" s="77"/>
      <c r="R906" s="77"/>
      <c r="S906" s="5"/>
      <c r="T906" s="77"/>
      <c r="U906" s="81"/>
      <c r="V906" s="77"/>
      <c r="W906" s="77"/>
    </row>
    <row r="907" spans="1:23" x14ac:dyDescent="0.25">
      <c r="A907" s="116" t="str">
        <f>IF(ISBLANK(TBL_DATA[[#This Row],[Row.names]]), "",   DATE(YEAR(TBL_DATA[[#This Row],[Row.names]]), MONTH(TBL_DATA[[#This Row],[Row.names]]), DAY(TBL_DATA[[#This Row],[Row.names]])))</f>
        <v/>
      </c>
      <c r="B907" s="118"/>
      <c r="C907" s="68"/>
      <c r="D907" s="10"/>
      <c r="E907" s="5"/>
      <c r="F907" s="77"/>
      <c r="G907" s="54"/>
      <c r="H907" s="113"/>
      <c r="I907" s="77"/>
      <c r="J907" s="77"/>
      <c r="K907" s="5"/>
      <c r="L907" s="5"/>
      <c r="M907" s="5"/>
      <c r="N907" s="5"/>
      <c r="O907" s="5"/>
      <c r="P907" s="5"/>
      <c r="Q907" s="77"/>
      <c r="R907" s="77"/>
      <c r="S907" s="5"/>
      <c r="T907" s="77"/>
      <c r="U907" s="81"/>
      <c r="V907" s="77"/>
      <c r="W907" s="77"/>
    </row>
    <row r="908" spans="1:23" x14ac:dyDescent="0.25">
      <c r="A908" s="116" t="str">
        <f>IF(ISBLANK(TBL_DATA[[#This Row],[Row.names]]), "",   DATE(YEAR(TBL_DATA[[#This Row],[Row.names]]), MONTH(TBL_DATA[[#This Row],[Row.names]]), DAY(TBL_DATA[[#This Row],[Row.names]])))</f>
        <v/>
      </c>
      <c r="B908" s="118"/>
      <c r="C908" s="68"/>
      <c r="D908" s="10"/>
      <c r="E908" s="5"/>
      <c r="F908" s="77"/>
      <c r="G908" s="54"/>
      <c r="H908" s="113"/>
      <c r="I908" s="77"/>
      <c r="J908" s="77"/>
      <c r="K908" s="5"/>
      <c r="L908" s="5"/>
      <c r="M908" s="5"/>
      <c r="N908" s="5"/>
      <c r="O908" s="5"/>
      <c r="P908" s="5"/>
      <c r="Q908" s="77"/>
      <c r="R908" s="77"/>
      <c r="S908" s="5"/>
      <c r="T908" s="77"/>
      <c r="U908" s="81"/>
      <c r="V908" s="77"/>
      <c r="W908" s="77"/>
    </row>
    <row r="909" spans="1:23" x14ac:dyDescent="0.25">
      <c r="A909" s="116" t="str">
        <f>IF(ISBLANK(TBL_DATA[[#This Row],[Row.names]]), "",   DATE(YEAR(TBL_DATA[[#This Row],[Row.names]]), MONTH(TBL_DATA[[#This Row],[Row.names]]), DAY(TBL_DATA[[#This Row],[Row.names]])))</f>
        <v/>
      </c>
      <c r="B909" s="118"/>
      <c r="C909" s="68"/>
      <c r="D909" s="10"/>
      <c r="E909" s="5"/>
      <c r="F909" s="77"/>
      <c r="G909" s="54"/>
      <c r="H909" s="113"/>
      <c r="I909" s="77"/>
      <c r="J909" s="77"/>
      <c r="K909" s="5"/>
      <c r="L909" s="5"/>
      <c r="M909" s="5"/>
      <c r="N909" s="5"/>
      <c r="O909" s="5"/>
      <c r="P909" s="5"/>
      <c r="Q909" s="77"/>
      <c r="R909" s="77"/>
      <c r="S909" s="5"/>
      <c r="T909" s="77"/>
      <c r="U909" s="81"/>
      <c r="V909" s="77"/>
      <c r="W909" s="77"/>
    </row>
    <row r="910" spans="1:23" x14ac:dyDescent="0.25">
      <c r="A910" s="116" t="str">
        <f>IF(ISBLANK(TBL_DATA[[#This Row],[Row.names]]), "",   DATE(YEAR(TBL_DATA[[#This Row],[Row.names]]), MONTH(TBL_DATA[[#This Row],[Row.names]]), DAY(TBL_DATA[[#This Row],[Row.names]])))</f>
        <v/>
      </c>
      <c r="B910" s="118"/>
      <c r="C910" s="68"/>
      <c r="D910" s="10"/>
      <c r="E910" s="5"/>
      <c r="F910" s="77"/>
      <c r="G910" s="54"/>
      <c r="H910" s="113"/>
      <c r="I910" s="77"/>
      <c r="J910" s="77"/>
      <c r="K910" s="5"/>
      <c r="L910" s="5"/>
      <c r="M910" s="5"/>
      <c r="N910" s="5"/>
      <c r="O910" s="5"/>
      <c r="P910" s="5"/>
      <c r="Q910" s="77"/>
      <c r="R910" s="77"/>
      <c r="S910" s="5"/>
      <c r="T910" s="77"/>
      <c r="U910" s="81"/>
      <c r="V910" s="77"/>
      <c r="W910" s="77"/>
    </row>
    <row r="911" spans="1:23" x14ac:dyDescent="0.25">
      <c r="A911" s="116" t="str">
        <f>IF(ISBLANK(TBL_DATA[[#This Row],[Row.names]]), "",   DATE(YEAR(TBL_DATA[[#This Row],[Row.names]]), MONTH(TBL_DATA[[#This Row],[Row.names]]), DAY(TBL_DATA[[#This Row],[Row.names]])))</f>
        <v/>
      </c>
      <c r="B911" s="118"/>
      <c r="C911" s="68"/>
      <c r="D911" s="10"/>
      <c r="E911" s="5"/>
      <c r="F911" s="77"/>
      <c r="G911" s="54"/>
      <c r="H911" s="113"/>
      <c r="I911" s="77"/>
      <c r="J911" s="77"/>
      <c r="K911" s="5"/>
      <c r="L911" s="5"/>
      <c r="M911" s="5"/>
      <c r="N911" s="5"/>
      <c r="O911" s="5"/>
      <c r="P911" s="5"/>
      <c r="Q911" s="77"/>
      <c r="R911" s="77"/>
      <c r="S911" s="5"/>
      <c r="T911" s="77"/>
      <c r="U911" s="81"/>
      <c r="V911" s="77"/>
      <c r="W911" s="77"/>
    </row>
    <row r="912" spans="1:23" x14ac:dyDescent="0.25">
      <c r="A912" s="116" t="str">
        <f>IF(ISBLANK(TBL_DATA[[#This Row],[Row.names]]), "",   DATE(YEAR(TBL_DATA[[#This Row],[Row.names]]), MONTH(TBL_DATA[[#This Row],[Row.names]]), DAY(TBL_DATA[[#This Row],[Row.names]])))</f>
        <v/>
      </c>
      <c r="B912" s="118"/>
      <c r="C912" s="68"/>
      <c r="D912" s="10"/>
      <c r="E912" s="5"/>
      <c r="F912" s="77"/>
      <c r="G912" s="54"/>
      <c r="H912" s="113"/>
      <c r="I912" s="77"/>
      <c r="J912" s="77"/>
      <c r="K912" s="5"/>
      <c r="L912" s="5"/>
      <c r="M912" s="5"/>
      <c r="N912" s="5"/>
      <c r="O912" s="5"/>
      <c r="P912" s="5"/>
      <c r="Q912" s="77"/>
      <c r="R912" s="77"/>
      <c r="S912" s="5"/>
      <c r="T912" s="77"/>
      <c r="U912" s="81"/>
      <c r="V912" s="77"/>
      <c r="W912" s="77"/>
    </row>
    <row r="913" spans="1:23" x14ac:dyDescent="0.25">
      <c r="A913" s="116" t="str">
        <f>IF(ISBLANK(TBL_DATA[[#This Row],[Row.names]]), "",   DATE(YEAR(TBL_DATA[[#This Row],[Row.names]]), MONTH(TBL_DATA[[#This Row],[Row.names]]), DAY(TBL_DATA[[#This Row],[Row.names]])))</f>
        <v/>
      </c>
      <c r="B913" s="118"/>
      <c r="C913" s="68"/>
      <c r="D913" s="10"/>
      <c r="E913" s="5"/>
      <c r="F913" s="77"/>
      <c r="G913" s="54"/>
      <c r="H913" s="113"/>
      <c r="I913" s="77"/>
      <c r="J913" s="77"/>
      <c r="K913" s="5"/>
      <c r="L913" s="5"/>
      <c r="M913" s="5"/>
      <c r="N913" s="5"/>
      <c r="O913" s="5"/>
      <c r="P913" s="5"/>
      <c r="Q913" s="77"/>
      <c r="R913" s="77"/>
      <c r="S913" s="5"/>
      <c r="T913" s="77"/>
      <c r="U913" s="81"/>
      <c r="V913" s="77"/>
      <c r="W913" s="77"/>
    </row>
    <row r="914" spans="1:23" x14ac:dyDescent="0.25">
      <c r="A914" s="116" t="str">
        <f>IF(ISBLANK(TBL_DATA[[#This Row],[Row.names]]), "",   DATE(YEAR(TBL_DATA[[#This Row],[Row.names]]), MONTH(TBL_DATA[[#This Row],[Row.names]]), DAY(TBL_DATA[[#This Row],[Row.names]])))</f>
        <v/>
      </c>
      <c r="B914" s="118"/>
      <c r="C914" s="68"/>
      <c r="D914" s="10"/>
      <c r="E914" s="5"/>
      <c r="F914" s="77"/>
      <c r="G914" s="54"/>
      <c r="H914" s="113"/>
      <c r="I914" s="77"/>
      <c r="J914" s="77"/>
      <c r="K914" s="5"/>
      <c r="L914" s="5"/>
      <c r="M914" s="5"/>
      <c r="N914" s="5"/>
      <c r="O914" s="5"/>
      <c r="P914" s="5"/>
      <c r="Q914" s="77"/>
      <c r="R914" s="77"/>
      <c r="S914" s="5"/>
      <c r="T914" s="77"/>
      <c r="U914" s="81"/>
      <c r="V914" s="77"/>
      <c r="W914" s="77"/>
    </row>
    <row r="915" spans="1:23" x14ac:dyDescent="0.25">
      <c r="A915" s="116" t="str">
        <f>IF(ISBLANK(TBL_DATA[[#This Row],[Row.names]]), "",   DATE(YEAR(TBL_DATA[[#This Row],[Row.names]]), MONTH(TBL_DATA[[#This Row],[Row.names]]), DAY(TBL_DATA[[#This Row],[Row.names]])))</f>
        <v/>
      </c>
      <c r="B915" s="118"/>
      <c r="C915" s="68"/>
      <c r="D915" s="10"/>
      <c r="E915" s="5"/>
      <c r="F915" s="77"/>
      <c r="G915" s="54"/>
      <c r="H915" s="113"/>
      <c r="I915" s="77"/>
      <c r="J915" s="77"/>
      <c r="K915" s="5"/>
      <c r="L915" s="5"/>
      <c r="M915" s="5"/>
      <c r="N915" s="5"/>
      <c r="O915" s="5"/>
      <c r="P915" s="5"/>
      <c r="Q915" s="77"/>
      <c r="R915" s="77"/>
      <c r="S915" s="5"/>
      <c r="T915" s="77"/>
      <c r="U915" s="81"/>
      <c r="V915" s="77"/>
      <c r="W915" s="77"/>
    </row>
    <row r="916" spans="1:23" x14ac:dyDescent="0.25">
      <c r="A916" s="116" t="str">
        <f>IF(ISBLANK(TBL_DATA[[#This Row],[Row.names]]), "",   DATE(YEAR(TBL_DATA[[#This Row],[Row.names]]), MONTH(TBL_DATA[[#This Row],[Row.names]]), DAY(TBL_DATA[[#This Row],[Row.names]])))</f>
        <v/>
      </c>
      <c r="B916" s="118"/>
      <c r="C916" s="68"/>
      <c r="D916" s="10"/>
      <c r="E916" s="5"/>
      <c r="F916" s="77"/>
      <c r="G916" s="54"/>
      <c r="H916" s="113"/>
      <c r="I916" s="77"/>
      <c r="J916" s="77"/>
      <c r="K916" s="5"/>
      <c r="L916" s="5"/>
      <c r="M916" s="5"/>
      <c r="N916" s="5"/>
      <c r="O916" s="5"/>
      <c r="P916" s="5"/>
      <c r="Q916" s="77"/>
      <c r="R916" s="77"/>
      <c r="S916" s="5"/>
      <c r="T916" s="77"/>
      <c r="U916" s="81"/>
      <c r="V916" s="77"/>
      <c r="W916" s="77"/>
    </row>
    <row r="917" spans="1:23" x14ac:dyDescent="0.25">
      <c r="A917" s="116" t="str">
        <f>IF(ISBLANK(TBL_DATA[[#This Row],[Row.names]]), "",   DATE(YEAR(TBL_DATA[[#This Row],[Row.names]]), MONTH(TBL_DATA[[#This Row],[Row.names]]), DAY(TBL_DATA[[#This Row],[Row.names]])))</f>
        <v/>
      </c>
      <c r="B917" s="118"/>
      <c r="C917" s="68"/>
      <c r="D917" s="10"/>
      <c r="E917" s="5"/>
      <c r="F917" s="77"/>
      <c r="G917" s="54"/>
      <c r="H917" s="114"/>
      <c r="I917" s="77"/>
      <c r="J917" s="77"/>
      <c r="K917" s="5"/>
      <c r="L917" s="5"/>
      <c r="M917" s="5"/>
      <c r="N917" s="5"/>
      <c r="O917" s="5"/>
      <c r="P917" s="5"/>
      <c r="Q917" s="77"/>
      <c r="R917" s="77"/>
      <c r="S917" s="53"/>
      <c r="T917" s="77"/>
      <c r="U917" s="81"/>
      <c r="V917" s="77"/>
      <c r="W917" s="77"/>
    </row>
    <row r="918" spans="1:23" x14ac:dyDescent="0.25">
      <c r="A918" s="116" t="str">
        <f>IF(ISBLANK(TBL_DATA[[#This Row],[Row.names]]), "",   DATE(YEAR(TBL_DATA[[#This Row],[Row.names]]), MONTH(TBL_DATA[[#This Row],[Row.names]]), DAY(TBL_DATA[[#This Row],[Row.names]])))</f>
        <v/>
      </c>
      <c r="B918" s="118"/>
      <c r="C918" s="68"/>
      <c r="D918" s="10"/>
      <c r="E918" s="5"/>
      <c r="F918" s="77"/>
      <c r="G918" s="54"/>
      <c r="H918" s="113"/>
      <c r="I918" s="77"/>
      <c r="J918" s="77"/>
      <c r="K918" s="5"/>
      <c r="L918" s="5"/>
      <c r="M918" s="5"/>
      <c r="N918" s="5"/>
      <c r="O918" s="5"/>
      <c r="P918" s="5"/>
      <c r="Q918" s="77"/>
      <c r="R918" s="77"/>
      <c r="S918" s="5"/>
      <c r="T918" s="77"/>
      <c r="U918" s="81"/>
      <c r="V918" s="77"/>
      <c r="W918" s="77"/>
    </row>
    <row r="919" spans="1:23" x14ac:dyDescent="0.25">
      <c r="A919" s="116" t="str">
        <f>IF(ISBLANK(TBL_DATA[[#This Row],[Row.names]]), "",   DATE(YEAR(TBL_DATA[[#This Row],[Row.names]]), MONTH(TBL_DATA[[#This Row],[Row.names]]), DAY(TBL_DATA[[#This Row],[Row.names]])))</f>
        <v/>
      </c>
      <c r="B919" s="118"/>
      <c r="C919" s="68"/>
      <c r="D919" s="10"/>
      <c r="E919" s="5"/>
      <c r="F919" s="77"/>
      <c r="G919" s="54"/>
      <c r="H919" s="113"/>
      <c r="I919" s="77"/>
      <c r="J919" s="77"/>
      <c r="K919" s="5"/>
      <c r="L919" s="5"/>
      <c r="M919" s="5"/>
      <c r="N919" s="5"/>
      <c r="O919" s="5"/>
      <c r="P919" s="5"/>
      <c r="Q919" s="77"/>
      <c r="R919" s="77"/>
      <c r="S919" s="5"/>
      <c r="T919" s="77"/>
      <c r="U919" s="81"/>
      <c r="V919" s="77"/>
      <c r="W919" s="77"/>
    </row>
    <row r="920" spans="1:23" x14ac:dyDescent="0.25">
      <c r="A920" s="116" t="str">
        <f>IF(ISBLANK(TBL_DATA[[#This Row],[Row.names]]), "",   DATE(YEAR(TBL_DATA[[#This Row],[Row.names]]), MONTH(TBL_DATA[[#This Row],[Row.names]]), DAY(TBL_DATA[[#This Row],[Row.names]])))</f>
        <v/>
      </c>
      <c r="B920" s="118"/>
      <c r="C920" s="68"/>
      <c r="D920" s="10"/>
      <c r="E920" s="5"/>
      <c r="F920" s="77"/>
      <c r="G920" s="54"/>
      <c r="H920" s="113"/>
      <c r="I920" s="77"/>
      <c r="J920" s="77"/>
      <c r="K920" s="5"/>
      <c r="L920" s="5"/>
      <c r="M920" s="5"/>
      <c r="N920" s="5"/>
      <c r="O920" s="5"/>
      <c r="P920" s="5"/>
      <c r="Q920" s="77"/>
      <c r="R920" s="77"/>
      <c r="S920" s="5"/>
      <c r="T920" s="77"/>
      <c r="U920" s="81"/>
      <c r="V920" s="77"/>
      <c r="W920" s="77"/>
    </row>
    <row r="921" spans="1:23" x14ac:dyDescent="0.25">
      <c r="A921" s="116" t="str">
        <f>IF(ISBLANK(TBL_DATA[[#This Row],[Row.names]]), "",   DATE(YEAR(TBL_DATA[[#This Row],[Row.names]]), MONTH(TBL_DATA[[#This Row],[Row.names]]), DAY(TBL_DATA[[#This Row],[Row.names]])))</f>
        <v/>
      </c>
      <c r="B921" s="118"/>
      <c r="C921" s="68"/>
      <c r="D921" s="10"/>
      <c r="E921" s="5"/>
      <c r="F921" s="77"/>
      <c r="G921" s="54"/>
      <c r="H921" s="113"/>
      <c r="I921" s="77"/>
      <c r="J921" s="77"/>
      <c r="K921" s="5"/>
      <c r="L921" s="5"/>
      <c r="M921" s="5"/>
      <c r="N921" s="5"/>
      <c r="O921" s="5"/>
      <c r="P921" s="5"/>
      <c r="Q921" s="77"/>
      <c r="R921" s="77"/>
      <c r="S921" s="5"/>
      <c r="T921" s="77"/>
      <c r="U921" s="81"/>
      <c r="V921" s="77"/>
      <c r="W921" s="77"/>
    </row>
    <row r="922" spans="1:23" x14ac:dyDescent="0.25">
      <c r="A922" s="116" t="str">
        <f>IF(ISBLANK(TBL_DATA[[#This Row],[Row.names]]), "",   DATE(YEAR(TBL_DATA[[#This Row],[Row.names]]), MONTH(TBL_DATA[[#This Row],[Row.names]]), DAY(TBL_DATA[[#This Row],[Row.names]])))</f>
        <v/>
      </c>
      <c r="B922" s="118"/>
      <c r="C922" s="68"/>
      <c r="D922" s="10"/>
      <c r="E922" s="5"/>
      <c r="F922" s="77"/>
      <c r="G922" s="54"/>
      <c r="H922" s="113"/>
      <c r="I922" s="77"/>
      <c r="J922" s="77"/>
      <c r="K922" s="5"/>
      <c r="L922" s="5"/>
      <c r="M922" s="5"/>
      <c r="N922" s="5"/>
      <c r="O922" s="5"/>
      <c r="P922" s="5"/>
      <c r="Q922" s="77"/>
      <c r="R922" s="77"/>
      <c r="S922" s="5"/>
      <c r="T922" s="77"/>
      <c r="U922" s="81"/>
      <c r="V922" s="77"/>
      <c r="W922" s="77"/>
    </row>
    <row r="923" spans="1:23" x14ac:dyDescent="0.25">
      <c r="A923" s="116" t="str">
        <f>IF(ISBLANK(TBL_DATA[[#This Row],[Row.names]]), "",   DATE(YEAR(TBL_DATA[[#This Row],[Row.names]]), MONTH(TBL_DATA[[#This Row],[Row.names]]), DAY(TBL_DATA[[#This Row],[Row.names]])))</f>
        <v/>
      </c>
      <c r="B923" s="118"/>
      <c r="C923" s="68"/>
      <c r="D923" s="10"/>
      <c r="E923" s="5"/>
      <c r="F923" s="77"/>
      <c r="G923" s="54"/>
      <c r="H923" s="113"/>
      <c r="I923" s="77"/>
      <c r="J923" s="77"/>
      <c r="K923" s="5"/>
      <c r="L923" s="5"/>
      <c r="M923" s="5"/>
      <c r="N923" s="5"/>
      <c r="O923" s="5"/>
      <c r="P923" s="5"/>
      <c r="Q923" s="77"/>
      <c r="R923" s="77"/>
      <c r="S923" s="5"/>
      <c r="T923" s="77"/>
      <c r="U923" s="81"/>
      <c r="V923" s="77"/>
      <c r="W923" s="77"/>
    </row>
    <row r="924" spans="1:23" x14ac:dyDescent="0.25">
      <c r="A924" s="116" t="str">
        <f>IF(ISBLANK(TBL_DATA[[#This Row],[Row.names]]), "",   DATE(YEAR(TBL_DATA[[#This Row],[Row.names]]), MONTH(TBL_DATA[[#This Row],[Row.names]]), DAY(TBL_DATA[[#This Row],[Row.names]])))</f>
        <v/>
      </c>
      <c r="B924" s="118"/>
      <c r="C924" s="68"/>
      <c r="D924" s="10"/>
      <c r="E924" s="5"/>
      <c r="F924" s="77"/>
      <c r="G924" s="54"/>
      <c r="H924" s="113"/>
      <c r="I924" s="77"/>
      <c r="J924" s="77"/>
      <c r="K924" s="5"/>
      <c r="L924" s="5"/>
      <c r="M924" s="5"/>
      <c r="N924" s="5"/>
      <c r="O924" s="5"/>
      <c r="P924" s="5"/>
      <c r="Q924" s="77"/>
      <c r="R924" s="77"/>
      <c r="S924" s="5"/>
      <c r="T924" s="77"/>
      <c r="U924" s="81"/>
      <c r="V924" s="77"/>
      <c r="W924" s="77"/>
    </row>
    <row r="925" spans="1:23" x14ac:dyDescent="0.25">
      <c r="A925" s="116" t="str">
        <f>IF(ISBLANK(TBL_DATA[[#This Row],[Row.names]]), "",   DATE(YEAR(TBL_DATA[[#This Row],[Row.names]]), MONTH(TBL_DATA[[#This Row],[Row.names]]), DAY(TBL_DATA[[#This Row],[Row.names]])))</f>
        <v/>
      </c>
      <c r="B925" s="118"/>
      <c r="C925" s="68"/>
      <c r="D925" s="10"/>
      <c r="E925" s="5"/>
      <c r="F925" s="77"/>
      <c r="G925" s="54"/>
      <c r="H925" s="113"/>
      <c r="I925" s="77"/>
      <c r="J925" s="77"/>
      <c r="K925" s="5"/>
      <c r="L925" s="5"/>
      <c r="M925" s="5"/>
      <c r="N925" s="5"/>
      <c r="O925" s="5"/>
      <c r="P925" s="5"/>
      <c r="Q925" s="77"/>
      <c r="R925" s="77"/>
      <c r="S925" s="5"/>
      <c r="T925" s="77"/>
      <c r="U925" s="81"/>
      <c r="V925" s="77"/>
      <c r="W925" s="77"/>
    </row>
    <row r="926" spans="1:23" x14ac:dyDescent="0.25">
      <c r="A926" s="116" t="str">
        <f>IF(ISBLANK(TBL_DATA[[#This Row],[Row.names]]), "",   DATE(YEAR(TBL_DATA[[#This Row],[Row.names]]), MONTH(TBL_DATA[[#This Row],[Row.names]]), DAY(TBL_DATA[[#This Row],[Row.names]])))</f>
        <v/>
      </c>
      <c r="B926" s="118"/>
      <c r="C926" s="68"/>
      <c r="D926" s="10"/>
      <c r="E926" s="5"/>
      <c r="F926" s="77"/>
      <c r="G926" s="54"/>
      <c r="H926" s="113"/>
      <c r="I926" s="77"/>
      <c r="J926" s="77"/>
      <c r="K926" s="5"/>
      <c r="L926" s="5"/>
      <c r="M926" s="5"/>
      <c r="N926" s="5"/>
      <c r="O926" s="5"/>
      <c r="P926" s="5"/>
      <c r="Q926" s="77"/>
      <c r="R926" s="77"/>
      <c r="S926" s="5"/>
      <c r="T926" s="77"/>
      <c r="U926" s="81"/>
      <c r="V926" s="77"/>
      <c r="W926" s="77"/>
    </row>
    <row r="927" spans="1:23" x14ac:dyDescent="0.25">
      <c r="A927" s="116" t="str">
        <f>IF(ISBLANK(TBL_DATA[[#This Row],[Row.names]]), "",   DATE(YEAR(TBL_DATA[[#This Row],[Row.names]]), MONTH(TBL_DATA[[#This Row],[Row.names]]), DAY(TBL_DATA[[#This Row],[Row.names]])))</f>
        <v/>
      </c>
      <c r="B927" s="118"/>
      <c r="C927" s="68"/>
      <c r="D927" s="10"/>
      <c r="E927" s="5"/>
      <c r="F927" s="77"/>
      <c r="G927" s="54"/>
      <c r="H927" s="113"/>
      <c r="I927" s="77"/>
      <c r="J927" s="77"/>
      <c r="K927" s="5"/>
      <c r="L927" s="5"/>
      <c r="M927" s="5"/>
      <c r="N927" s="5"/>
      <c r="O927" s="5"/>
      <c r="P927" s="5"/>
      <c r="Q927" s="77"/>
      <c r="R927" s="77"/>
      <c r="S927" s="5"/>
      <c r="T927" s="77"/>
      <c r="U927" s="81"/>
      <c r="V927" s="77"/>
      <c r="W927" s="77"/>
    </row>
    <row r="928" spans="1:23" x14ac:dyDescent="0.25">
      <c r="A928" s="116" t="str">
        <f>IF(ISBLANK(TBL_DATA[[#This Row],[Row.names]]), "",   DATE(YEAR(TBL_DATA[[#This Row],[Row.names]]), MONTH(TBL_DATA[[#This Row],[Row.names]]), DAY(TBL_DATA[[#This Row],[Row.names]])))</f>
        <v/>
      </c>
      <c r="B928" s="118"/>
      <c r="C928" s="68"/>
      <c r="D928" s="10"/>
      <c r="E928" s="5"/>
      <c r="F928" s="77"/>
      <c r="G928" s="54"/>
      <c r="H928" s="113"/>
      <c r="I928" s="77"/>
      <c r="J928" s="77"/>
      <c r="K928" s="5"/>
      <c r="L928" s="5"/>
      <c r="M928" s="5"/>
      <c r="N928" s="5"/>
      <c r="O928" s="5"/>
      <c r="P928" s="5"/>
      <c r="Q928" s="77"/>
      <c r="R928" s="77"/>
      <c r="S928" s="5"/>
      <c r="T928" s="77"/>
      <c r="U928" s="81"/>
      <c r="V928" s="77"/>
      <c r="W928" s="77"/>
    </row>
    <row r="929" spans="1:23" x14ac:dyDescent="0.25">
      <c r="A929" s="116" t="str">
        <f>IF(ISBLANK(TBL_DATA[[#This Row],[Row.names]]), "",   DATE(YEAR(TBL_DATA[[#This Row],[Row.names]]), MONTH(TBL_DATA[[#This Row],[Row.names]]), DAY(TBL_DATA[[#This Row],[Row.names]])))</f>
        <v/>
      </c>
      <c r="B929" s="118"/>
      <c r="C929" s="68"/>
      <c r="D929" s="10"/>
      <c r="E929" s="5"/>
      <c r="F929" s="77"/>
      <c r="G929" s="54"/>
      <c r="H929" s="113"/>
      <c r="I929" s="77"/>
      <c r="J929" s="77"/>
      <c r="K929" s="5"/>
      <c r="L929" s="5"/>
      <c r="M929" s="5"/>
      <c r="N929" s="5"/>
      <c r="O929" s="5"/>
      <c r="P929" s="5"/>
      <c r="Q929" s="77"/>
      <c r="R929" s="77"/>
      <c r="S929" s="5"/>
      <c r="T929" s="77"/>
      <c r="U929" s="81"/>
      <c r="V929" s="77"/>
      <c r="W929" s="77"/>
    </row>
    <row r="930" spans="1:23" x14ac:dyDescent="0.25">
      <c r="A930" s="116" t="str">
        <f>IF(ISBLANK(TBL_DATA[[#This Row],[Row.names]]), "",   DATE(YEAR(TBL_DATA[[#This Row],[Row.names]]), MONTH(TBL_DATA[[#This Row],[Row.names]]), DAY(TBL_DATA[[#This Row],[Row.names]])))</f>
        <v/>
      </c>
      <c r="B930" s="118"/>
      <c r="C930" s="68"/>
      <c r="D930" s="10"/>
      <c r="E930" s="5"/>
      <c r="F930" s="77"/>
      <c r="G930" s="54"/>
      <c r="H930" s="113"/>
      <c r="I930" s="77"/>
      <c r="J930" s="77"/>
      <c r="K930" s="5"/>
      <c r="L930" s="5"/>
      <c r="M930" s="5"/>
      <c r="N930" s="5"/>
      <c r="O930" s="5"/>
      <c r="P930" s="5"/>
      <c r="Q930" s="77"/>
      <c r="R930" s="77"/>
      <c r="S930" s="5"/>
      <c r="T930" s="77"/>
      <c r="U930" s="81"/>
      <c r="V930" s="77"/>
      <c r="W930" s="77"/>
    </row>
    <row r="931" spans="1:23" x14ac:dyDescent="0.25">
      <c r="A931" s="116" t="str">
        <f>IF(ISBLANK(TBL_DATA[[#This Row],[Row.names]]), "",   DATE(YEAR(TBL_DATA[[#This Row],[Row.names]]), MONTH(TBL_DATA[[#This Row],[Row.names]]), DAY(TBL_DATA[[#This Row],[Row.names]])))</f>
        <v/>
      </c>
      <c r="B931" s="118"/>
      <c r="C931" s="68"/>
      <c r="D931" s="10"/>
      <c r="E931" s="5"/>
      <c r="F931" s="77"/>
      <c r="G931" s="54"/>
      <c r="H931" s="113"/>
      <c r="I931" s="77"/>
      <c r="J931" s="77"/>
      <c r="K931" s="5"/>
      <c r="L931" s="5"/>
      <c r="M931" s="5"/>
      <c r="N931" s="5"/>
      <c r="O931" s="5"/>
      <c r="P931" s="5"/>
      <c r="Q931" s="77"/>
      <c r="R931" s="77"/>
      <c r="S931" s="5"/>
      <c r="T931" s="77"/>
      <c r="U931" s="81"/>
      <c r="V931" s="77"/>
      <c r="W931" s="77"/>
    </row>
    <row r="932" spans="1:23" x14ac:dyDescent="0.25">
      <c r="A932" s="116" t="str">
        <f>IF(ISBLANK(TBL_DATA[[#This Row],[Row.names]]), "",   DATE(YEAR(TBL_DATA[[#This Row],[Row.names]]), MONTH(TBL_DATA[[#This Row],[Row.names]]), DAY(TBL_DATA[[#This Row],[Row.names]])))</f>
        <v/>
      </c>
      <c r="B932" s="118"/>
      <c r="C932" s="68"/>
      <c r="D932" s="10"/>
      <c r="E932" s="5"/>
      <c r="F932" s="77"/>
      <c r="G932" s="54"/>
      <c r="H932" s="113"/>
      <c r="I932" s="77"/>
      <c r="J932" s="77"/>
      <c r="K932" s="5"/>
      <c r="L932" s="5"/>
      <c r="M932" s="5"/>
      <c r="N932" s="5"/>
      <c r="O932" s="5"/>
      <c r="P932" s="5"/>
      <c r="Q932" s="77"/>
      <c r="R932" s="77"/>
      <c r="S932" s="5"/>
      <c r="T932" s="77"/>
      <c r="U932" s="81"/>
      <c r="V932" s="77"/>
      <c r="W932" s="77"/>
    </row>
    <row r="933" spans="1:23" x14ac:dyDescent="0.25">
      <c r="A933" s="116" t="str">
        <f>IF(ISBLANK(TBL_DATA[[#This Row],[Row.names]]), "",   DATE(YEAR(TBL_DATA[[#This Row],[Row.names]]), MONTH(TBL_DATA[[#This Row],[Row.names]]), DAY(TBL_DATA[[#This Row],[Row.names]])))</f>
        <v/>
      </c>
      <c r="B933" s="118"/>
      <c r="C933" s="68"/>
      <c r="D933" s="10"/>
      <c r="E933" s="5"/>
      <c r="F933" s="77"/>
      <c r="G933" s="54"/>
      <c r="H933" s="113"/>
      <c r="I933" s="77"/>
      <c r="J933" s="77"/>
      <c r="K933" s="5"/>
      <c r="L933" s="5"/>
      <c r="M933" s="5"/>
      <c r="N933" s="5"/>
      <c r="O933" s="5"/>
      <c r="P933" s="5"/>
      <c r="Q933" s="77"/>
      <c r="R933" s="77"/>
      <c r="S933" s="5"/>
      <c r="T933" s="77"/>
      <c r="U933" s="81"/>
      <c r="V933" s="77"/>
      <c r="W933" s="77"/>
    </row>
    <row r="934" spans="1:23" x14ac:dyDescent="0.25">
      <c r="A934" s="116" t="str">
        <f>IF(ISBLANK(TBL_DATA[[#This Row],[Row.names]]), "",   DATE(YEAR(TBL_DATA[[#This Row],[Row.names]]), MONTH(TBL_DATA[[#This Row],[Row.names]]), DAY(TBL_DATA[[#This Row],[Row.names]])))</f>
        <v/>
      </c>
      <c r="B934" s="118"/>
      <c r="C934" s="68"/>
      <c r="D934" s="10"/>
      <c r="E934" s="5"/>
      <c r="F934" s="77"/>
      <c r="G934" s="54"/>
      <c r="H934" s="113"/>
      <c r="I934" s="77"/>
      <c r="J934" s="77"/>
      <c r="K934" s="5"/>
      <c r="L934" s="5"/>
      <c r="M934" s="5"/>
      <c r="N934" s="5"/>
      <c r="O934" s="5"/>
      <c r="P934" s="5"/>
      <c r="Q934" s="77"/>
      <c r="R934" s="77"/>
      <c r="S934" s="5"/>
      <c r="T934" s="77"/>
      <c r="U934" s="81"/>
      <c r="V934" s="77"/>
      <c r="W934" s="77"/>
    </row>
    <row r="935" spans="1:23" x14ac:dyDescent="0.25">
      <c r="A935" s="116" t="str">
        <f>IF(ISBLANK(TBL_DATA[[#This Row],[Row.names]]), "",   DATE(YEAR(TBL_DATA[[#This Row],[Row.names]]), MONTH(TBL_DATA[[#This Row],[Row.names]]), DAY(TBL_DATA[[#This Row],[Row.names]])))</f>
        <v/>
      </c>
      <c r="B935" s="118"/>
      <c r="C935" s="68"/>
      <c r="D935" s="10"/>
      <c r="E935" s="5"/>
      <c r="F935" s="77"/>
      <c r="G935" s="54"/>
      <c r="H935" s="113"/>
      <c r="I935" s="77"/>
      <c r="J935" s="77"/>
      <c r="K935" s="5"/>
      <c r="L935" s="5"/>
      <c r="M935" s="5"/>
      <c r="N935" s="5"/>
      <c r="O935" s="5"/>
      <c r="P935" s="5"/>
      <c r="Q935" s="77"/>
      <c r="R935" s="77"/>
      <c r="S935" s="5"/>
      <c r="T935" s="77"/>
      <c r="U935" s="81"/>
      <c r="V935" s="77"/>
      <c r="W935" s="77"/>
    </row>
    <row r="936" spans="1:23" x14ac:dyDescent="0.25">
      <c r="A936" s="116" t="str">
        <f>IF(ISBLANK(TBL_DATA[[#This Row],[Row.names]]), "",   DATE(YEAR(TBL_DATA[[#This Row],[Row.names]]), MONTH(TBL_DATA[[#This Row],[Row.names]]), DAY(TBL_DATA[[#This Row],[Row.names]])))</f>
        <v/>
      </c>
      <c r="B936" s="118"/>
      <c r="C936" s="68"/>
      <c r="D936" s="10"/>
      <c r="E936" s="5"/>
      <c r="F936" s="77"/>
      <c r="G936" s="54"/>
      <c r="H936" s="113"/>
      <c r="I936" s="77"/>
      <c r="J936" s="77"/>
      <c r="K936" s="5"/>
      <c r="L936" s="5"/>
      <c r="M936" s="5"/>
      <c r="N936" s="5"/>
      <c r="O936" s="5"/>
      <c r="P936" s="5"/>
      <c r="Q936" s="77"/>
      <c r="R936" s="77"/>
      <c r="S936" s="5"/>
      <c r="T936" s="77"/>
      <c r="U936" s="81"/>
      <c r="V936" s="77"/>
      <c r="W936" s="77"/>
    </row>
    <row r="937" spans="1:23" x14ac:dyDescent="0.25">
      <c r="A937" s="116" t="str">
        <f>IF(ISBLANK(TBL_DATA[[#This Row],[Row.names]]), "",   DATE(YEAR(TBL_DATA[[#This Row],[Row.names]]), MONTH(TBL_DATA[[#This Row],[Row.names]]), DAY(TBL_DATA[[#This Row],[Row.names]])))</f>
        <v/>
      </c>
      <c r="B937" s="118"/>
      <c r="C937" s="68"/>
      <c r="D937" s="10"/>
      <c r="E937" s="5"/>
      <c r="F937" s="77"/>
      <c r="G937" s="54"/>
      <c r="H937" s="113"/>
      <c r="I937" s="77"/>
      <c r="J937" s="77"/>
      <c r="K937" s="5"/>
      <c r="L937" s="5"/>
      <c r="M937" s="5"/>
      <c r="N937" s="5"/>
      <c r="O937" s="5"/>
      <c r="P937" s="5"/>
      <c r="Q937" s="77"/>
      <c r="R937" s="77"/>
      <c r="S937" s="5"/>
      <c r="T937" s="77"/>
      <c r="U937" s="81"/>
      <c r="V937" s="77"/>
      <c r="W937" s="77"/>
    </row>
    <row r="938" spans="1:23" x14ac:dyDescent="0.25">
      <c r="A938" s="116" t="str">
        <f>IF(ISBLANK(TBL_DATA[[#This Row],[Row.names]]), "",   DATE(YEAR(TBL_DATA[[#This Row],[Row.names]]), MONTH(TBL_DATA[[#This Row],[Row.names]]), DAY(TBL_DATA[[#This Row],[Row.names]])))</f>
        <v/>
      </c>
      <c r="B938" s="118"/>
      <c r="C938" s="68"/>
      <c r="D938" s="10"/>
      <c r="E938" s="5"/>
      <c r="F938" s="77"/>
      <c r="G938" s="54"/>
      <c r="H938" s="113"/>
      <c r="I938" s="77"/>
      <c r="J938" s="77"/>
      <c r="K938" s="5"/>
      <c r="L938" s="5"/>
      <c r="M938" s="5"/>
      <c r="N938" s="5"/>
      <c r="O938" s="5"/>
      <c r="P938" s="5"/>
      <c r="Q938" s="77"/>
      <c r="R938" s="77"/>
      <c r="S938" s="5"/>
      <c r="T938" s="77"/>
      <c r="U938" s="81"/>
      <c r="V938" s="77"/>
      <c r="W938" s="77"/>
    </row>
    <row r="939" spans="1:23" x14ac:dyDescent="0.25">
      <c r="A939" s="116" t="str">
        <f>IF(ISBLANK(TBL_DATA[[#This Row],[Row.names]]), "",   DATE(YEAR(TBL_DATA[[#This Row],[Row.names]]), MONTH(TBL_DATA[[#This Row],[Row.names]]), DAY(TBL_DATA[[#This Row],[Row.names]])))</f>
        <v/>
      </c>
      <c r="B939" s="118"/>
      <c r="C939" s="68"/>
      <c r="D939" s="10"/>
      <c r="E939" s="5"/>
      <c r="F939" s="77"/>
      <c r="G939" s="54"/>
      <c r="H939" s="113"/>
      <c r="I939" s="77"/>
      <c r="J939" s="77"/>
      <c r="K939" s="5"/>
      <c r="L939" s="5"/>
      <c r="M939" s="5"/>
      <c r="N939" s="5"/>
      <c r="O939" s="5"/>
      <c r="P939" s="5"/>
      <c r="Q939" s="77"/>
      <c r="R939" s="77"/>
      <c r="S939" s="5"/>
      <c r="T939" s="77"/>
      <c r="U939" s="81"/>
      <c r="V939" s="77"/>
      <c r="W939" s="77"/>
    </row>
    <row r="940" spans="1:23" x14ac:dyDescent="0.25">
      <c r="A940" s="116" t="str">
        <f>IF(ISBLANK(TBL_DATA[[#This Row],[Row.names]]), "",   DATE(YEAR(TBL_DATA[[#This Row],[Row.names]]), MONTH(TBL_DATA[[#This Row],[Row.names]]), DAY(TBL_DATA[[#This Row],[Row.names]])))</f>
        <v/>
      </c>
      <c r="B940" s="118"/>
      <c r="C940" s="68"/>
      <c r="D940" s="10"/>
      <c r="E940" s="5"/>
      <c r="F940" s="77"/>
      <c r="G940" s="54"/>
      <c r="H940" s="113"/>
      <c r="I940" s="77"/>
      <c r="J940" s="77"/>
      <c r="K940" s="5"/>
      <c r="L940" s="5"/>
      <c r="M940" s="5"/>
      <c r="N940" s="5"/>
      <c r="O940" s="5"/>
      <c r="P940" s="5"/>
      <c r="Q940" s="77"/>
      <c r="R940" s="77"/>
      <c r="S940" s="5"/>
      <c r="T940" s="77"/>
      <c r="U940" s="81"/>
      <c r="V940" s="77"/>
      <c r="W940" s="77"/>
    </row>
    <row r="941" spans="1:23" x14ac:dyDescent="0.25">
      <c r="A941" s="116" t="str">
        <f>IF(ISBLANK(TBL_DATA[[#This Row],[Row.names]]), "",   DATE(YEAR(TBL_DATA[[#This Row],[Row.names]]), MONTH(TBL_DATA[[#This Row],[Row.names]]), DAY(TBL_DATA[[#This Row],[Row.names]])))</f>
        <v/>
      </c>
      <c r="B941" s="118"/>
      <c r="C941" s="68"/>
      <c r="D941" s="10"/>
      <c r="E941" s="5"/>
      <c r="F941" s="77"/>
      <c r="G941" s="54"/>
      <c r="H941" s="113"/>
      <c r="I941" s="77"/>
      <c r="J941" s="77"/>
      <c r="K941" s="5"/>
      <c r="L941" s="5"/>
      <c r="M941" s="5"/>
      <c r="N941" s="5"/>
      <c r="O941" s="5"/>
      <c r="P941" s="5"/>
      <c r="Q941" s="77"/>
      <c r="R941" s="77"/>
      <c r="S941" s="5"/>
      <c r="T941" s="77"/>
      <c r="U941" s="81"/>
      <c r="V941" s="77"/>
      <c r="W941" s="77"/>
    </row>
    <row r="942" spans="1:23" x14ac:dyDescent="0.25">
      <c r="A942" s="116" t="str">
        <f>IF(ISBLANK(TBL_DATA[[#This Row],[Row.names]]), "",   DATE(YEAR(TBL_DATA[[#This Row],[Row.names]]), MONTH(TBL_DATA[[#This Row],[Row.names]]), DAY(TBL_DATA[[#This Row],[Row.names]])))</f>
        <v/>
      </c>
      <c r="B942" s="118"/>
      <c r="C942" s="68"/>
      <c r="D942" s="10"/>
      <c r="E942" s="5"/>
      <c r="F942" s="77"/>
      <c r="G942" s="54"/>
      <c r="H942" s="113"/>
      <c r="I942" s="77"/>
      <c r="J942" s="77"/>
      <c r="K942" s="5"/>
      <c r="L942" s="5"/>
      <c r="M942" s="5"/>
      <c r="N942" s="5"/>
      <c r="O942" s="5"/>
      <c r="P942" s="5"/>
      <c r="Q942" s="77"/>
      <c r="R942" s="77"/>
      <c r="S942" s="5"/>
      <c r="T942" s="77"/>
      <c r="U942" s="81"/>
      <c r="V942" s="77"/>
      <c r="W942" s="77"/>
    </row>
    <row r="943" spans="1:23" x14ac:dyDescent="0.25">
      <c r="A943" s="116" t="str">
        <f>IF(ISBLANK(TBL_DATA[[#This Row],[Row.names]]), "",   DATE(YEAR(TBL_DATA[[#This Row],[Row.names]]), MONTH(TBL_DATA[[#This Row],[Row.names]]), DAY(TBL_DATA[[#This Row],[Row.names]])))</f>
        <v/>
      </c>
      <c r="B943" s="118"/>
      <c r="C943" s="68"/>
      <c r="D943" s="10"/>
      <c r="E943" s="5"/>
      <c r="F943" s="77"/>
      <c r="G943" s="54"/>
      <c r="H943" s="113"/>
      <c r="I943" s="77"/>
      <c r="J943" s="77"/>
      <c r="K943" s="5"/>
      <c r="L943" s="5"/>
      <c r="M943" s="5"/>
      <c r="N943" s="5"/>
      <c r="O943" s="5"/>
      <c r="P943" s="5"/>
      <c r="Q943" s="77"/>
      <c r="R943" s="77"/>
      <c r="S943" s="5"/>
      <c r="T943" s="77"/>
      <c r="U943" s="81"/>
      <c r="V943" s="77"/>
      <c r="W943" s="77"/>
    </row>
    <row r="944" spans="1:23" x14ac:dyDescent="0.25">
      <c r="A944" s="116" t="str">
        <f>IF(ISBLANK(TBL_DATA[[#This Row],[Row.names]]), "",   DATE(YEAR(TBL_DATA[[#This Row],[Row.names]]), MONTH(TBL_DATA[[#This Row],[Row.names]]), DAY(TBL_DATA[[#This Row],[Row.names]])))</f>
        <v/>
      </c>
      <c r="B944" s="118"/>
      <c r="C944" s="68"/>
      <c r="D944" s="10"/>
      <c r="E944" s="5"/>
      <c r="F944" s="77"/>
      <c r="G944" s="54"/>
      <c r="H944" s="113"/>
      <c r="I944" s="77"/>
      <c r="J944" s="77"/>
      <c r="K944" s="5"/>
      <c r="L944" s="5"/>
      <c r="M944" s="5"/>
      <c r="N944" s="5"/>
      <c r="O944" s="5"/>
      <c r="P944" s="5"/>
      <c r="Q944" s="77"/>
      <c r="R944" s="77"/>
      <c r="S944" s="5"/>
      <c r="T944" s="77"/>
      <c r="U944" s="81"/>
      <c r="V944" s="77"/>
      <c r="W944" s="77"/>
    </row>
    <row r="945" spans="1:23" x14ac:dyDescent="0.25">
      <c r="A945" s="116" t="str">
        <f>IF(ISBLANK(TBL_DATA[[#This Row],[Row.names]]), "",   DATE(YEAR(TBL_DATA[[#This Row],[Row.names]]), MONTH(TBL_DATA[[#This Row],[Row.names]]), DAY(TBL_DATA[[#This Row],[Row.names]])))</f>
        <v/>
      </c>
      <c r="B945" s="118"/>
      <c r="C945" s="68"/>
      <c r="D945" s="10"/>
      <c r="E945" s="5"/>
      <c r="F945" s="77"/>
      <c r="G945" s="54"/>
      <c r="H945" s="114"/>
      <c r="I945" s="77"/>
      <c r="J945" s="77"/>
      <c r="K945" s="5"/>
      <c r="L945" s="5"/>
      <c r="M945" s="5"/>
      <c r="N945" s="5"/>
      <c r="O945" s="5"/>
      <c r="P945" s="5"/>
      <c r="Q945" s="77"/>
      <c r="R945" s="77"/>
      <c r="S945" s="53"/>
      <c r="T945" s="77"/>
      <c r="U945" s="81"/>
      <c r="V945" s="77"/>
      <c r="W945" s="77"/>
    </row>
    <row r="946" spans="1:23" x14ac:dyDescent="0.25">
      <c r="A946" s="116" t="str">
        <f>IF(ISBLANK(TBL_DATA[[#This Row],[Row.names]]), "",   DATE(YEAR(TBL_DATA[[#This Row],[Row.names]]), MONTH(TBL_DATA[[#This Row],[Row.names]]), DAY(TBL_DATA[[#This Row],[Row.names]])))</f>
        <v/>
      </c>
      <c r="B946" s="118"/>
      <c r="C946" s="68"/>
      <c r="D946" s="10"/>
      <c r="E946" s="5"/>
      <c r="F946" s="77"/>
      <c r="G946" s="54"/>
      <c r="H946" s="113"/>
      <c r="I946" s="77"/>
      <c r="J946" s="77"/>
      <c r="K946" s="5"/>
      <c r="L946" s="5"/>
      <c r="M946" s="5"/>
      <c r="N946" s="5"/>
      <c r="O946" s="5"/>
      <c r="P946" s="5"/>
      <c r="Q946" s="77"/>
      <c r="R946" s="77"/>
      <c r="S946" s="5"/>
      <c r="T946" s="77"/>
      <c r="U946" s="81"/>
      <c r="V946" s="77"/>
      <c r="W946" s="77"/>
    </row>
    <row r="947" spans="1:23" x14ac:dyDescent="0.25">
      <c r="A947" s="116" t="str">
        <f>IF(ISBLANK(TBL_DATA[[#This Row],[Row.names]]), "",   DATE(YEAR(TBL_DATA[[#This Row],[Row.names]]), MONTH(TBL_DATA[[#This Row],[Row.names]]), DAY(TBL_DATA[[#This Row],[Row.names]])))</f>
        <v/>
      </c>
      <c r="B947" s="118"/>
      <c r="C947" s="68"/>
      <c r="D947" s="10"/>
      <c r="E947" s="5"/>
      <c r="F947" s="77"/>
      <c r="G947" s="54"/>
      <c r="H947" s="113"/>
      <c r="I947" s="77"/>
      <c r="J947" s="77"/>
      <c r="K947" s="5"/>
      <c r="L947" s="5"/>
      <c r="M947" s="5"/>
      <c r="N947" s="5"/>
      <c r="O947" s="5"/>
      <c r="P947" s="5"/>
      <c r="Q947" s="77"/>
      <c r="R947" s="77"/>
      <c r="S947" s="5"/>
      <c r="T947" s="77"/>
      <c r="U947" s="81"/>
      <c r="V947" s="77"/>
      <c r="W947" s="77"/>
    </row>
    <row r="948" spans="1:23" x14ac:dyDescent="0.25">
      <c r="A948" s="116" t="str">
        <f>IF(ISBLANK(TBL_DATA[[#This Row],[Row.names]]), "",   DATE(YEAR(TBL_DATA[[#This Row],[Row.names]]), MONTH(TBL_DATA[[#This Row],[Row.names]]), DAY(TBL_DATA[[#This Row],[Row.names]])))</f>
        <v/>
      </c>
      <c r="B948" s="118"/>
      <c r="C948" s="68"/>
      <c r="D948" s="10"/>
      <c r="E948" s="5"/>
      <c r="F948" s="77"/>
      <c r="G948" s="54"/>
      <c r="H948" s="113"/>
      <c r="I948" s="77"/>
      <c r="J948" s="77"/>
      <c r="K948" s="5"/>
      <c r="L948" s="5"/>
      <c r="M948" s="5"/>
      <c r="N948" s="5"/>
      <c r="O948" s="5"/>
      <c r="P948" s="5"/>
      <c r="Q948" s="77"/>
      <c r="R948" s="77"/>
      <c r="S948" s="5"/>
      <c r="T948" s="77"/>
      <c r="U948" s="81"/>
      <c r="V948" s="77"/>
      <c r="W948" s="77"/>
    </row>
    <row r="949" spans="1:23" x14ac:dyDescent="0.25">
      <c r="A949" s="116" t="str">
        <f>IF(ISBLANK(TBL_DATA[[#This Row],[Row.names]]), "",   DATE(YEAR(TBL_DATA[[#This Row],[Row.names]]), MONTH(TBL_DATA[[#This Row],[Row.names]]), DAY(TBL_DATA[[#This Row],[Row.names]])))</f>
        <v/>
      </c>
      <c r="B949" s="118"/>
      <c r="C949" s="68"/>
      <c r="D949" s="10"/>
      <c r="E949" s="5"/>
      <c r="F949" s="77"/>
      <c r="G949" s="54"/>
      <c r="H949" s="113"/>
      <c r="I949" s="77"/>
      <c r="J949" s="77"/>
      <c r="K949" s="5"/>
      <c r="L949" s="5"/>
      <c r="M949" s="5"/>
      <c r="N949" s="5"/>
      <c r="O949" s="5"/>
      <c r="P949" s="5"/>
      <c r="Q949" s="77"/>
      <c r="R949" s="77"/>
      <c r="S949" s="5"/>
      <c r="T949" s="77"/>
      <c r="U949" s="81"/>
      <c r="V949" s="77"/>
      <c r="W949" s="77"/>
    </row>
    <row r="950" spans="1:23" x14ac:dyDescent="0.25">
      <c r="A950" s="116" t="str">
        <f>IF(ISBLANK(TBL_DATA[[#This Row],[Row.names]]), "",   DATE(YEAR(TBL_DATA[[#This Row],[Row.names]]), MONTH(TBL_DATA[[#This Row],[Row.names]]), DAY(TBL_DATA[[#This Row],[Row.names]])))</f>
        <v/>
      </c>
      <c r="B950" s="118"/>
      <c r="C950" s="68"/>
      <c r="D950" s="10"/>
      <c r="E950" s="5"/>
      <c r="F950" s="77"/>
      <c r="G950" s="54"/>
      <c r="H950" s="113"/>
      <c r="I950" s="77"/>
      <c r="J950" s="77"/>
      <c r="K950" s="5"/>
      <c r="L950" s="5"/>
      <c r="M950" s="5"/>
      <c r="N950" s="5"/>
      <c r="O950" s="5"/>
      <c r="P950" s="5"/>
      <c r="Q950" s="77"/>
      <c r="R950" s="77"/>
      <c r="S950" s="5"/>
      <c r="T950" s="77"/>
      <c r="U950" s="81"/>
      <c r="V950" s="77"/>
      <c r="W950" s="77"/>
    </row>
    <row r="951" spans="1:23" x14ac:dyDescent="0.25">
      <c r="A951" s="116" t="str">
        <f>IF(ISBLANK(TBL_DATA[[#This Row],[Row.names]]), "",   DATE(YEAR(TBL_DATA[[#This Row],[Row.names]]), MONTH(TBL_DATA[[#This Row],[Row.names]]), DAY(TBL_DATA[[#This Row],[Row.names]])))</f>
        <v/>
      </c>
      <c r="B951" s="118"/>
      <c r="C951" s="68"/>
      <c r="D951" s="10"/>
      <c r="E951" s="5"/>
      <c r="F951" s="77"/>
      <c r="G951" s="54"/>
      <c r="H951" s="113"/>
      <c r="I951" s="77"/>
      <c r="J951" s="77"/>
      <c r="K951" s="5"/>
      <c r="L951" s="5"/>
      <c r="M951" s="5"/>
      <c r="N951" s="5"/>
      <c r="O951" s="5"/>
      <c r="P951" s="5"/>
      <c r="Q951" s="77"/>
      <c r="R951" s="77"/>
      <c r="S951" s="5"/>
      <c r="T951" s="77"/>
      <c r="U951" s="81"/>
      <c r="V951" s="77"/>
      <c r="W951" s="77"/>
    </row>
    <row r="952" spans="1:23" x14ac:dyDescent="0.25">
      <c r="A952" s="116" t="str">
        <f>IF(ISBLANK(TBL_DATA[[#This Row],[Row.names]]), "",   DATE(YEAR(TBL_DATA[[#This Row],[Row.names]]), MONTH(TBL_DATA[[#This Row],[Row.names]]), DAY(TBL_DATA[[#This Row],[Row.names]])))</f>
        <v/>
      </c>
      <c r="B952" s="118"/>
      <c r="C952" s="68"/>
      <c r="D952" s="10"/>
      <c r="E952" s="5"/>
      <c r="F952" s="77"/>
      <c r="G952" s="54"/>
      <c r="H952" s="113"/>
      <c r="I952" s="77"/>
      <c r="J952" s="77"/>
      <c r="K952" s="5"/>
      <c r="L952" s="5"/>
      <c r="M952" s="5"/>
      <c r="N952" s="5"/>
      <c r="O952" s="5"/>
      <c r="P952" s="5"/>
      <c r="Q952" s="77"/>
      <c r="R952" s="77"/>
      <c r="S952" s="5"/>
      <c r="T952" s="77"/>
      <c r="U952" s="81"/>
      <c r="V952" s="77"/>
      <c r="W952" s="77"/>
    </row>
    <row r="953" spans="1:23" x14ac:dyDescent="0.25">
      <c r="A953" s="116" t="str">
        <f>IF(ISBLANK(TBL_DATA[[#This Row],[Row.names]]), "",   DATE(YEAR(TBL_DATA[[#This Row],[Row.names]]), MONTH(TBL_DATA[[#This Row],[Row.names]]), DAY(TBL_DATA[[#This Row],[Row.names]])))</f>
        <v/>
      </c>
      <c r="B953" s="118"/>
      <c r="C953" s="68"/>
      <c r="D953" s="10"/>
      <c r="E953" s="5"/>
      <c r="F953" s="77"/>
      <c r="G953" s="54"/>
      <c r="H953" s="113"/>
      <c r="I953" s="77"/>
      <c r="J953" s="77"/>
      <c r="K953" s="5"/>
      <c r="L953" s="5"/>
      <c r="M953" s="5"/>
      <c r="N953" s="5"/>
      <c r="O953" s="5"/>
      <c r="P953" s="5"/>
      <c r="Q953" s="77"/>
      <c r="R953" s="77"/>
      <c r="S953" s="5"/>
      <c r="T953" s="77"/>
      <c r="U953" s="81"/>
      <c r="V953" s="77"/>
      <c r="W953" s="77"/>
    </row>
    <row r="954" spans="1:23" x14ac:dyDescent="0.25">
      <c r="A954" s="116" t="str">
        <f>IF(ISBLANK(TBL_DATA[[#This Row],[Row.names]]), "",   DATE(YEAR(TBL_DATA[[#This Row],[Row.names]]), MONTH(TBL_DATA[[#This Row],[Row.names]]), DAY(TBL_DATA[[#This Row],[Row.names]])))</f>
        <v/>
      </c>
      <c r="B954" s="118"/>
      <c r="C954" s="68"/>
      <c r="D954" s="10"/>
      <c r="E954" s="5"/>
      <c r="F954" s="77"/>
      <c r="G954" s="54"/>
      <c r="H954" s="113"/>
      <c r="I954" s="77"/>
      <c r="J954" s="77"/>
      <c r="K954" s="5"/>
      <c r="L954" s="5"/>
      <c r="M954" s="5"/>
      <c r="N954" s="5"/>
      <c r="O954" s="5"/>
      <c r="P954" s="5"/>
      <c r="Q954" s="77"/>
      <c r="R954" s="77"/>
      <c r="S954" s="5"/>
      <c r="T954" s="77"/>
      <c r="U954" s="81"/>
      <c r="V954" s="77"/>
      <c r="W954" s="77"/>
    </row>
    <row r="955" spans="1:23" x14ac:dyDescent="0.25">
      <c r="A955" s="116" t="str">
        <f>IF(ISBLANK(TBL_DATA[[#This Row],[Row.names]]), "",   DATE(YEAR(TBL_DATA[[#This Row],[Row.names]]), MONTH(TBL_DATA[[#This Row],[Row.names]]), DAY(TBL_DATA[[#This Row],[Row.names]])))</f>
        <v/>
      </c>
      <c r="B955" s="118"/>
      <c r="C955" s="68"/>
      <c r="D955" s="10"/>
      <c r="E955" s="5"/>
      <c r="F955" s="77"/>
      <c r="G955" s="54"/>
      <c r="H955" s="113"/>
      <c r="I955" s="77"/>
      <c r="J955" s="77"/>
      <c r="K955" s="5"/>
      <c r="L955" s="5"/>
      <c r="M955" s="5"/>
      <c r="N955" s="5"/>
      <c r="O955" s="5"/>
      <c r="P955" s="5"/>
      <c r="Q955" s="77"/>
      <c r="R955" s="77"/>
      <c r="S955" s="5"/>
      <c r="T955" s="77"/>
      <c r="U955" s="81"/>
      <c r="V955" s="77"/>
      <c r="W955" s="77"/>
    </row>
    <row r="956" spans="1:23" x14ac:dyDescent="0.25">
      <c r="A956" s="116" t="str">
        <f>IF(ISBLANK(TBL_DATA[[#This Row],[Row.names]]), "",   DATE(YEAR(TBL_DATA[[#This Row],[Row.names]]), MONTH(TBL_DATA[[#This Row],[Row.names]]), DAY(TBL_DATA[[#This Row],[Row.names]])))</f>
        <v/>
      </c>
      <c r="B956" s="118"/>
      <c r="C956" s="68"/>
      <c r="D956" s="10"/>
      <c r="E956" s="5"/>
      <c r="F956" s="77"/>
      <c r="G956" s="54"/>
      <c r="H956" s="113"/>
      <c r="I956" s="77"/>
      <c r="J956" s="77"/>
      <c r="K956" s="5"/>
      <c r="L956" s="5"/>
      <c r="M956" s="5"/>
      <c r="N956" s="5"/>
      <c r="O956" s="5"/>
      <c r="P956" s="5"/>
      <c r="Q956" s="77"/>
      <c r="R956" s="77"/>
      <c r="S956" s="5"/>
      <c r="T956" s="77"/>
      <c r="U956" s="81"/>
      <c r="V956" s="77"/>
      <c r="W956" s="77"/>
    </row>
    <row r="957" spans="1:23" x14ac:dyDescent="0.25">
      <c r="A957" s="116" t="str">
        <f>IF(ISBLANK(TBL_DATA[[#This Row],[Row.names]]), "",   DATE(YEAR(TBL_DATA[[#This Row],[Row.names]]), MONTH(TBL_DATA[[#This Row],[Row.names]]), DAY(TBL_DATA[[#This Row],[Row.names]])))</f>
        <v/>
      </c>
      <c r="B957" s="118"/>
      <c r="C957" s="68"/>
      <c r="D957" s="10"/>
      <c r="E957" s="5"/>
      <c r="F957" s="77"/>
      <c r="G957" s="54"/>
      <c r="H957" s="113"/>
      <c r="I957" s="77"/>
      <c r="J957" s="77"/>
      <c r="K957" s="5"/>
      <c r="L957" s="5"/>
      <c r="M957" s="5"/>
      <c r="N957" s="5"/>
      <c r="O957" s="5"/>
      <c r="P957" s="5"/>
      <c r="Q957" s="77"/>
      <c r="R957" s="77"/>
      <c r="S957" s="5"/>
      <c r="T957" s="77"/>
      <c r="U957" s="81"/>
      <c r="V957" s="77"/>
      <c r="W957" s="77"/>
    </row>
    <row r="958" spans="1:23" x14ac:dyDescent="0.25">
      <c r="A958" s="116" t="str">
        <f>IF(ISBLANK(TBL_DATA[[#This Row],[Row.names]]), "",   DATE(YEAR(TBL_DATA[[#This Row],[Row.names]]), MONTH(TBL_DATA[[#This Row],[Row.names]]), DAY(TBL_DATA[[#This Row],[Row.names]])))</f>
        <v/>
      </c>
      <c r="B958" s="118"/>
      <c r="C958" s="68"/>
      <c r="D958" s="10"/>
      <c r="E958" s="5"/>
      <c r="F958" s="77"/>
      <c r="G958" s="54"/>
      <c r="H958" s="113"/>
      <c r="I958" s="77"/>
      <c r="J958" s="77"/>
      <c r="K958" s="5"/>
      <c r="L958" s="5"/>
      <c r="M958" s="5"/>
      <c r="N958" s="5"/>
      <c r="O958" s="5"/>
      <c r="P958" s="5"/>
      <c r="Q958" s="77"/>
      <c r="R958" s="77"/>
      <c r="S958" s="5"/>
      <c r="T958" s="77"/>
      <c r="U958" s="81"/>
      <c r="V958" s="77"/>
      <c r="W958" s="77"/>
    </row>
    <row r="959" spans="1:23" x14ac:dyDescent="0.25">
      <c r="A959" s="116" t="str">
        <f>IF(ISBLANK(TBL_DATA[[#This Row],[Row.names]]), "",   DATE(YEAR(TBL_DATA[[#This Row],[Row.names]]), MONTH(TBL_DATA[[#This Row],[Row.names]]), DAY(TBL_DATA[[#This Row],[Row.names]])))</f>
        <v/>
      </c>
      <c r="B959" s="118"/>
      <c r="C959" s="68"/>
      <c r="D959" s="10"/>
      <c r="E959" s="5"/>
      <c r="F959" s="77"/>
      <c r="G959" s="54"/>
      <c r="H959" s="113"/>
      <c r="I959" s="77"/>
      <c r="J959" s="77"/>
      <c r="K959" s="5"/>
      <c r="L959" s="5"/>
      <c r="M959" s="5"/>
      <c r="N959" s="5"/>
      <c r="O959" s="5"/>
      <c r="P959" s="5"/>
      <c r="Q959" s="77"/>
      <c r="R959" s="77"/>
      <c r="S959" s="5"/>
      <c r="T959" s="77"/>
      <c r="U959" s="81"/>
      <c r="V959" s="77"/>
      <c r="W959" s="77"/>
    </row>
    <row r="960" spans="1:23" x14ac:dyDescent="0.25">
      <c r="A960" s="116" t="str">
        <f>IF(ISBLANK(TBL_DATA[[#This Row],[Row.names]]), "",   DATE(YEAR(TBL_DATA[[#This Row],[Row.names]]), MONTH(TBL_DATA[[#This Row],[Row.names]]), DAY(TBL_DATA[[#This Row],[Row.names]])))</f>
        <v/>
      </c>
      <c r="B960" s="118"/>
      <c r="C960" s="68"/>
      <c r="D960" s="10"/>
      <c r="E960" s="5"/>
      <c r="F960" s="77"/>
      <c r="G960" s="54"/>
      <c r="H960" s="113"/>
      <c r="I960" s="77"/>
      <c r="J960" s="77"/>
      <c r="K960" s="5"/>
      <c r="L960" s="5"/>
      <c r="M960" s="5"/>
      <c r="N960" s="5"/>
      <c r="O960" s="5"/>
      <c r="P960" s="5"/>
      <c r="Q960" s="77"/>
      <c r="R960" s="77"/>
      <c r="S960" s="5"/>
      <c r="T960" s="77"/>
      <c r="U960" s="81"/>
      <c r="V960" s="77"/>
      <c r="W960" s="77"/>
    </row>
    <row r="961" spans="1:23" x14ac:dyDescent="0.25">
      <c r="A961" s="116" t="str">
        <f>IF(ISBLANK(TBL_DATA[[#This Row],[Row.names]]), "",   DATE(YEAR(TBL_DATA[[#This Row],[Row.names]]), MONTH(TBL_DATA[[#This Row],[Row.names]]), DAY(TBL_DATA[[#This Row],[Row.names]])))</f>
        <v/>
      </c>
      <c r="B961" s="118"/>
      <c r="C961" s="68"/>
      <c r="D961" s="10"/>
      <c r="E961" s="5"/>
      <c r="F961" s="77"/>
      <c r="G961" s="54"/>
      <c r="H961" s="113"/>
      <c r="I961" s="77"/>
      <c r="J961" s="77"/>
      <c r="K961" s="5"/>
      <c r="L961" s="5"/>
      <c r="M961" s="5"/>
      <c r="N961" s="5"/>
      <c r="O961" s="5"/>
      <c r="P961" s="5"/>
      <c r="Q961" s="77"/>
      <c r="R961" s="77"/>
      <c r="S961" s="5"/>
      <c r="T961" s="77"/>
      <c r="U961" s="81"/>
      <c r="V961" s="77"/>
      <c r="W961" s="77"/>
    </row>
    <row r="962" spans="1:23" x14ac:dyDescent="0.25">
      <c r="A962" s="116" t="str">
        <f>IF(ISBLANK(TBL_DATA[[#This Row],[Row.names]]), "",   DATE(YEAR(TBL_DATA[[#This Row],[Row.names]]), MONTH(TBL_DATA[[#This Row],[Row.names]]), DAY(TBL_DATA[[#This Row],[Row.names]])))</f>
        <v/>
      </c>
      <c r="B962" s="118"/>
      <c r="C962" s="68"/>
      <c r="D962" s="10"/>
      <c r="E962" s="5"/>
      <c r="F962" s="77"/>
      <c r="G962" s="54"/>
      <c r="H962" s="113"/>
      <c r="I962" s="77"/>
      <c r="J962" s="77"/>
      <c r="K962" s="5"/>
      <c r="L962" s="5"/>
      <c r="M962" s="5"/>
      <c r="N962" s="5"/>
      <c r="O962" s="5"/>
      <c r="P962" s="5"/>
      <c r="Q962" s="77"/>
      <c r="R962" s="77"/>
      <c r="S962" s="5"/>
      <c r="T962" s="77"/>
      <c r="U962" s="81"/>
      <c r="V962" s="77"/>
      <c r="W962" s="77"/>
    </row>
    <row r="963" spans="1:23" x14ac:dyDescent="0.25">
      <c r="A963" s="116" t="str">
        <f>IF(ISBLANK(TBL_DATA[[#This Row],[Row.names]]), "",   DATE(YEAR(TBL_DATA[[#This Row],[Row.names]]), MONTH(TBL_DATA[[#This Row],[Row.names]]), DAY(TBL_DATA[[#This Row],[Row.names]])))</f>
        <v/>
      </c>
      <c r="B963" s="118"/>
      <c r="C963" s="68"/>
      <c r="D963" s="10"/>
      <c r="E963" s="5"/>
      <c r="F963" s="77"/>
      <c r="G963" s="54"/>
      <c r="H963" s="113"/>
      <c r="I963" s="77"/>
      <c r="J963" s="77"/>
      <c r="K963" s="5"/>
      <c r="L963" s="5"/>
      <c r="M963" s="5"/>
      <c r="N963" s="5"/>
      <c r="O963" s="5"/>
      <c r="P963" s="5"/>
      <c r="Q963" s="77"/>
      <c r="R963" s="77"/>
      <c r="S963" s="5"/>
      <c r="T963" s="77"/>
      <c r="U963" s="81"/>
      <c r="V963" s="77"/>
      <c r="W963" s="77"/>
    </row>
    <row r="964" spans="1:23" x14ac:dyDescent="0.25">
      <c r="A964" s="116" t="str">
        <f>IF(ISBLANK(TBL_DATA[[#This Row],[Row.names]]), "",   DATE(YEAR(TBL_DATA[[#This Row],[Row.names]]), MONTH(TBL_DATA[[#This Row],[Row.names]]), DAY(TBL_DATA[[#This Row],[Row.names]])))</f>
        <v/>
      </c>
      <c r="B964" s="118"/>
      <c r="C964" s="68"/>
      <c r="D964" s="10"/>
      <c r="E964" s="5"/>
      <c r="F964" s="77"/>
      <c r="G964" s="54"/>
      <c r="H964" s="113"/>
      <c r="I964" s="77"/>
      <c r="J964" s="77"/>
      <c r="K964" s="5"/>
      <c r="L964" s="5"/>
      <c r="M964" s="5"/>
      <c r="N964" s="5"/>
      <c r="O964" s="5"/>
      <c r="P964" s="5"/>
      <c r="Q964" s="77"/>
      <c r="R964" s="77"/>
      <c r="S964" s="5"/>
      <c r="T964" s="77"/>
      <c r="U964" s="81"/>
      <c r="V964" s="77"/>
      <c r="W964" s="77"/>
    </row>
    <row r="965" spans="1:23" x14ac:dyDescent="0.25">
      <c r="A965" s="116" t="str">
        <f>IF(ISBLANK(TBL_DATA[[#This Row],[Row.names]]), "",   DATE(YEAR(TBL_DATA[[#This Row],[Row.names]]), MONTH(TBL_DATA[[#This Row],[Row.names]]), DAY(TBL_DATA[[#This Row],[Row.names]])))</f>
        <v/>
      </c>
      <c r="B965" s="118"/>
      <c r="C965" s="68"/>
      <c r="D965" s="10"/>
      <c r="E965" s="5"/>
      <c r="F965" s="77"/>
      <c r="G965" s="54"/>
      <c r="H965" s="113"/>
      <c r="I965" s="77"/>
      <c r="J965" s="77"/>
      <c r="K965" s="5"/>
      <c r="L965" s="5"/>
      <c r="M965" s="5"/>
      <c r="N965" s="5"/>
      <c r="O965" s="5"/>
      <c r="P965" s="5"/>
      <c r="Q965" s="77"/>
      <c r="R965" s="77"/>
      <c r="S965" s="5"/>
      <c r="T965" s="77"/>
      <c r="U965" s="81"/>
      <c r="V965" s="77"/>
      <c r="W965" s="77"/>
    </row>
    <row r="966" spans="1:23" x14ac:dyDescent="0.25">
      <c r="A966" s="116" t="str">
        <f>IF(ISBLANK(TBL_DATA[[#This Row],[Row.names]]), "",   DATE(YEAR(TBL_DATA[[#This Row],[Row.names]]), MONTH(TBL_DATA[[#This Row],[Row.names]]), DAY(TBL_DATA[[#This Row],[Row.names]])))</f>
        <v/>
      </c>
      <c r="B966" s="118"/>
      <c r="C966" s="68"/>
      <c r="D966" s="10"/>
      <c r="E966" s="5"/>
      <c r="F966" s="77"/>
      <c r="G966" s="54"/>
      <c r="H966" s="113"/>
      <c r="I966" s="77"/>
      <c r="J966" s="77"/>
      <c r="K966" s="5"/>
      <c r="L966" s="5"/>
      <c r="M966" s="5"/>
      <c r="N966" s="5"/>
      <c r="O966" s="5"/>
      <c r="P966" s="5"/>
      <c r="Q966" s="77"/>
      <c r="R966" s="77"/>
      <c r="S966" s="5"/>
      <c r="T966" s="77"/>
      <c r="U966" s="81"/>
      <c r="V966" s="77"/>
      <c r="W966" s="77"/>
    </row>
    <row r="967" spans="1:23" x14ac:dyDescent="0.25">
      <c r="A967" s="116" t="str">
        <f>IF(ISBLANK(TBL_DATA[[#This Row],[Row.names]]), "",   DATE(YEAR(TBL_DATA[[#This Row],[Row.names]]), MONTH(TBL_DATA[[#This Row],[Row.names]]), DAY(TBL_DATA[[#This Row],[Row.names]])))</f>
        <v/>
      </c>
      <c r="B967" s="118"/>
      <c r="C967" s="68"/>
      <c r="D967" s="10"/>
      <c r="E967" s="5"/>
      <c r="F967" s="77"/>
      <c r="G967" s="54"/>
      <c r="H967" s="113"/>
      <c r="I967" s="77"/>
      <c r="J967" s="77"/>
      <c r="K967" s="5"/>
      <c r="L967" s="5"/>
      <c r="M967" s="5"/>
      <c r="N967" s="5"/>
      <c r="O967" s="5"/>
      <c r="P967" s="5"/>
      <c r="Q967" s="77"/>
      <c r="R967" s="77"/>
      <c r="S967" s="5"/>
      <c r="T967" s="77"/>
      <c r="U967" s="81"/>
      <c r="V967" s="77"/>
      <c r="W967" s="77"/>
    </row>
    <row r="968" spans="1:23" x14ac:dyDescent="0.25">
      <c r="A968" s="116" t="str">
        <f>IF(ISBLANK(TBL_DATA[[#This Row],[Row.names]]), "",   DATE(YEAR(TBL_DATA[[#This Row],[Row.names]]), MONTH(TBL_DATA[[#This Row],[Row.names]]), DAY(TBL_DATA[[#This Row],[Row.names]])))</f>
        <v/>
      </c>
      <c r="B968" s="118"/>
      <c r="C968" s="68"/>
      <c r="D968" s="10"/>
      <c r="E968" s="5"/>
      <c r="F968" s="77"/>
      <c r="G968" s="54"/>
      <c r="H968" s="113"/>
      <c r="I968" s="77"/>
      <c r="J968" s="77"/>
      <c r="K968" s="5"/>
      <c r="L968" s="5"/>
      <c r="M968" s="5"/>
      <c r="N968" s="5"/>
      <c r="O968" s="5"/>
      <c r="P968" s="5"/>
      <c r="Q968" s="77"/>
      <c r="R968" s="77"/>
      <c r="S968" s="5"/>
      <c r="T968" s="77"/>
      <c r="U968" s="81"/>
      <c r="V968" s="77"/>
      <c r="W968" s="77"/>
    </row>
    <row r="969" spans="1:23" x14ac:dyDescent="0.25">
      <c r="A969" s="116" t="str">
        <f>IF(ISBLANK(TBL_DATA[[#This Row],[Row.names]]), "",   DATE(YEAR(TBL_DATA[[#This Row],[Row.names]]), MONTH(TBL_DATA[[#This Row],[Row.names]]), DAY(TBL_DATA[[#This Row],[Row.names]])))</f>
        <v/>
      </c>
      <c r="B969" s="118"/>
      <c r="C969" s="68"/>
      <c r="D969" s="10"/>
      <c r="E969" s="5"/>
      <c r="F969" s="77"/>
      <c r="G969" s="54"/>
      <c r="H969" s="113"/>
      <c r="I969" s="77"/>
      <c r="J969" s="77"/>
      <c r="K969" s="5"/>
      <c r="L969" s="5"/>
      <c r="M969" s="5"/>
      <c r="N969" s="5"/>
      <c r="O969" s="5"/>
      <c r="P969" s="5"/>
      <c r="Q969" s="77"/>
      <c r="R969" s="77"/>
      <c r="S969" s="5"/>
      <c r="T969" s="77"/>
      <c r="U969" s="81"/>
      <c r="V969" s="77"/>
      <c r="W969" s="77"/>
    </row>
    <row r="970" spans="1:23" x14ac:dyDescent="0.25">
      <c r="A970" s="116" t="str">
        <f>IF(ISBLANK(TBL_DATA[[#This Row],[Row.names]]), "",   DATE(YEAR(TBL_DATA[[#This Row],[Row.names]]), MONTH(TBL_DATA[[#This Row],[Row.names]]), DAY(TBL_DATA[[#This Row],[Row.names]])))</f>
        <v/>
      </c>
      <c r="B970" s="118"/>
      <c r="C970" s="68"/>
      <c r="D970" s="10"/>
      <c r="E970" s="5"/>
      <c r="F970" s="77"/>
      <c r="G970" s="54"/>
      <c r="H970" s="113"/>
      <c r="I970" s="77"/>
      <c r="J970" s="77"/>
      <c r="K970" s="5"/>
      <c r="L970" s="5"/>
      <c r="M970" s="5"/>
      <c r="N970" s="5"/>
      <c r="O970" s="5"/>
      <c r="P970" s="5"/>
      <c r="Q970" s="77"/>
      <c r="R970" s="77"/>
      <c r="S970" s="5"/>
      <c r="T970" s="77"/>
      <c r="U970" s="81"/>
      <c r="V970" s="77"/>
      <c r="W970" s="77"/>
    </row>
    <row r="971" spans="1:23" x14ac:dyDescent="0.25">
      <c r="A971" s="116" t="str">
        <f>IF(ISBLANK(TBL_DATA[[#This Row],[Row.names]]), "",   DATE(YEAR(TBL_DATA[[#This Row],[Row.names]]), MONTH(TBL_DATA[[#This Row],[Row.names]]), DAY(TBL_DATA[[#This Row],[Row.names]])))</f>
        <v/>
      </c>
      <c r="B971" s="118"/>
      <c r="C971" s="68"/>
      <c r="D971" s="10"/>
      <c r="E971" s="5"/>
      <c r="F971" s="77"/>
      <c r="G971" s="54"/>
      <c r="H971" s="113"/>
      <c r="I971" s="77"/>
      <c r="J971" s="77"/>
      <c r="K971" s="5"/>
      <c r="L971" s="5"/>
      <c r="M971" s="5"/>
      <c r="N971" s="5"/>
      <c r="O971" s="5"/>
      <c r="P971" s="5"/>
      <c r="Q971" s="77"/>
      <c r="R971" s="77"/>
      <c r="S971" s="5"/>
      <c r="T971" s="77"/>
      <c r="U971" s="81"/>
      <c r="V971" s="77"/>
      <c r="W971" s="77"/>
    </row>
    <row r="972" spans="1:23" x14ac:dyDescent="0.25">
      <c r="A972" s="116" t="str">
        <f>IF(ISBLANK(TBL_DATA[[#This Row],[Row.names]]), "",   DATE(YEAR(TBL_DATA[[#This Row],[Row.names]]), MONTH(TBL_DATA[[#This Row],[Row.names]]), DAY(TBL_DATA[[#This Row],[Row.names]])))</f>
        <v/>
      </c>
      <c r="B972" s="118"/>
      <c r="C972" s="68"/>
      <c r="D972" s="10"/>
      <c r="E972" s="5"/>
      <c r="F972" s="77"/>
      <c r="G972" s="54"/>
      <c r="H972" s="113"/>
      <c r="I972" s="77"/>
      <c r="J972" s="77"/>
      <c r="K972" s="5"/>
      <c r="L972" s="5"/>
      <c r="M972" s="5"/>
      <c r="N972" s="5"/>
      <c r="O972" s="5"/>
      <c r="P972" s="5"/>
      <c r="Q972" s="77"/>
      <c r="R972" s="77"/>
      <c r="S972" s="5"/>
      <c r="T972" s="77"/>
      <c r="U972" s="81"/>
      <c r="V972" s="77"/>
      <c r="W972" s="77"/>
    </row>
    <row r="973" spans="1:23" x14ac:dyDescent="0.25">
      <c r="A973" s="116" t="str">
        <f>IF(ISBLANK(TBL_DATA[[#This Row],[Row.names]]), "",   DATE(YEAR(TBL_DATA[[#This Row],[Row.names]]), MONTH(TBL_DATA[[#This Row],[Row.names]]), DAY(TBL_DATA[[#This Row],[Row.names]])))</f>
        <v/>
      </c>
      <c r="B973" s="118"/>
      <c r="C973" s="68"/>
      <c r="D973" s="10"/>
      <c r="E973" s="5"/>
      <c r="F973" s="77"/>
      <c r="G973" s="54"/>
      <c r="H973" s="113"/>
      <c r="I973" s="77"/>
      <c r="J973" s="77"/>
      <c r="K973" s="5"/>
      <c r="L973" s="5"/>
      <c r="M973" s="5"/>
      <c r="N973" s="5"/>
      <c r="O973" s="5"/>
      <c r="P973" s="5"/>
      <c r="Q973" s="77"/>
      <c r="R973" s="77"/>
      <c r="S973" s="5"/>
      <c r="T973" s="77"/>
      <c r="U973" s="81"/>
      <c r="V973" s="77"/>
      <c r="W973" s="77"/>
    </row>
    <row r="974" spans="1:23" x14ac:dyDescent="0.25">
      <c r="A974" s="116" t="str">
        <f>IF(ISBLANK(TBL_DATA[[#This Row],[Row.names]]), "",   DATE(YEAR(TBL_DATA[[#This Row],[Row.names]]), MONTH(TBL_DATA[[#This Row],[Row.names]]), DAY(TBL_DATA[[#This Row],[Row.names]])))</f>
        <v/>
      </c>
      <c r="B974" s="118"/>
      <c r="C974" s="68"/>
      <c r="D974" s="10"/>
      <c r="E974" s="5"/>
      <c r="F974" s="77"/>
      <c r="G974" s="54"/>
      <c r="H974" s="113"/>
      <c r="I974" s="77"/>
      <c r="J974" s="77"/>
      <c r="K974" s="5"/>
      <c r="L974" s="5"/>
      <c r="M974" s="5"/>
      <c r="N974" s="5"/>
      <c r="O974" s="5"/>
      <c r="P974" s="5"/>
      <c r="Q974" s="77"/>
      <c r="R974" s="77"/>
      <c r="S974" s="5"/>
      <c r="T974" s="77"/>
      <c r="U974" s="81"/>
      <c r="V974" s="77"/>
      <c r="W974" s="77"/>
    </row>
    <row r="975" spans="1:23" x14ac:dyDescent="0.25">
      <c r="A975" s="116" t="str">
        <f>IF(ISBLANK(TBL_DATA[[#This Row],[Row.names]]), "",   DATE(YEAR(TBL_DATA[[#This Row],[Row.names]]), MONTH(TBL_DATA[[#This Row],[Row.names]]), DAY(TBL_DATA[[#This Row],[Row.names]])))</f>
        <v/>
      </c>
      <c r="B975" s="118"/>
      <c r="C975" s="68"/>
      <c r="D975" s="10"/>
      <c r="E975" s="5"/>
      <c r="F975" s="77"/>
      <c r="G975" s="54"/>
      <c r="H975" s="113"/>
      <c r="I975" s="77"/>
      <c r="J975" s="77"/>
      <c r="K975" s="5"/>
      <c r="L975" s="5"/>
      <c r="M975" s="5"/>
      <c r="N975" s="5"/>
      <c r="O975" s="5"/>
      <c r="P975" s="5"/>
      <c r="Q975" s="77"/>
      <c r="R975" s="77"/>
      <c r="S975" s="5"/>
      <c r="T975" s="77"/>
      <c r="U975" s="81"/>
      <c r="V975" s="77"/>
      <c r="W975" s="77"/>
    </row>
    <row r="976" spans="1:23" x14ac:dyDescent="0.25">
      <c r="A976" s="116" t="str">
        <f>IF(ISBLANK(TBL_DATA[[#This Row],[Row.names]]), "",   DATE(YEAR(TBL_DATA[[#This Row],[Row.names]]), MONTH(TBL_DATA[[#This Row],[Row.names]]), DAY(TBL_DATA[[#This Row],[Row.names]])))</f>
        <v/>
      </c>
      <c r="B976" s="118"/>
      <c r="C976" s="68"/>
      <c r="D976" s="10"/>
      <c r="E976" s="5"/>
      <c r="F976" s="77"/>
      <c r="G976" s="54"/>
      <c r="H976" s="113"/>
      <c r="I976" s="77"/>
      <c r="J976" s="77"/>
      <c r="K976" s="5"/>
      <c r="L976" s="5"/>
      <c r="M976" s="5"/>
      <c r="N976" s="5"/>
      <c r="O976" s="5"/>
      <c r="P976" s="5"/>
      <c r="Q976" s="77"/>
      <c r="R976" s="77"/>
      <c r="S976" s="5"/>
      <c r="T976" s="77"/>
      <c r="U976" s="81"/>
      <c r="V976" s="77"/>
      <c r="W976" s="77"/>
    </row>
    <row r="977" spans="1:23" x14ac:dyDescent="0.25">
      <c r="A977" s="116" t="str">
        <f>IF(ISBLANK(TBL_DATA[[#This Row],[Row.names]]), "",   DATE(YEAR(TBL_DATA[[#This Row],[Row.names]]), MONTH(TBL_DATA[[#This Row],[Row.names]]), DAY(TBL_DATA[[#This Row],[Row.names]])))</f>
        <v/>
      </c>
      <c r="B977" s="118"/>
      <c r="C977" s="68"/>
      <c r="D977" s="10"/>
      <c r="E977" s="5"/>
      <c r="F977" s="77"/>
      <c r="G977" s="54"/>
      <c r="H977" s="113"/>
      <c r="I977" s="77"/>
      <c r="J977" s="77"/>
      <c r="K977" s="5"/>
      <c r="L977" s="5"/>
      <c r="M977" s="5"/>
      <c r="N977" s="5"/>
      <c r="O977" s="5"/>
      <c r="P977" s="5"/>
      <c r="Q977" s="77"/>
      <c r="R977" s="77"/>
      <c r="S977" s="5"/>
      <c r="T977" s="77"/>
      <c r="U977" s="81"/>
      <c r="V977" s="77"/>
      <c r="W977" s="77"/>
    </row>
    <row r="978" spans="1:23" x14ac:dyDescent="0.25">
      <c r="A978" s="116" t="str">
        <f>IF(ISBLANK(TBL_DATA[[#This Row],[Row.names]]), "",   DATE(YEAR(TBL_DATA[[#This Row],[Row.names]]), MONTH(TBL_DATA[[#This Row],[Row.names]]), DAY(TBL_DATA[[#This Row],[Row.names]])))</f>
        <v/>
      </c>
      <c r="B978" s="118"/>
      <c r="C978" s="68"/>
      <c r="D978" s="10"/>
      <c r="E978" s="5"/>
      <c r="F978" s="77"/>
      <c r="G978" s="54"/>
      <c r="H978" s="113"/>
      <c r="I978" s="77"/>
      <c r="J978" s="77"/>
      <c r="K978" s="5"/>
      <c r="L978" s="5"/>
      <c r="M978" s="5"/>
      <c r="N978" s="5"/>
      <c r="O978" s="5"/>
      <c r="P978" s="5"/>
      <c r="Q978" s="77"/>
      <c r="R978" s="77"/>
      <c r="S978" s="5"/>
      <c r="T978" s="77"/>
      <c r="U978" s="81"/>
      <c r="V978" s="77"/>
      <c r="W978" s="77"/>
    </row>
    <row r="979" spans="1:23" x14ac:dyDescent="0.25">
      <c r="A979" s="116" t="str">
        <f>IF(ISBLANK(TBL_DATA[[#This Row],[Row.names]]), "",   DATE(YEAR(TBL_DATA[[#This Row],[Row.names]]), MONTH(TBL_DATA[[#This Row],[Row.names]]), DAY(TBL_DATA[[#This Row],[Row.names]])))</f>
        <v/>
      </c>
      <c r="B979" s="118"/>
      <c r="C979" s="68"/>
      <c r="D979" s="10"/>
      <c r="E979" s="5"/>
      <c r="F979" s="77"/>
      <c r="G979" s="54"/>
      <c r="H979" s="113"/>
      <c r="I979" s="77"/>
      <c r="J979" s="77"/>
      <c r="K979" s="5"/>
      <c r="L979" s="5"/>
      <c r="M979" s="5"/>
      <c r="N979" s="5"/>
      <c r="O979" s="5"/>
      <c r="P979" s="5"/>
      <c r="Q979" s="77"/>
      <c r="R979" s="77"/>
      <c r="S979" s="5"/>
      <c r="T979" s="77"/>
      <c r="U979" s="81"/>
      <c r="V979" s="77"/>
      <c r="W979" s="77"/>
    </row>
    <row r="980" spans="1:23" x14ac:dyDescent="0.25">
      <c r="A980" s="116" t="str">
        <f>IF(ISBLANK(TBL_DATA[[#This Row],[Row.names]]), "",   DATE(YEAR(TBL_DATA[[#This Row],[Row.names]]), MONTH(TBL_DATA[[#This Row],[Row.names]]), DAY(TBL_DATA[[#This Row],[Row.names]])))</f>
        <v/>
      </c>
      <c r="B980" s="118"/>
      <c r="C980" s="68"/>
      <c r="D980" s="10"/>
      <c r="E980" s="5"/>
      <c r="F980" s="77"/>
      <c r="G980" s="54"/>
      <c r="H980" s="113"/>
      <c r="I980" s="77"/>
      <c r="J980" s="77"/>
      <c r="K980" s="5"/>
      <c r="L980" s="5"/>
      <c r="M980" s="5"/>
      <c r="N980" s="5"/>
      <c r="O980" s="5"/>
      <c r="P980" s="5"/>
      <c r="Q980" s="77"/>
      <c r="R980" s="77"/>
      <c r="S980" s="5"/>
      <c r="T980" s="77"/>
      <c r="U980" s="81"/>
      <c r="V980" s="77"/>
      <c r="W980" s="77"/>
    </row>
    <row r="981" spans="1:23" x14ac:dyDescent="0.25">
      <c r="A981" s="116" t="str">
        <f>IF(ISBLANK(TBL_DATA[[#This Row],[Row.names]]), "",   DATE(YEAR(TBL_DATA[[#This Row],[Row.names]]), MONTH(TBL_DATA[[#This Row],[Row.names]]), DAY(TBL_DATA[[#This Row],[Row.names]])))</f>
        <v/>
      </c>
      <c r="B981" s="118"/>
      <c r="C981" s="68"/>
      <c r="D981" s="10"/>
      <c r="E981" s="5"/>
      <c r="F981" s="77"/>
      <c r="G981" s="54"/>
      <c r="H981" s="113"/>
      <c r="I981" s="77"/>
      <c r="J981" s="77"/>
      <c r="K981" s="5"/>
      <c r="L981" s="5"/>
      <c r="M981" s="5"/>
      <c r="N981" s="5"/>
      <c r="O981" s="5"/>
      <c r="P981" s="5"/>
      <c r="Q981" s="77"/>
      <c r="R981" s="77"/>
      <c r="S981" s="5"/>
      <c r="T981" s="77"/>
      <c r="U981" s="81"/>
      <c r="V981" s="77"/>
      <c r="W981" s="77"/>
    </row>
    <row r="982" spans="1:23" x14ac:dyDescent="0.25">
      <c r="A982" s="116" t="str">
        <f>IF(ISBLANK(TBL_DATA[[#This Row],[Row.names]]), "",   DATE(YEAR(TBL_DATA[[#This Row],[Row.names]]), MONTH(TBL_DATA[[#This Row],[Row.names]]), DAY(TBL_DATA[[#This Row],[Row.names]])))</f>
        <v/>
      </c>
      <c r="B982" s="118"/>
      <c r="C982" s="68"/>
      <c r="D982" s="10"/>
      <c r="E982" s="5"/>
      <c r="F982" s="77"/>
      <c r="G982" s="54"/>
      <c r="H982" s="113"/>
      <c r="I982" s="77"/>
      <c r="J982" s="77"/>
      <c r="K982" s="5"/>
      <c r="L982" s="5"/>
      <c r="M982" s="5"/>
      <c r="N982" s="5"/>
      <c r="O982" s="5"/>
      <c r="P982" s="5"/>
      <c r="Q982" s="77"/>
      <c r="R982" s="77"/>
      <c r="S982" s="5"/>
      <c r="T982" s="77"/>
      <c r="U982" s="81"/>
      <c r="V982" s="77"/>
      <c r="W982" s="77"/>
    </row>
    <row r="983" spans="1:23" x14ac:dyDescent="0.25">
      <c r="A983" s="116" t="str">
        <f>IF(ISBLANK(TBL_DATA[[#This Row],[Row.names]]), "",   DATE(YEAR(TBL_DATA[[#This Row],[Row.names]]), MONTH(TBL_DATA[[#This Row],[Row.names]]), DAY(TBL_DATA[[#This Row],[Row.names]])))</f>
        <v/>
      </c>
      <c r="B983" s="118"/>
      <c r="C983" s="68"/>
      <c r="D983" s="10"/>
      <c r="E983" s="5"/>
      <c r="F983" s="77"/>
      <c r="G983" s="54"/>
      <c r="H983" s="113"/>
      <c r="I983" s="77"/>
      <c r="J983" s="77"/>
      <c r="K983" s="5"/>
      <c r="L983" s="5"/>
      <c r="M983" s="5"/>
      <c r="N983" s="5"/>
      <c r="O983" s="5"/>
      <c r="P983" s="5"/>
      <c r="Q983" s="77"/>
      <c r="R983" s="77"/>
      <c r="S983" s="5"/>
      <c r="T983" s="77"/>
      <c r="U983" s="81"/>
      <c r="V983" s="77"/>
      <c r="W983" s="77"/>
    </row>
    <row r="984" spans="1:23" x14ac:dyDescent="0.25">
      <c r="A984" s="116" t="str">
        <f>IF(ISBLANK(TBL_DATA[[#This Row],[Row.names]]), "",   DATE(YEAR(TBL_DATA[[#This Row],[Row.names]]), MONTH(TBL_DATA[[#This Row],[Row.names]]), DAY(TBL_DATA[[#This Row],[Row.names]])))</f>
        <v/>
      </c>
      <c r="B984" s="118"/>
      <c r="C984" s="68"/>
      <c r="D984" s="10"/>
      <c r="E984" s="5"/>
      <c r="F984" s="77"/>
      <c r="G984" s="54"/>
      <c r="H984" s="113"/>
      <c r="I984" s="77"/>
      <c r="J984" s="77"/>
      <c r="K984" s="5"/>
      <c r="L984" s="5"/>
      <c r="M984" s="5"/>
      <c r="N984" s="5"/>
      <c r="O984" s="5"/>
      <c r="P984" s="5"/>
      <c r="Q984" s="77"/>
      <c r="R984" s="77"/>
      <c r="S984" s="5"/>
      <c r="T984" s="77"/>
      <c r="U984" s="81"/>
      <c r="V984" s="77"/>
      <c r="W984" s="77"/>
    </row>
    <row r="985" spans="1:23" x14ac:dyDescent="0.25">
      <c r="A985" s="116" t="str">
        <f>IF(ISBLANK(TBL_DATA[[#This Row],[Row.names]]), "",   DATE(YEAR(TBL_DATA[[#This Row],[Row.names]]), MONTH(TBL_DATA[[#This Row],[Row.names]]), DAY(TBL_DATA[[#This Row],[Row.names]])))</f>
        <v/>
      </c>
      <c r="B985" s="118"/>
      <c r="C985" s="68"/>
      <c r="D985" s="10"/>
      <c r="E985" s="5"/>
      <c r="F985" s="77"/>
      <c r="G985" s="54"/>
      <c r="H985" s="114"/>
      <c r="I985" s="77"/>
      <c r="J985" s="77"/>
      <c r="K985" s="5"/>
      <c r="L985" s="5"/>
      <c r="M985" s="5"/>
      <c r="N985" s="5"/>
      <c r="O985" s="5"/>
      <c r="P985" s="5"/>
      <c r="Q985" s="77"/>
      <c r="R985" s="77"/>
      <c r="S985" s="53"/>
      <c r="T985" s="77"/>
      <c r="U985" s="81"/>
      <c r="V985" s="77"/>
      <c r="W985" s="77"/>
    </row>
    <row r="986" spans="1:23" x14ac:dyDescent="0.25">
      <c r="A986" s="116" t="str">
        <f>IF(ISBLANK(TBL_DATA[[#This Row],[Row.names]]), "",   DATE(YEAR(TBL_DATA[[#This Row],[Row.names]]), MONTH(TBL_DATA[[#This Row],[Row.names]]), DAY(TBL_DATA[[#This Row],[Row.names]])))</f>
        <v/>
      </c>
      <c r="B986" s="118"/>
      <c r="C986" s="68"/>
      <c r="D986" s="10"/>
      <c r="E986" s="5"/>
      <c r="F986" s="77"/>
      <c r="G986" s="54"/>
      <c r="H986" s="113"/>
      <c r="I986" s="77"/>
      <c r="J986" s="77"/>
      <c r="K986" s="5"/>
      <c r="L986" s="5"/>
      <c r="M986" s="5"/>
      <c r="N986" s="5"/>
      <c r="O986" s="5"/>
      <c r="P986" s="5"/>
      <c r="Q986" s="77"/>
      <c r="R986" s="77"/>
      <c r="S986" s="5"/>
      <c r="T986" s="77"/>
      <c r="U986" s="81"/>
      <c r="V986" s="77"/>
      <c r="W986" s="77"/>
    </row>
    <row r="987" spans="1:23" x14ac:dyDescent="0.25">
      <c r="A987" s="116" t="str">
        <f>IF(ISBLANK(TBL_DATA[[#This Row],[Row.names]]), "",   DATE(YEAR(TBL_DATA[[#This Row],[Row.names]]), MONTH(TBL_DATA[[#This Row],[Row.names]]), DAY(TBL_DATA[[#This Row],[Row.names]])))</f>
        <v/>
      </c>
      <c r="B987" s="118"/>
      <c r="C987" s="68"/>
      <c r="D987" s="10"/>
      <c r="E987" s="5"/>
      <c r="F987" s="77"/>
      <c r="G987" s="54"/>
      <c r="H987" s="113"/>
      <c r="I987" s="77"/>
      <c r="J987" s="77"/>
      <c r="K987" s="5"/>
      <c r="L987" s="5"/>
      <c r="M987" s="5"/>
      <c r="N987" s="5"/>
      <c r="O987" s="5"/>
      <c r="P987" s="5"/>
      <c r="Q987" s="77"/>
      <c r="R987" s="77"/>
      <c r="S987" s="5"/>
      <c r="T987" s="77"/>
      <c r="U987" s="81"/>
      <c r="V987" s="77"/>
      <c r="W987" s="77"/>
    </row>
    <row r="988" spans="1:23" x14ac:dyDescent="0.25">
      <c r="A988" s="116" t="str">
        <f>IF(ISBLANK(TBL_DATA[[#This Row],[Row.names]]), "",   DATE(YEAR(TBL_DATA[[#This Row],[Row.names]]), MONTH(TBL_DATA[[#This Row],[Row.names]]), DAY(TBL_DATA[[#This Row],[Row.names]])))</f>
        <v/>
      </c>
      <c r="B988" s="118"/>
      <c r="C988" s="68"/>
      <c r="D988" s="10"/>
      <c r="E988" s="5"/>
      <c r="F988" s="77"/>
      <c r="G988" s="54"/>
      <c r="H988" s="113"/>
      <c r="I988" s="77"/>
      <c r="J988" s="77"/>
      <c r="K988" s="5"/>
      <c r="L988" s="5"/>
      <c r="M988" s="5"/>
      <c r="N988" s="5"/>
      <c r="O988" s="5"/>
      <c r="P988" s="5"/>
      <c r="Q988" s="77"/>
      <c r="R988" s="77"/>
      <c r="S988" s="5"/>
      <c r="T988" s="77"/>
      <c r="U988" s="81"/>
      <c r="V988" s="77"/>
      <c r="W988" s="77"/>
    </row>
    <row r="989" spans="1:23" x14ac:dyDescent="0.25">
      <c r="A989" s="116" t="str">
        <f>IF(ISBLANK(TBL_DATA[[#This Row],[Row.names]]), "",   DATE(YEAR(TBL_DATA[[#This Row],[Row.names]]), MONTH(TBL_DATA[[#This Row],[Row.names]]), DAY(TBL_DATA[[#This Row],[Row.names]])))</f>
        <v/>
      </c>
      <c r="B989" s="118"/>
      <c r="C989" s="68"/>
      <c r="D989" s="10"/>
      <c r="E989" s="5"/>
      <c r="F989" s="77"/>
      <c r="G989" s="54"/>
      <c r="H989" s="113"/>
      <c r="I989" s="77"/>
      <c r="J989" s="77"/>
      <c r="K989" s="5"/>
      <c r="L989" s="5"/>
      <c r="M989" s="5"/>
      <c r="N989" s="5"/>
      <c r="O989" s="5"/>
      <c r="P989" s="5"/>
      <c r="Q989" s="77"/>
      <c r="R989" s="77"/>
      <c r="S989" s="5"/>
      <c r="T989" s="77"/>
      <c r="U989" s="81"/>
      <c r="V989" s="77"/>
      <c r="W989" s="77"/>
    </row>
    <row r="990" spans="1:23" x14ac:dyDescent="0.25">
      <c r="A990" s="116" t="str">
        <f>IF(ISBLANK(TBL_DATA[[#This Row],[Row.names]]), "",   DATE(YEAR(TBL_DATA[[#This Row],[Row.names]]), MONTH(TBL_DATA[[#This Row],[Row.names]]), DAY(TBL_DATA[[#This Row],[Row.names]])))</f>
        <v/>
      </c>
      <c r="B990" s="118"/>
      <c r="C990" s="68"/>
      <c r="D990" s="10"/>
      <c r="E990" s="5"/>
      <c r="F990" s="77"/>
      <c r="G990" s="54"/>
      <c r="H990" s="113"/>
      <c r="I990" s="77"/>
      <c r="J990" s="77"/>
      <c r="K990" s="5"/>
      <c r="L990" s="5"/>
      <c r="M990" s="5"/>
      <c r="N990" s="5"/>
      <c r="O990" s="5"/>
      <c r="P990" s="5"/>
      <c r="Q990" s="77"/>
      <c r="R990" s="77"/>
      <c r="S990" s="5"/>
      <c r="T990" s="77"/>
      <c r="U990" s="81"/>
      <c r="V990" s="77"/>
      <c r="W990" s="77"/>
    </row>
    <row r="991" spans="1:23" x14ac:dyDescent="0.25">
      <c r="A991" s="116" t="str">
        <f>IF(ISBLANK(TBL_DATA[[#This Row],[Row.names]]), "",   DATE(YEAR(TBL_DATA[[#This Row],[Row.names]]), MONTH(TBL_DATA[[#This Row],[Row.names]]), DAY(TBL_DATA[[#This Row],[Row.names]])))</f>
        <v/>
      </c>
      <c r="B991" s="118"/>
      <c r="C991" s="68"/>
      <c r="D991" s="10"/>
      <c r="E991" s="5"/>
      <c r="F991" s="77"/>
      <c r="G991" s="54"/>
      <c r="H991" s="113"/>
      <c r="I991" s="77"/>
      <c r="J991" s="77"/>
      <c r="K991" s="5"/>
      <c r="L991" s="5"/>
      <c r="M991" s="5"/>
      <c r="N991" s="5"/>
      <c r="O991" s="5"/>
      <c r="P991" s="5"/>
      <c r="Q991" s="77"/>
      <c r="R991" s="77"/>
      <c r="S991" s="5"/>
      <c r="T991" s="77"/>
      <c r="U991" s="81"/>
      <c r="V991" s="77"/>
      <c r="W991" s="77"/>
    </row>
    <row r="992" spans="1:23" x14ac:dyDescent="0.25">
      <c r="A992" s="116" t="str">
        <f>IF(ISBLANK(TBL_DATA[[#This Row],[Row.names]]), "",   DATE(YEAR(TBL_DATA[[#This Row],[Row.names]]), MONTH(TBL_DATA[[#This Row],[Row.names]]), DAY(TBL_DATA[[#This Row],[Row.names]])))</f>
        <v/>
      </c>
      <c r="B992" s="118"/>
      <c r="C992" s="68"/>
      <c r="D992" s="10"/>
      <c r="E992" s="5"/>
      <c r="F992" s="77"/>
      <c r="G992" s="54"/>
      <c r="H992" s="113"/>
      <c r="I992" s="77"/>
      <c r="J992" s="77"/>
      <c r="K992" s="5"/>
      <c r="L992" s="5"/>
      <c r="M992" s="5"/>
      <c r="N992" s="5"/>
      <c r="O992" s="5"/>
      <c r="P992" s="5"/>
      <c r="Q992" s="77"/>
      <c r="R992" s="77"/>
      <c r="S992" s="5"/>
      <c r="T992" s="77"/>
      <c r="U992" s="81"/>
      <c r="V992" s="77"/>
      <c r="W992" s="77"/>
    </row>
    <row r="993" spans="1:23" x14ac:dyDescent="0.25">
      <c r="A993" s="116" t="str">
        <f>IF(ISBLANK(TBL_DATA[[#This Row],[Row.names]]), "",   DATE(YEAR(TBL_DATA[[#This Row],[Row.names]]), MONTH(TBL_DATA[[#This Row],[Row.names]]), DAY(TBL_DATA[[#This Row],[Row.names]])))</f>
        <v/>
      </c>
      <c r="B993" s="118"/>
      <c r="C993" s="68"/>
      <c r="D993" s="10"/>
      <c r="E993" s="5"/>
      <c r="F993" s="77"/>
      <c r="G993" s="54"/>
      <c r="H993" s="113"/>
      <c r="I993" s="77"/>
      <c r="J993" s="77"/>
      <c r="K993" s="5"/>
      <c r="L993" s="5"/>
      <c r="M993" s="5"/>
      <c r="N993" s="5"/>
      <c r="O993" s="5"/>
      <c r="P993" s="5"/>
      <c r="Q993" s="77"/>
      <c r="R993" s="77"/>
      <c r="S993" s="5"/>
      <c r="T993" s="77"/>
      <c r="U993" s="81"/>
      <c r="V993" s="77"/>
      <c r="W993" s="77"/>
    </row>
    <row r="994" spans="1:23" x14ac:dyDescent="0.25">
      <c r="A994" s="116" t="str">
        <f>IF(ISBLANK(TBL_DATA[[#This Row],[Row.names]]), "",   DATE(YEAR(TBL_DATA[[#This Row],[Row.names]]), MONTH(TBL_DATA[[#This Row],[Row.names]]), DAY(TBL_DATA[[#This Row],[Row.names]])))</f>
        <v/>
      </c>
      <c r="B994" s="118"/>
      <c r="C994" s="68"/>
      <c r="D994" s="10"/>
      <c r="E994" s="5"/>
      <c r="F994" s="77"/>
      <c r="G994" s="54"/>
      <c r="H994" s="113"/>
      <c r="I994" s="77"/>
      <c r="J994" s="77"/>
      <c r="K994" s="5"/>
      <c r="L994" s="5"/>
      <c r="M994" s="5"/>
      <c r="N994" s="5"/>
      <c r="O994" s="5"/>
      <c r="P994" s="5"/>
      <c r="Q994" s="77"/>
      <c r="R994" s="77"/>
      <c r="S994" s="5"/>
      <c r="T994" s="77"/>
      <c r="U994" s="81"/>
      <c r="V994" s="77"/>
      <c r="W994" s="77"/>
    </row>
    <row r="995" spans="1:23" x14ac:dyDescent="0.25">
      <c r="A995" s="116" t="str">
        <f>IF(ISBLANK(TBL_DATA[[#This Row],[Row.names]]), "",   DATE(YEAR(TBL_DATA[[#This Row],[Row.names]]), MONTH(TBL_DATA[[#This Row],[Row.names]]), DAY(TBL_DATA[[#This Row],[Row.names]])))</f>
        <v/>
      </c>
      <c r="B995" s="118"/>
      <c r="C995" s="68"/>
      <c r="D995" s="10"/>
      <c r="E995" s="5"/>
      <c r="F995" s="77"/>
      <c r="G995" s="54"/>
      <c r="H995" s="113"/>
      <c r="I995" s="77"/>
      <c r="J995" s="77"/>
      <c r="K995" s="5"/>
      <c r="L995" s="5"/>
      <c r="M995" s="5"/>
      <c r="N995" s="5"/>
      <c r="O995" s="5"/>
      <c r="P995" s="5"/>
      <c r="Q995" s="77"/>
      <c r="R995" s="77"/>
      <c r="S995" s="5"/>
      <c r="T995" s="77"/>
      <c r="U995" s="81"/>
      <c r="V995" s="77"/>
      <c r="W995" s="77"/>
    </row>
    <row r="996" spans="1:23" x14ac:dyDescent="0.25">
      <c r="A996" s="116" t="str">
        <f>IF(ISBLANK(TBL_DATA[[#This Row],[Row.names]]), "",   DATE(YEAR(TBL_DATA[[#This Row],[Row.names]]), MONTH(TBL_DATA[[#This Row],[Row.names]]), DAY(TBL_DATA[[#This Row],[Row.names]])))</f>
        <v/>
      </c>
      <c r="B996" s="118"/>
      <c r="C996" s="68"/>
      <c r="D996" s="10"/>
      <c r="E996" s="5"/>
      <c r="F996" s="77"/>
      <c r="G996" s="54"/>
      <c r="H996" s="113"/>
      <c r="I996" s="77"/>
      <c r="J996" s="77"/>
      <c r="K996" s="5"/>
      <c r="L996" s="5"/>
      <c r="M996" s="5"/>
      <c r="N996" s="5"/>
      <c r="O996" s="5"/>
      <c r="P996" s="5"/>
      <c r="Q996" s="77"/>
      <c r="R996" s="77"/>
      <c r="S996" s="5"/>
      <c r="T996" s="77"/>
      <c r="U996" s="81"/>
      <c r="V996" s="77"/>
      <c r="W996" s="77"/>
    </row>
    <row r="997" spans="1:23" x14ac:dyDescent="0.25">
      <c r="A997" s="116" t="str">
        <f>IF(ISBLANK(TBL_DATA[[#This Row],[Row.names]]), "",   DATE(YEAR(TBL_DATA[[#This Row],[Row.names]]), MONTH(TBL_DATA[[#This Row],[Row.names]]), DAY(TBL_DATA[[#This Row],[Row.names]])))</f>
        <v/>
      </c>
      <c r="B997" s="118"/>
      <c r="C997" s="68"/>
      <c r="D997" s="10"/>
      <c r="E997" s="5"/>
      <c r="F997" s="77"/>
      <c r="G997" s="54"/>
      <c r="H997" s="113"/>
      <c r="I997" s="77"/>
      <c r="J997" s="77"/>
      <c r="K997" s="5"/>
      <c r="L997" s="5"/>
      <c r="M997" s="5"/>
      <c r="N997" s="5"/>
      <c r="O997" s="5"/>
      <c r="P997" s="5"/>
      <c r="Q997" s="77"/>
      <c r="R997" s="77"/>
      <c r="S997" s="5"/>
      <c r="T997" s="77"/>
      <c r="U997" s="81"/>
      <c r="V997" s="77"/>
      <c r="W997" s="77"/>
    </row>
    <row r="998" spans="1:23" x14ac:dyDescent="0.25">
      <c r="A998" s="116" t="str">
        <f>IF(ISBLANK(TBL_DATA[[#This Row],[Row.names]]), "",   DATE(YEAR(TBL_DATA[[#This Row],[Row.names]]), MONTH(TBL_DATA[[#This Row],[Row.names]]), DAY(TBL_DATA[[#This Row],[Row.names]])))</f>
        <v/>
      </c>
      <c r="B998" s="118"/>
      <c r="C998" s="68"/>
      <c r="D998" s="10"/>
      <c r="E998" s="5"/>
      <c r="F998" s="77"/>
      <c r="G998" s="54"/>
      <c r="H998" s="113"/>
      <c r="I998" s="77"/>
      <c r="J998" s="77"/>
      <c r="K998" s="5"/>
      <c r="L998" s="5"/>
      <c r="M998" s="5"/>
      <c r="N998" s="5"/>
      <c r="O998" s="5"/>
      <c r="P998" s="5"/>
      <c r="Q998" s="77"/>
      <c r="R998" s="77"/>
      <c r="S998" s="5"/>
      <c r="T998" s="77"/>
      <c r="U998" s="81"/>
      <c r="V998" s="77"/>
      <c r="W998" s="77"/>
    </row>
    <row r="999" spans="1:23" x14ac:dyDescent="0.25">
      <c r="A999" s="116" t="str">
        <f>IF(ISBLANK(TBL_DATA[[#This Row],[Row.names]]), "",   DATE(YEAR(TBL_DATA[[#This Row],[Row.names]]), MONTH(TBL_DATA[[#This Row],[Row.names]]), DAY(TBL_DATA[[#This Row],[Row.names]])))</f>
        <v/>
      </c>
      <c r="B999" s="118"/>
      <c r="C999" s="68"/>
      <c r="D999" s="10"/>
      <c r="E999" s="5"/>
      <c r="F999" s="77"/>
      <c r="G999" s="54"/>
      <c r="H999" s="113"/>
      <c r="I999" s="77"/>
      <c r="J999" s="77"/>
      <c r="K999" s="5"/>
      <c r="L999" s="5"/>
      <c r="M999" s="5"/>
      <c r="N999" s="5"/>
      <c r="O999" s="5"/>
      <c r="P999" s="5"/>
      <c r="Q999" s="77"/>
      <c r="R999" s="77"/>
      <c r="S999" s="5"/>
      <c r="T999" s="77"/>
      <c r="U999" s="81"/>
      <c r="V999" s="77"/>
      <c r="W999" s="77"/>
    </row>
    <row r="1000" spans="1:23" x14ac:dyDescent="0.25">
      <c r="A1000" s="116" t="str">
        <f>IF(ISBLANK(TBL_DATA[[#This Row],[Row.names]]), "",   DATE(YEAR(TBL_DATA[[#This Row],[Row.names]]), MONTH(TBL_DATA[[#This Row],[Row.names]]), DAY(TBL_DATA[[#This Row],[Row.names]])))</f>
        <v/>
      </c>
      <c r="B1000" s="118"/>
      <c r="C1000" s="68"/>
      <c r="D1000" s="10"/>
      <c r="E1000" s="5"/>
      <c r="F1000" s="77"/>
      <c r="G1000" s="54"/>
      <c r="H1000" s="113"/>
      <c r="I1000" s="77"/>
      <c r="J1000" s="77"/>
      <c r="K1000" s="5"/>
      <c r="L1000" s="5"/>
      <c r="M1000" s="5"/>
      <c r="N1000" s="5"/>
      <c r="O1000" s="5"/>
      <c r="P1000" s="5"/>
      <c r="Q1000" s="77"/>
      <c r="R1000" s="77"/>
      <c r="S1000" s="5"/>
      <c r="T1000" s="77"/>
      <c r="U1000" s="81"/>
      <c r="V1000" s="77"/>
      <c r="W1000" s="77"/>
    </row>
    <row r="1001" spans="1:23" x14ac:dyDescent="0.25">
      <c r="A1001" s="116" t="str">
        <f>IF(ISBLANK(TBL_DATA[[#This Row],[Row.names]]), "",   DATE(YEAR(TBL_DATA[[#This Row],[Row.names]]), MONTH(TBL_DATA[[#This Row],[Row.names]]), DAY(TBL_DATA[[#This Row],[Row.names]])))</f>
        <v/>
      </c>
      <c r="B1001" s="118"/>
      <c r="C1001" s="68"/>
      <c r="D1001" s="10"/>
      <c r="E1001" s="5"/>
      <c r="F1001" s="77"/>
      <c r="G1001" s="54"/>
      <c r="H1001" s="113"/>
      <c r="I1001" s="77"/>
      <c r="J1001" s="77"/>
      <c r="K1001" s="5"/>
      <c r="L1001" s="5"/>
      <c r="M1001" s="5"/>
      <c r="N1001" s="5"/>
      <c r="O1001" s="5"/>
      <c r="P1001" s="5"/>
      <c r="Q1001" s="77"/>
      <c r="R1001" s="77"/>
      <c r="S1001" s="5"/>
      <c r="T1001" s="77"/>
      <c r="U1001" s="81"/>
      <c r="V1001" s="77"/>
      <c r="W1001" s="77"/>
    </row>
    <row r="1002" spans="1:23" x14ac:dyDescent="0.25">
      <c r="A1002" s="116" t="str">
        <f>IF(ISBLANK(TBL_DATA[[#This Row],[Row.names]]), "",   DATE(YEAR(TBL_DATA[[#This Row],[Row.names]]), MONTH(TBL_DATA[[#This Row],[Row.names]]), DAY(TBL_DATA[[#This Row],[Row.names]])))</f>
        <v/>
      </c>
      <c r="B1002" s="118"/>
      <c r="C1002" s="68"/>
      <c r="D1002" s="10"/>
      <c r="E1002" s="5"/>
      <c r="F1002" s="77"/>
      <c r="G1002" s="54"/>
      <c r="H1002" s="113"/>
      <c r="I1002" s="77"/>
      <c r="J1002" s="77"/>
      <c r="K1002" s="5"/>
      <c r="L1002" s="5"/>
      <c r="M1002" s="5"/>
      <c r="N1002" s="5"/>
      <c r="O1002" s="5"/>
      <c r="P1002" s="5"/>
      <c r="Q1002" s="77"/>
      <c r="R1002" s="77"/>
      <c r="S1002" s="5"/>
      <c r="T1002" s="77"/>
      <c r="U1002" s="81"/>
      <c r="V1002" s="77"/>
      <c r="W1002" s="77"/>
    </row>
    <row r="1003" spans="1:23" x14ac:dyDescent="0.25">
      <c r="A1003" s="116" t="str">
        <f>IF(ISBLANK(TBL_DATA[[#This Row],[Row.names]]), "",   DATE(YEAR(TBL_DATA[[#This Row],[Row.names]]), MONTH(TBL_DATA[[#This Row],[Row.names]]), DAY(TBL_DATA[[#This Row],[Row.names]])))</f>
        <v/>
      </c>
      <c r="B1003" s="118"/>
      <c r="C1003" s="68"/>
      <c r="D1003" s="10"/>
      <c r="E1003" s="5"/>
      <c r="F1003" s="77"/>
      <c r="G1003" s="54"/>
      <c r="H1003" s="113"/>
      <c r="I1003" s="77"/>
      <c r="J1003" s="77"/>
      <c r="K1003" s="5"/>
      <c r="L1003" s="5"/>
      <c r="M1003" s="5"/>
      <c r="N1003" s="5"/>
      <c r="O1003" s="5"/>
      <c r="P1003" s="5"/>
      <c r="Q1003" s="77"/>
      <c r="R1003" s="77"/>
      <c r="S1003" s="5"/>
      <c r="T1003" s="77"/>
      <c r="U1003" s="81"/>
      <c r="V1003" s="77"/>
      <c r="W1003" s="77"/>
    </row>
    <row r="1004" spans="1:23" x14ac:dyDescent="0.25">
      <c r="A1004" s="116" t="str">
        <f>IF(ISBLANK(TBL_DATA[[#This Row],[Row.names]]), "",   DATE(YEAR(TBL_DATA[[#This Row],[Row.names]]), MONTH(TBL_DATA[[#This Row],[Row.names]]), DAY(TBL_DATA[[#This Row],[Row.names]])))</f>
        <v/>
      </c>
      <c r="B1004" s="118"/>
      <c r="C1004" s="68"/>
      <c r="D1004" s="10"/>
      <c r="E1004" s="5"/>
      <c r="F1004" s="77"/>
      <c r="G1004" s="54"/>
      <c r="H1004" s="113"/>
      <c r="I1004" s="77"/>
      <c r="J1004" s="77"/>
      <c r="K1004" s="5"/>
      <c r="L1004" s="5"/>
      <c r="M1004" s="5"/>
      <c r="N1004" s="5"/>
      <c r="O1004" s="5"/>
      <c r="P1004" s="5"/>
      <c r="Q1004" s="77"/>
      <c r="R1004" s="77"/>
      <c r="S1004" s="5"/>
      <c r="T1004" s="77"/>
      <c r="U1004" s="81"/>
      <c r="V1004" s="77"/>
      <c r="W1004" s="77"/>
    </row>
    <row r="1005" spans="1:23" x14ac:dyDescent="0.25">
      <c r="A1005" s="116" t="str">
        <f>IF(ISBLANK(TBL_DATA[[#This Row],[Row.names]]), "",   DATE(YEAR(TBL_DATA[[#This Row],[Row.names]]), MONTH(TBL_DATA[[#This Row],[Row.names]]), DAY(TBL_DATA[[#This Row],[Row.names]])))</f>
        <v/>
      </c>
      <c r="B1005" s="118"/>
      <c r="C1005" s="68"/>
      <c r="D1005" s="10"/>
      <c r="E1005" s="5"/>
      <c r="F1005" s="77"/>
      <c r="G1005" s="54"/>
      <c r="H1005" s="113"/>
      <c r="I1005" s="77"/>
      <c r="J1005" s="77"/>
      <c r="K1005" s="5"/>
      <c r="L1005" s="5"/>
      <c r="M1005" s="5"/>
      <c r="N1005" s="5"/>
      <c r="O1005" s="5"/>
      <c r="P1005" s="5"/>
      <c r="Q1005" s="77"/>
      <c r="R1005" s="77"/>
      <c r="S1005" s="5"/>
      <c r="T1005" s="77"/>
      <c r="U1005" s="81"/>
      <c r="V1005" s="77"/>
      <c r="W1005" s="77"/>
    </row>
    <row r="1006" spans="1:23" x14ac:dyDescent="0.25">
      <c r="A1006" s="116" t="str">
        <f>IF(ISBLANK(TBL_DATA[[#This Row],[Row.names]]), "",   DATE(YEAR(TBL_DATA[[#This Row],[Row.names]]), MONTH(TBL_DATA[[#This Row],[Row.names]]), DAY(TBL_DATA[[#This Row],[Row.names]])))</f>
        <v/>
      </c>
      <c r="B1006" s="118"/>
      <c r="C1006" s="68"/>
      <c r="D1006" s="10"/>
      <c r="E1006" s="5"/>
      <c r="F1006" s="77"/>
      <c r="G1006" s="54"/>
      <c r="H1006" s="113"/>
      <c r="I1006" s="77"/>
      <c r="J1006" s="77"/>
      <c r="K1006" s="5"/>
      <c r="L1006" s="5"/>
      <c r="M1006" s="5"/>
      <c r="N1006" s="5"/>
      <c r="O1006" s="5"/>
      <c r="P1006" s="5"/>
      <c r="Q1006" s="77"/>
      <c r="R1006" s="77"/>
      <c r="S1006" s="5"/>
      <c r="T1006" s="77"/>
      <c r="U1006" s="81"/>
      <c r="V1006" s="77"/>
      <c r="W1006" s="77"/>
    </row>
    <row r="1007" spans="1:23" x14ac:dyDescent="0.25">
      <c r="A1007" s="116" t="str">
        <f>IF(ISBLANK(TBL_DATA[[#This Row],[Row.names]]), "",   DATE(YEAR(TBL_DATA[[#This Row],[Row.names]]), MONTH(TBL_DATA[[#This Row],[Row.names]]), DAY(TBL_DATA[[#This Row],[Row.names]])))</f>
        <v/>
      </c>
      <c r="B1007" s="118"/>
      <c r="C1007" s="68"/>
      <c r="D1007" s="10"/>
      <c r="E1007" s="5"/>
      <c r="F1007" s="77"/>
      <c r="G1007" s="54"/>
      <c r="H1007" s="113"/>
      <c r="I1007" s="77"/>
      <c r="J1007" s="77"/>
      <c r="K1007" s="5"/>
      <c r="L1007" s="5"/>
      <c r="M1007" s="5"/>
      <c r="N1007" s="5"/>
      <c r="O1007" s="5"/>
      <c r="P1007" s="5"/>
      <c r="Q1007" s="77"/>
      <c r="R1007" s="77"/>
      <c r="S1007" s="5"/>
      <c r="T1007" s="77"/>
      <c r="U1007" s="81"/>
      <c r="V1007" s="77"/>
      <c r="W1007" s="77"/>
    </row>
    <row r="1008" spans="1:23" x14ac:dyDescent="0.25">
      <c r="A1008" s="116" t="str">
        <f>IF(ISBLANK(TBL_DATA[[#This Row],[Row.names]]), "",   DATE(YEAR(TBL_DATA[[#This Row],[Row.names]]), MONTH(TBL_DATA[[#This Row],[Row.names]]), DAY(TBL_DATA[[#This Row],[Row.names]])))</f>
        <v/>
      </c>
      <c r="B1008" s="118"/>
      <c r="C1008" s="68"/>
      <c r="D1008" s="10"/>
      <c r="E1008" s="5"/>
      <c r="F1008" s="77"/>
      <c r="G1008" s="54"/>
      <c r="H1008" s="113"/>
      <c r="I1008" s="77"/>
      <c r="J1008" s="77"/>
      <c r="K1008" s="5"/>
      <c r="L1008" s="5"/>
      <c r="M1008" s="5"/>
      <c r="N1008" s="5"/>
      <c r="O1008" s="5"/>
      <c r="P1008" s="5"/>
      <c r="Q1008" s="77"/>
      <c r="R1008" s="77"/>
      <c r="S1008" s="5"/>
      <c r="T1008" s="77"/>
      <c r="U1008" s="81"/>
      <c r="V1008" s="77"/>
      <c r="W1008" s="77"/>
    </row>
    <row r="1009" spans="1:23" x14ac:dyDescent="0.25">
      <c r="A1009" s="116" t="str">
        <f>IF(ISBLANK(TBL_DATA[[#This Row],[Row.names]]), "",   DATE(YEAR(TBL_DATA[[#This Row],[Row.names]]), MONTH(TBL_DATA[[#This Row],[Row.names]]), DAY(TBL_DATA[[#This Row],[Row.names]])))</f>
        <v/>
      </c>
      <c r="B1009" s="118"/>
      <c r="C1009" s="68"/>
      <c r="D1009" s="10"/>
      <c r="E1009" s="5"/>
      <c r="F1009" s="77"/>
      <c r="G1009" s="54"/>
      <c r="H1009" s="114"/>
      <c r="I1009" s="77"/>
      <c r="J1009" s="77"/>
      <c r="K1009" s="5"/>
      <c r="L1009" s="5"/>
      <c r="M1009" s="5"/>
      <c r="N1009" s="5"/>
      <c r="O1009" s="5"/>
      <c r="P1009" s="5"/>
      <c r="Q1009" s="77"/>
      <c r="R1009" s="77"/>
      <c r="S1009" s="53"/>
      <c r="T1009" s="77"/>
      <c r="U1009" s="81"/>
      <c r="V1009" s="77"/>
      <c r="W1009" s="77"/>
    </row>
    <row r="1010" spans="1:23" x14ac:dyDescent="0.25">
      <c r="A1010" s="116" t="str">
        <f>IF(ISBLANK(TBL_DATA[[#This Row],[Row.names]]), "",   DATE(YEAR(TBL_DATA[[#This Row],[Row.names]]), MONTH(TBL_DATA[[#This Row],[Row.names]]), DAY(TBL_DATA[[#This Row],[Row.names]])))</f>
        <v/>
      </c>
      <c r="B1010" s="118"/>
      <c r="C1010" s="68"/>
      <c r="D1010" s="10"/>
      <c r="E1010" s="5"/>
      <c r="F1010" s="77"/>
      <c r="G1010" s="54"/>
      <c r="H1010" s="113"/>
      <c r="I1010" s="77"/>
      <c r="J1010" s="77"/>
      <c r="K1010" s="5"/>
      <c r="L1010" s="5"/>
      <c r="M1010" s="5"/>
      <c r="N1010" s="5"/>
      <c r="O1010" s="5"/>
      <c r="P1010" s="5"/>
      <c r="Q1010" s="77"/>
      <c r="R1010" s="77"/>
      <c r="S1010" s="5"/>
      <c r="T1010" s="77"/>
      <c r="U1010" s="81"/>
      <c r="V1010" s="77"/>
      <c r="W1010" s="77"/>
    </row>
    <row r="1011" spans="1:23" x14ac:dyDescent="0.25">
      <c r="A1011" s="116" t="str">
        <f>IF(ISBLANK(TBL_DATA[[#This Row],[Row.names]]), "",   DATE(YEAR(TBL_DATA[[#This Row],[Row.names]]), MONTH(TBL_DATA[[#This Row],[Row.names]]), DAY(TBL_DATA[[#This Row],[Row.names]])))</f>
        <v/>
      </c>
      <c r="B1011" s="118"/>
      <c r="C1011" s="68"/>
      <c r="D1011" s="10"/>
      <c r="E1011" s="5"/>
      <c r="F1011" s="77"/>
      <c r="G1011" s="54"/>
      <c r="H1011" s="113"/>
      <c r="I1011" s="77"/>
      <c r="J1011" s="77"/>
      <c r="K1011" s="5"/>
      <c r="L1011" s="5"/>
      <c r="M1011" s="5"/>
      <c r="N1011" s="5"/>
      <c r="O1011" s="5"/>
      <c r="P1011" s="5"/>
      <c r="Q1011" s="77"/>
      <c r="R1011" s="77"/>
      <c r="S1011" s="5"/>
      <c r="T1011" s="77"/>
      <c r="U1011" s="81"/>
      <c r="V1011" s="77"/>
      <c r="W1011" s="77"/>
    </row>
    <row r="1012" spans="1:23" x14ac:dyDescent="0.25">
      <c r="A1012" s="116" t="str">
        <f>IF(ISBLANK(TBL_DATA[[#This Row],[Row.names]]), "",   DATE(YEAR(TBL_DATA[[#This Row],[Row.names]]), MONTH(TBL_DATA[[#This Row],[Row.names]]), DAY(TBL_DATA[[#This Row],[Row.names]])))</f>
        <v/>
      </c>
      <c r="B1012" s="118"/>
      <c r="C1012" s="68"/>
      <c r="D1012" s="10"/>
      <c r="E1012" s="5"/>
      <c r="F1012" s="77"/>
      <c r="G1012" s="54"/>
      <c r="H1012" s="114"/>
      <c r="I1012" s="77"/>
      <c r="J1012" s="77"/>
      <c r="K1012" s="5"/>
      <c r="L1012" s="5"/>
      <c r="M1012" s="5"/>
      <c r="N1012" s="5"/>
      <c r="O1012" s="5"/>
      <c r="P1012" s="5"/>
      <c r="Q1012" s="77"/>
      <c r="R1012" s="77"/>
      <c r="S1012" s="53"/>
      <c r="T1012" s="77"/>
      <c r="U1012" s="81"/>
      <c r="V1012" s="77"/>
      <c r="W1012" s="77"/>
    </row>
    <row r="1013" spans="1:23" x14ac:dyDescent="0.25">
      <c r="A1013" s="116" t="str">
        <f>IF(ISBLANK(TBL_DATA[[#This Row],[Row.names]]), "",   DATE(YEAR(TBL_DATA[[#This Row],[Row.names]]), MONTH(TBL_DATA[[#This Row],[Row.names]]), DAY(TBL_DATA[[#This Row],[Row.names]])))</f>
        <v/>
      </c>
      <c r="B1013" s="118"/>
      <c r="C1013" s="68"/>
      <c r="D1013" s="10"/>
      <c r="E1013" s="5"/>
      <c r="F1013" s="77"/>
      <c r="G1013" s="54"/>
      <c r="H1013" s="113"/>
      <c r="I1013" s="77"/>
      <c r="J1013" s="77"/>
      <c r="K1013" s="5"/>
      <c r="L1013" s="5"/>
      <c r="M1013" s="5"/>
      <c r="N1013" s="5"/>
      <c r="O1013" s="5"/>
      <c r="P1013" s="5"/>
      <c r="Q1013" s="77"/>
      <c r="R1013" s="77"/>
      <c r="S1013" s="5"/>
      <c r="T1013" s="77"/>
      <c r="U1013" s="81"/>
      <c r="V1013" s="77"/>
      <c r="W1013" s="77"/>
    </row>
    <row r="1014" spans="1:23" x14ac:dyDescent="0.25">
      <c r="A1014" s="116" t="str">
        <f>IF(ISBLANK(TBL_DATA[[#This Row],[Row.names]]), "",   DATE(YEAR(TBL_DATA[[#This Row],[Row.names]]), MONTH(TBL_DATA[[#This Row],[Row.names]]), DAY(TBL_DATA[[#This Row],[Row.names]])))</f>
        <v/>
      </c>
      <c r="B1014" s="118"/>
      <c r="C1014" s="68"/>
      <c r="D1014" s="10"/>
      <c r="E1014" s="5"/>
      <c r="F1014" s="77"/>
      <c r="G1014" s="54"/>
      <c r="H1014" s="113"/>
      <c r="I1014" s="77"/>
      <c r="J1014" s="77"/>
      <c r="K1014" s="5"/>
      <c r="L1014" s="5"/>
      <c r="M1014" s="5"/>
      <c r="N1014" s="5"/>
      <c r="O1014" s="5"/>
      <c r="P1014" s="5"/>
      <c r="Q1014" s="77"/>
      <c r="R1014" s="77"/>
      <c r="S1014" s="5"/>
      <c r="T1014" s="77"/>
      <c r="U1014" s="81"/>
      <c r="V1014" s="77"/>
      <c r="W1014" s="77"/>
    </row>
    <row r="1015" spans="1:23" x14ac:dyDescent="0.25">
      <c r="A1015" s="116" t="str">
        <f>IF(ISBLANK(TBL_DATA[[#This Row],[Row.names]]), "",   DATE(YEAR(TBL_DATA[[#This Row],[Row.names]]), MONTH(TBL_DATA[[#This Row],[Row.names]]), DAY(TBL_DATA[[#This Row],[Row.names]])))</f>
        <v/>
      </c>
      <c r="B1015" s="118"/>
      <c r="C1015" s="68"/>
      <c r="D1015" s="10"/>
      <c r="E1015" s="5"/>
      <c r="F1015" s="77"/>
      <c r="G1015" s="54"/>
      <c r="H1015" s="113"/>
      <c r="I1015" s="77"/>
      <c r="J1015" s="77"/>
      <c r="K1015" s="5"/>
      <c r="L1015" s="5"/>
      <c r="M1015" s="5"/>
      <c r="N1015" s="5"/>
      <c r="O1015" s="5"/>
      <c r="P1015" s="5"/>
      <c r="Q1015" s="77"/>
      <c r="R1015" s="77"/>
      <c r="S1015" s="5"/>
      <c r="T1015" s="77"/>
      <c r="U1015" s="81"/>
      <c r="V1015" s="77"/>
      <c r="W1015" s="77"/>
    </row>
    <row r="1016" spans="1:23" x14ac:dyDescent="0.25">
      <c r="A1016" s="116" t="str">
        <f>IF(ISBLANK(TBL_DATA[[#This Row],[Row.names]]), "",   DATE(YEAR(TBL_DATA[[#This Row],[Row.names]]), MONTH(TBL_DATA[[#This Row],[Row.names]]), DAY(TBL_DATA[[#This Row],[Row.names]])))</f>
        <v/>
      </c>
      <c r="B1016" s="118"/>
      <c r="C1016" s="68"/>
      <c r="D1016" s="10"/>
      <c r="E1016" s="5"/>
      <c r="F1016" s="77"/>
      <c r="G1016" s="54"/>
      <c r="H1016" s="113"/>
      <c r="I1016" s="77"/>
      <c r="J1016" s="77"/>
      <c r="K1016" s="5"/>
      <c r="L1016" s="5"/>
      <c r="M1016" s="5"/>
      <c r="N1016" s="5"/>
      <c r="O1016" s="5"/>
      <c r="P1016" s="5"/>
      <c r="Q1016" s="77"/>
      <c r="R1016" s="77"/>
      <c r="S1016" s="5"/>
      <c r="T1016" s="77"/>
      <c r="U1016" s="81"/>
      <c r="V1016" s="77"/>
      <c r="W1016" s="77"/>
    </row>
    <row r="1017" spans="1:23" x14ac:dyDescent="0.25">
      <c r="A1017" s="116" t="str">
        <f>IF(ISBLANK(TBL_DATA[[#This Row],[Row.names]]), "",   DATE(YEAR(TBL_DATA[[#This Row],[Row.names]]), MONTH(TBL_DATA[[#This Row],[Row.names]]), DAY(TBL_DATA[[#This Row],[Row.names]])))</f>
        <v/>
      </c>
      <c r="B1017" s="118"/>
      <c r="C1017" s="68"/>
      <c r="D1017" s="10"/>
      <c r="E1017" s="5"/>
      <c r="F1017" s="77"/>
      <c r="G1017" s="54"/>
      <c r="H1017" s="113"/>
      <c r="I1017" s="77"/>
      <c r="J1017" s="77"/>
      <c r="K1017" s="5"/>
      <c r="L1017" s="5"/>
      <c r="M1017" s="5"/>
      <c r="N1017" s="5"/>
      <c r="O1017" s="5"/>
      <c r="P1017" s="5"/>
      <c r="Q1017" s="77"/>
      <c r="R1017" s="77"/>
      <c r="S1017" s="5"/>
      <c r="T1017" s="77"/>
      <c r="U1017" s="81"/>
      <c r="V1017" s="77"/>
      <c r="W1017" s="77"/>
    </row>
    <row r="1018" spans="1:23" x14ac:dyDescent="0.25">
      <c r="A1018" s="116" t="str">
        <f>IF(ISBLANK(TBL_DATA[[#This Row],[Row.names]]), "",   DATE(YEAR(TBL_DATA[[#This Row],[Row.names]]), MONTH(TBL_DATA[[#This Row],[Row.names]]), DAY(TBL_DATA[[#This Row],[Row.names]])))</f>
        <v/>
      </c>
      <c r="B1018" s="118"/>
      <c r="C1018" s="68"/>
      <c r="D1018" s="10"/>
      <c r="E1018" s="5"/>
      <c r="F1018" s="77"/>
      <c r="G1018" s="54"/>
      <c r="H1018" s="113"/>
      <c r="I1018" s="77"/>
      <c r="J1018" s="77"/>
      <c r="K1018" s="5"/>
      <c r="L1018" s="5"/>
      <c r="M1018" s="5"/>
      <c r="N1018" s="5"/>
      <c r="O1018" s="5"/>
      <c r="P1018" s="5"/>
      <c r="Q1018" s="77"/>
      <c r="R1018" s="77"/>
      <c r="S1018" s="5"/>
      <c r="T1018" s="77"/>
      <c r="U1018" s="81"/>
      <c r="V1018" s="77"/>
      <c r="W1018" s="77"/>
    </row>
    <row r="1019" spans="1:23" x14ac:dyDescent="0.25">
      <c r="A1019" s="116" t="str">
        <f>IF(ISBLANK(TBL_DATA[[#This Row],[Row.names]]), "",   DATE(YEAR(TBL_DATA[[#This Row],[Row.names]]), MONTH(TBL_DATA[[#This Row],[Row.names]]), DAY(TBL_DATA[[#This Row],[Row.names]])))</f>
        <v/>
      </c>
      <c r="B1019" s="118"/>
      <c r="C1019" s="68"/>
      <c r="D1019" s="10"/>
      <c r="E1019" s="5"/>
      <c r="F1019" s="77"/>
      <c r="G1019" s="54"/>
      <c r="H1019" s="113"/>
      <c r="I1019" s="77"/>
      <c r="J1019" s="77"/>
      <c r="K1019" s="5"/>
      <c r="L1019" s="5"/>
      <c r="M1019" s="5"/>
      <c r="N1019" s="5"/>
      <c r="O1019" s="5"/>
      <c r="P1019" s="5"/>
      <c r="Q1019" s="77"/>
      <c r="R1019" s="77"/>
      <c r="S1019" s="5"/>
      <c r="T1019" s="77"/>
      <c r="U1019" s="81"/>
      <c r="V1019" s="77"/>
      <c r="W1019" s="77"/>
    </row>
    <row r="1020" spans="1:23" x14ac:dyDescent="0.25">
      <c r="A1020" s="116" t="str">
        <f>IF(ISBLANK(TBL_DATA[[#This Row],[Row.names]]), "",   DATE(YEAR(TBL_DATA[[#This Row],[Row.names]]), MONTH(TBL_DATA[[#This Row],[Row.names]]), DAY(TBL_DATA[[#This Row],[Row.names]])))</f>
        <v/>
      </c>
      <c r="B1020" s="118"/>
      <c r="C1020" s="68"/>
      <c r="D1020" s="10"/>
      <c r="E1020" s="5"/>
      <c r="F1020" s="77"/>
      <c r="G1020" s="54"/>
      <c r="H1020" s="113"/>
      <c r="I1020" s="77"/>
      <c r="J1020" s="77"/>
      <c r="K1020" s="5"/>
      <c r="L1020" s="5"/>
      <c r="M1020" s="5"/>
      <c r="N1020" s="5"/>
      <c r="O1020" s="5"/>
      <c r="P1020" s="5"/>
      <c r="Q1020" s="77"/>
      <c r="R1020" s="77"/>
      <c r="S1020" s="5"/>
      <c r="T1020" s="77"/>
      <c r="U1020" s="81"/>
      <c r="V1020" s="77"/>
      <c r="W1020" s="77"/>
    </row>
    <row r="1021" spans="1:23" x14ac:dyDescent="0.25">
      <c r="A1021" s="116" t="str">
        <f>IF(ISBLANK(TBL_DATA[[#This Row],[Row.names]]), "",   DATE(YEAR(TBL_DATA[[#This Row],[Row.names]]), MONTH(TBL_DATA[[#This Row],[Row.names]]), DAY(TBL_DATA[[#This Row],[Row.names]])))</f>
        <v/>
      </c>
      <c r="B1021" s="118"/>
      <c r="C1021" s="68"/>
      <c r="D1021" s="10"/>
      <c r="E1021" s="5"/>
      <c r="F1021" s="77"/>
      <c r="G1021" s="54"/>
      <c r="H1021" s="113"/>
      <c r="I1021" s="77"/>
      <c r="J1021" s="77"/>
      <c r="K1021" s="5"/>
      <c r="L1021" s="5"/>
      <c r="M1021" s="5"/>
      <c r="N1021" s="5"/>
      <c r="O1021" s="5"/>
      <c r="P1021" s="5"/>
      <c r="Q1021" s="77"/>
      <c r="R1021" s="77"/>
      <c r="S1021" s="5"/>
      <c r="T1021" s="77"/>
      <c r="U1021" s="81"/>
      <c r="V1021" s="77"/>
      <c r="W1021" s="77"/>
    </row>
    <row r="1022" spans="1:23" x14ac:dyDescent="0.25">
      <c r="A1022" s="116" t="str">
        <f>IF(ISBLANK(TBL_DATA[[#This Row],[Row.names]]), "",   DATE(YEAR(TBL_DATA[[#This Row],[Row.names]]), MONTH(TBL_DATA[[#This Row],[Row.names]]), DAY(TBL_DATA[[#This Row],[Row.names]])))</f>
        <v/>
      </c>
      <c r="B1022" s="118"/>
      <c r="C1022" s="68"/>
      <c r="D1022" s="10"/>
      <c r="E1022" s="5"/>
      <c r="F1022" s="77"/>
      <c r="G1022" s="54"/>
      <c r="H1022" s="113"/>
      <c r="I1022" s="77"/>
      <c r="J1022" s="77"/>
      <c r="K1022" s="5"/>
      <c r="L1022" s="5"/>
      <c r="M1022" s="5"/>
      <c r="N1022" s="5"/>
      <c r="O1022" s="5"/>
      <c r="P1022" s="5"/>
      <c r="Q1022" s="77"/>
      <c r="R1022" s="77"/>
      <c r="S1022" s="5"/>
      <c r="T1022" s="77"/>
      <c r="U1022" s="81"/>
      <c r="V1022" s="77"/>
      <c r="W1022" s="77"/>
    </row>
    <row r="1023" spans="1:23" x14ac:dyDescent="0.25">
      <c r="A1023" s="116" t="str">
        <f>IF(ISBLANK(TBL_DATA[[#This Row],[Row.names]]), "",   DATE(YEAR(TBL_DATA[[#This Row],[Row.names]]), MONTH(TBL_DATA[[#This Row],[Row.names]]), DAY(TBL_DATA[[#This Row],[Row.names]])))</f>
        <v/>
      </c>
      <c r="B1023" s="118"/>
      <c r="C1023" s="68"/>
      <c r="D1023" s="10"/>
      <c r="E1023" s="5"/>
      <c r="F1023" s="77"/>
      <c r="G1023" s="54"/>
      <c r="H1023" s="113"/>
      <c r="I1023" s="77"/>
      <c r="J1023" s="77"/>
      <c r="K1023" s="5"/>
      <c r="L1023" s="5"/>
      <c r="M1023" s="5"/>
      <c r="N1023" s="5"/>
      <c r="O1023" s="5"/>
      <c r="P1023" s="5"/>
      <c r="Q1023" s="77"/>
      <c r="R1023" s="77"/>
      <c r="S1023" s="5"/>
      <c r="T1023" s="77"/>
      <c r="U1023" s="81"/>
      <c r="V1023" s="77"/>
      <c r="W1023" s="77"/>
    </row>
    <row r="1024" spans="1:23" x14ac:dyDescent="0.25">
      <c r="A1024" s="116" t="str">
        <f>IF(ISBLANK(TBL_DATA[[#This Row],[Row.names]]), "",   DATE(YEAR(TBL_DATA[[#This Row],[Row.names]]), MONTH(TBL_DATA[[#This Row],[Row.names]]), DAY(TBL_DATA[[#This Row],[Row.names]])))</f>
        <v/>
      </c>
      <c r="B1024" s="118"/>
      <c r="C1024" s="68"/>
      <c r="D1024" s="10"/>
      <c r="E1024" s="5"/>
      <c r="F1024" s="77"/>
      <c r="G1024" s="54"/>
      <c r="H1024" s="113"/>
      <c r="I1024" s="77"/>
      <c r="J1024" s="77"/>
      <c r="K1024" s="5"/>
      <c r="L1024" s="5"/>
      <c r="M1024" s="5"/>
      <c r="N1024" s="5"/>
      <c r="O1024" s="5"/>
      <c r="P1024" s="5"/>
      <c r="Q1024" s="77"/>
      <c r="R1024" s="77"/>
      <c r="S1024" s="5"/>
      <c r="T1024" s="77"/>
      <c r="U1024" s="81"/>
      <c r="V1024" s="77"/>
      <c r="W1024" s="77"/>
    </row>
    <row r="1025" spans="1:23" x14ac:dyDescent="0.25">
      <c r="A1025" s="116" t="str">
        <f>IF(ISBLANK(TBL_DATA[[#This Row],[Row.names]]), "",   DATE(YEAR(TBL_DATA[[#This Row],[Row.names]]), MONTH(TBL_DATA[[#This Row],[Row.names]]), DAY(TBL_DATA[[#This Row],[Row.names]])))</f>
        <v/>
      </c>
      <c r="B1025" s="118"/>
      <c r="C1025" s="68"/>
      <c r="D1025" s="10"/>
      <c r="E1025" s="5"/>
      <c r="F1025" s="77"/>
      <c r="G1025" s="54"/>
      <c r="H1025" s="113"/>
      <c r="I1025" s="77"/>
      <c r="J1025" s="77"/>
      <c r="K1025" s="5"/>
      <c r="L1025" s="5"/>
      <c r="M1025" s="5"/>
      <c r="N1025" s="5"/>
      <c r="O1025" s="5"/>
      <c r="P1025" s="5"/>
      <c r="Q1025" s="77"/>
      <c r="R1025" s="77"/>
      <c r="S1025" s="5"/>
      <c r="T1025" s="77"/>
      <c r="U1025" s="81"/>
      <c r="V1025" s="77"/>
      <c r="W1025" s="77"/>
    </row>
    <row r="1026" spans="1:23" x14ac:dyDescent="0.25">
      <c r="A1026" s="116" t="str">
        <f>IF(ISBLANK(TBL_DATA[[#This Row],[Row.names]]), "",   DATE(YEAR(TBL_DATA[[#This Row],[Row.names]]), MONTH(TBL_DATA[[#This Row],[Row.names]]), DAY(TBL_DATA[[#This Row],[Row.names]])))</f>
        <v/>
      </c>
      <c r="B1026" s="118"/>
      <c r="C1026" s="68"/>
      <c r="D1026" s="10"/>
      <c r="E1026" s="5"/>
      <c r="F1026" s="77"/>
      <c r="G1026" s="54"/>
      <c r="H1026" s="113"/>
      <c r="I1026" s="77"/>
      <c r="J1026" s="77"/>
      <c r="K1026" s="5"/>
      <c r="L1026" s="5"/>
      <c r="M1026" s="5"/>
      <c r="N1026" s="5"/>
      <c r="O1026" s="5"/>
      <c r="P1026" s="5"/>
      <c r="Q1026" s="77"/>
      <c r="R1026" s="77"/>
      <c r="S1026" s="5"/>
      <c r="T1026" s="77"/>
      <c r="U1026" s="81"/>
      <c r="V1026" s="77"/>
      <c r="W1026" s="77"/>
    </row>
    <row r="1027" spans="1:23" x14ac:dyDescent="0.25">
      <c r="A1027" s="116" t="str">
        <f>IF(ISBLANK(TBL_DATA[[#This Row],[Row.names]]), "",   DATE(YEAR(TBL_DATA[[#This Row],[Row.names]]), MONTH(TBL_DATA[[#This Row],[Row.names]]), DAY(TBL_DATA[[#This Row],[Row.names]])))</f>
        <v/>
      </c>
      <c r="B1027" s="118"/>
      <c r="C1027" s="68"/>
      <c r="D1027" s="10"/>
      <c r="E1027" s="5"/>
      <c r="F1027" s="77"/>
      <c r="G1027" s="54"/>
      <c r="H1027" s="113"/>
      <c r="I1027" s="77"/>
      <c r="J1027" s="77"/>
      <c r="K1027" s="5"/>
      <c r="L1027" s="5"/>
      <c r="M1027" s="5"/>
      <c r="N1027" s="5"/>
      <c r="O1027" s="5"/>
      <c r="P1027" s="5"/>
      <c r="Q1027" s="77"/>
      <c r="R1027" s="77"/>
      <c r="S1027" s="5"/>
      <c r="T1027" s="77"/>
      <c r="U1027" s="81"/>
      <c r="V1027" s="77"/>
      <c r="W1027" s="77"/>
    </row>
    <row r="1028" spans="1:23" x14ac:dyDescent="0.25">
      <c r="A1028" s="116" t="str">
        <f>IF(ISBLANK(TBL_DATA[[#This Row],[Row.names]]), "",   DATE(YEAR(TBL_DATA[[#This Row],[Row.names]]), MONTH(TBL_DATA[[#This Row],[Row.names]]), DAY(TBL_DATA[[#This Row],[Row.names]])))</f>
        <v/>
      </c>
      <c r="B1028" s="118"/>
      <c r="C1028" s="68"/>
      <c r="D1028" s="10"/>
      <c r="E1028" s="5"/>
      <c r="F1028" s="77"/>
      <c r="G1028" s="54"/>
      <c r="H1028" s="113"/>
      <c r="I1028" s="77"/>
      <c r="J1028" s="77"/>
      <c r="K1028" s="5"/>
      <c r="L1028" s="5"/>
      <c r="M1028" s="5"/>
      <c r="N1028" s="5"/>
      <c r="O1028" s="5"/>
      <c r="P1028" s="5"/>
      <c r="Q1028" s="77"/>
      <c r="R1028" s="77"/>
      <c r="S1028" s="5"/>
      <c r="T1028" s="77"/>
      <c r="U1028" s="81"/>
      <c r="V1028" s="77"/>
      <c r="W1028" s="77"/>
    </row>
    <row r="1029" spans="1:23" x14ac:dyDescent="0.25">
      <c r="A1029" s="116" t="str">
        <f>IF(ISBLANK(TBL_DATA[[#This Row],[Row.names]]), "",   DATE(YEAR(TBL_DATA[[#This Row],[Row.names]]), MONTH(TBL_DATA[[#This Row],[Row.names]]), DAY(TBL_DATA[[#This Row],[Row.names]])))</f>
        <v/>
      </c>
      <c r="B1029" s="118"/>
      <c r="C1029" s="68"/>
      <c r="D1029" s="10"/>
      <c r="E1029" s="5"/>
      <c r="F1029" s="77"/>
      <c r="G1029" s="54"/>
      <c r="H1029" s="113"/>
      <c r="I1029" s="77"/>
      <c r="J1029" s="77"/>
      <c r="K1029" s="5"/>
      <c r="L1029" s="5"/>
      <c r="M1029" s="5"/>
      <c r="N1029" s="5"/>
      <c r="O1029" s="5"/>
      <c r="P1029" s="5"/>
      <c r="Q1029" s="77"/>
      <c r="R1029" s="77"/>
      <c r="S1029" s="5"/>
      <c r="T1029" s="77"/>
      <c r="U1029" s="81"/>
      <c r="V1029" s="77"/>
      <c r="W1029" s="77"/>
    </row>
    <row r="1030" spans="1:23" x14ac:dyDescent="0.25">
      <c r="A1030" s="116" t="str">
        <f>IF(ISBLANK(TBL_DATA[[#This Row],[Row.names]]), "",   DATE(YEAR(TBL_DATA[[#This Row],[Row.names]]), MONTH(TBL_DATA[[#This Row],[Row.names]]), DAY(TBL_DATA[[#This Row],[Row.names]])))</f>
        <v/>
      </c>
      <c r="B1030" s="118"/>
      <c r="C1030" s="68"/>
      <c r="D1030" s="10"/>
      <c r="E1030" s="5"/>
      <c r="F1030" s="77"/>
      <c r="G1030" s="54"/>
      <c r="H1030" s="113"/>
      <c r="I1030" s="77"/>
      <c r="J1030" s="77"/>
      <c r="K1030" s="5"/>
      <c r="L1030" s="5"/>
      <c r="M1030" s="5"/>
      <c r="N1030" s="5"/>
      <c r="O1030" s="5"/>
      <c r="P1030" s="5"/>
      <c r="Q1030" s="77"/>
      <c r="R1030" s="77"/>
      <c r="S1030" s="5"/>
      <c r="T1030" s="77"/>
      <c r="U1030" s="81"/>
      <c r="V1030" s="77"/>
      <c r="W1030" s="77"/>
    </row>
    <row r="1031" spans="1:23" x14ac:dyDescent="0.25">
      <c r="A1031" s="116" t="str">
        <f>IF(ISBLANK(TBL_DATA[[#This Row],[Row.names]]), "",   DATE(YEAR(TBL_DATA[[#This Row],[Row.names]]), MONTH(TBL_DATA[[#This Row],[Row.names]]), DAY(TBL_DATA[[#This Row],[Row.names]])))</f>
        <v/>
      </c>
      <c r="B1031" s="118"/>
      <c r="C1031" s="68"/>
      <c r="D1031" s="10"/>
      <c r="E1031" s="5"/>
      <c r="F1031" s="77"/>
      <c r="G1031" s="54"/>
      <c r="H1031" s="113"/>
      <c r="I1031" s="77"/>
      <c r="J1031" s="77"/>
      <c r="K1031" s="5"/>
      <c r="L1031" s="5"/>
      <c r="M1031" s="5"/>
      <c r="N1031" s="5"/>
      <c r="O1031" s="5"/>
      <c r="P1031" s="5"/>
      <c r="Q1031" s="77"/>
      <c r="R1031" s="77"/>
      <c r="S1031" s="5"/>
      <c r="T1031" s="77"/>
      <c r="U1031" s="81"/>
      <c r="V1031" s="77"/>
      <c r="W1031" s="77"/>
    </row>
    <row r="1032" spans="1:23" x14ac:dyDescent="0.25">
      <c r="A1032" s="116" t="str">
        <f>IF(ISBLANK(TBL_DATA[[#This Row],[Row.names]]), "",   DATE(YEAR(TBL_DATA[[#This Row],[Row.names]]), MONTH(TBL_DATA[[#This Row],[Row.names]]), DAY(TBL_DATA[[#This Row],[Row.names]])))</f>
        <v/>
      </c>
      <c r="B1032" s="118"/>
      <c r="C1032" s="68"/>
      <c r="D1032" s="10"/>
      <c r="E1032" s="5"/>
      <c r="F1032" s="77"/>
      <c r="G1032" s="54"/>
      <c r="H1032" s="113"/>
      <c r="I1032" s="77"/>
      <c r="J1032" s="77"/>
      <c r="K1032" s="5"/>
      <c r="L1032" s="5"/>
      <c r="M1032" s="5"/>
      <c r="N1032" s="5"/>
      <c r="O1032" s="5"/>
      <c r="P1032" s="5"/>
      <c r="Q1032" s="77"/>
      <c r="R1032" s="77"/>
      <c r="S1032" s="5"/>
      <c r="T1032" s="77"/>
      <c r="U1032" s="81"/>
      <c r="V1032" s="77"/>
      <c r="W1032" s="77"/>
    </row>
    <row r="1033" spans="1:23" x14ac:dyDescent="0.25">
      <c r="A1033" s="116" t="str">
        <f>IF(ISBLANK(TBL_DATA[[#This Row],[Row.names]]), "",   DATE(YEAR(TBL_DATA[[#This Row],[Row.names]]), MONTH(TBL_DATA[[#This Row],[Row.names]]), DAY(TBL_DATA[[#This Row],[Row.names]])))</f>
        <v/>
      </c>
      <c r="B1033" s="118"/>
      <c r="C1033" s="68"/>
      <c r="D1033" s="10"/>
      <c r="E1033" s="5"/>
      <c r="F1033" s="77"/>
      <c r="G1033" s="54"/>
      <c r="H1033" s="113"/>
      <c r="I1033" s="77"/>
      <c r="J1033" s="77"/>
      <c r="K1033" s="5"/>
      <c r="L1033" s="5"/>
      <c r="M1033" s="5"/>
      <c r="N1033" s="5"/>
      <c r="O1033" s="5"/>
      <c r="P1033" s="5"/>
      <c r="Q1033" s="77"/>
      <c r="R1033" s="77"/>
      <c r="S1033" s="5"/>
      <c r="T1033" s="77"/>
      <c r="U1033" s="81"/>
      <c r="V1033" s="77"/>
      <c r="W1033" s="77"/>
    </row>
    <row r="1034" spans="1:23" x14ac:dyDescent="0.25">
      <c r="A1034" s="116" t="str">
        <f>IF(ISBLANK(TBL_DATA[[#This Row],[Row.names]]), "",   DATE(YEAR(TBL_DATA[[#This Row],[Row.names]]), MONTH(TBL_DATA[[#This Row],[Row.names]]), DAY(TBL_DATA[[#This Row],[Row.names]])))</f>
        <v/>
      </c>
      <c r="B1034" s="118"/>
      <c r="C1034" s="68"/>
      <c r="D1034" s="10"/>
      <c r="E1034" s="5"/>
      <c r="F1034" s="77"/>
      <c r="G1034" s="54"/>
      <c r="H1034" s="113"/>
      <c r="I1034" s="77"/>
      <c r="J1034" s="77"/>
      <c r="K1034" s="5"/>
      <c r="L1034" s="5"/>
      <c r="M1034" s="5"/>
      <c r="N1034" s="5"/>
      <c r="O1034" s="5"/>
      <c r="P1034" s="5"/>
      <c r="Q1034" s="77"/>
      <c r="R1034" s="77"/>
      <c r="S1034" s="5"/>
      <c r="T1034" s="77"/>
      <c r="U1034" s="81"/>
      <c r="V1034" s="77"/>
      <c r="W1034" s="77"/>
    </row>
    <row r="1035" spans="1:23" x14ac:dyDescent="0.25">
      <c r="A1035" s="116" t="str">
        <f>IF(ISBLANK(TBL_DATA[[#This Row],[Row.names]]), "",   DATE(YEAR(TBL_DATA[[#This Row],[Row.names]]), MONTH(TBL_DATA[[#This Row],[Row.names]]), DAY(TBL_DATA[[#This Row],[Row.names]])))</f>
        <v/>
      </c>
      <c r="B1035" s="118"/>
      <c r="C1035" s="68"/>
      <c r="D1035" s="10"/>
      <c r="E1035" s="5"/>
      <c r="F1035" s="77"/>
      <c r="G1035" s="54"/>
      <c r="H1035" s="113"/>
      <c r="I1035" s="77"/>
      <c r="J1035" s="77"/>
      <c r="K1035" s="5"/>
      <c r="L1035" s="5"/>
      <c r="M1035" s="5"/>
      <c r="N1035" s="5"/>
      <c r="O1035" s="5"/>
      <c r="P1035" s="5"/>
      <c r="Q1035" s="77"/>
      <c r="R1035" s="77"/>
      <c r="S1035" s="5"/>
      <c r="T1035" s="77"/>
      <c r="U1035" s="81"/>
      <c r="V1035" s="77"/>
      <c r="W1035" s="77"/>
    </row>
    <row r="1036" spans="1:23" x14ac:dyDescent="0.25">
      <c r="A1036" s="116" t="str">
        <f>IF(ISBLANK(TBL_DATA[[#This Row],[Row.names]]), "",   DATE(YEAR(TBL_DATA[[#This Row],[Row.names]]), MONTH(TBL_DATA[[#This Row],[Row.names]]), DAY(TBL_DATA[[#This Row],[Row.names]])))</f>
        <v/>
      </c>
      <c r="B1036" s="118"/>
      <c r="C1036" s="68"/>
      <c r="D1036" s="10"/>
      <c r="E1036" s="5"/>
      <c r="F1036" s="77"/>
      <c r="G1036" s="54"/>
      <c r="H1036" s="113"/>
      <c r="I1036" s="77"/>
      <c r="J1036" s="77"/>
      <c r="K1036" s="5"/>
      <c r="L1036" s="5"/>
      <c r="M1036" s="5"/>
      <c r="N1036" s="5"/>
      <c r="O1036" s="5"/>
      <c r="P1036" s="5"/>
      <c r="Q1036" s="77"/>
      <c r="R1036" s="77"/>
      <c r="S1036" s="5"/>
      <c r="T1036" s="77"/>
      <c r="U1036" s="81"/>
      <c r="V1036" s="77"/>
      <c r="W1036" s="77"/>
    </row>
    <row r="1037" spans="1:23" x14ac:dyDescent="0.25">
      <c r="A1037" s="116" t="str">
        <f>IF(ISBLANK(TBL_DATA[[#This Row],[Row.names]]), "",   DATE(YEAR(TBL_DATA[[#This Row],[Row.names]]), MONTH(TBL_DATA[[#This Row],[Row.names]]), DAY(TBL_DATA[[#This Row],[Row.names]])))</f>
        <v/>
      </c>
      <c r="B1037" s="118"/>
      <c r="C1037" s="68"/>
      <c r="D1037" s="10"/>
      <c r="E1037" s="5"/>
      <c r="F1037" s="77"/>
      <c r="G1037" s="54"/>
      <c r="H1037" s="113"/>
      <c r="I1037" s="77"/>
      <c r="J1037" s="77"/>
      <c r="K1037" s="5"/>
      <c r="L1037" s="5"/>
      <c r="M1037" s="5"/>
      <c r="N1037" s="5"/>
      <c r="O1037" s="5"/>
      <c r="P1037" s="5"/>
      <c r="Q1037" s="77"/>
      <c r="R1037" s="77"/>
      <c r="S1037" s="5"/>
      <c r="T1037" s="77"/>
      <c r="U1037" s="81"/>
      <c r="V1037" s="77"/>
      <c r="W1037" s="77"/>
    </row>
    <row r="1038" spans="1:23" x14ac:dyDescent="0.25">
      <c r="A1038" s="116" t="str">
        <f>IF(ISBLANK(TBL_DATA[[#This Row],[Row.names]]), "",   DATE(YEAR(TBL_DATA[[#This Row],[Row.names]]), MONTH(TBL_DATA[[#This Row],[Row.names]]), DAY(TBL_DATA[[#This Row],[Row.names]])))</f>
        <v/>
      </c>
      <c r="B1038" s="118"/>
      <c r="C1038" s="68"/>
      <c r="D1038" s="10"/>
      <c r="E1038" s="5"/>
      <c r="F1038" s="77"/>
      <c r="G1038" s="54"/>
      <c r="H1038" s="113"/>
      <c r="I1038" s="77"/>
      <c r="J1038" s="77"/>
      <c r="K1038" s="5"/>
      <c r="L1038" s="5"/>
      <c r="M1038" s="5"/>
      <c r="N1038" s="5"/>
      <c r="O1038" s="5"/>
      <c r="P1038" s="5"/>
      <c r="Q1038" s="77"/>
      <c r="R1038" s="77"/>
      <c r="S1038" s="5"/>
      <c r="T1038" s="77"/>
      <c r="U1038" s="81"/>
      <c r="V1038" s="77"/>
      <c r="W1038" s="77"/>
    </row>
    <row r="1039" spans="1:23" x14ac:dyDescent="0.25">
      <c r="A1039" s="116" t="str">
        <f>IF(ISBLANK(TBL_DATA[[#This Row],[Row.names]]), "",   DATE(YEAR(TBL_DATA[[#This Row],[Row.names]]), MONTH(TBL_DATA[[#This Row],[Row.names]]), DAY(TBL_DATA[[#This Row],[Row.names]])))</f>
        <v/>
      </c>
      <c r="B1039" s="118"/>
      <c r="C1039" s="68"/>
      <c r="D1039" s="10"/>
      <c r="E1039" s="5"/>
      <c r="F1039" s="77"/>
      <c r="G1039" s="54"/>
      <c r="H1039" s="113"/>
      <c r="I1039" s="77"/>
      <c r="J1039" s="77"/>
      <c r="K1039" s="5"/>
      <c r="L1039" s="5"/>
      <c r="M1039" s="5"/>
      <c r="N1039" s="5"/>
      <c r="O1039" s="5"/>
      <c r="P1039" s="5"/>
      <c r="Q1039" s="77"/>
      <c r="R1039" s="77"/>
      <c r="S1039" s="5"/>
      <c r="T1039" s="77"/>
      <c r="U1039" s="81"/>
      <c r="V1039" s="77"/>
      <c r="W1039" s="77"/>
    </row>
    <row r="1040" spans="1:23" x14ac:dyDescent="0.25">
      <c r="A1040" s="116" t="str">
        <f>IF(ISBLANK(TBL_DATA[[#This Row],[Row.names]]), "",   DATE(YEAR(TBL_DATA[[#This Row],[Row.names]]), MONTH(TBL_DATA[[#This Row],[Row.names]]), DAY(TBL_DATA[[#This Row],[Row.names]])))</f>
        <v/>
      </c>
      <c r="B1040" s="118"/>
      <c r="C1040" s="68"/>
      <c r="D1040" s="10"/>
      <c r="E1040" s="5"/>
      <c r="F1040" s="77"/>
      <c r="G1040" s="54"/>
      <c r="H1040" s="113"/>
      <c r="I1040" s="77"/>
      <c r="J1040" s="77"/>
      <c r="K1040" s="5"/>
      <c r="L1040" s="5"/>
      <c r="M1040" s="5"/>
      <c r="N1040" s="5"/>
      <c r="O1040" s="5"/>
      <c r="P1040" s="5"/>
      <c r="Q1040" s="77"/>
      <c r="R1040" s="77"/>
      <c r="S1040" s="5"/>
      <c r="T1040" s="77"/>
      <c r="U1040" s="81"/>
      <c r="V1040" s="77"/>
      <c r="W1040" s="77"/>
    </row>
    <row r="1041" spans="1:23" x14ac:dyDescent="0.25">
      <c r="A1041" s="116" t="str">
        <f>IF(ISBLANK(TBL_DATA[[#This Row],[Row.names]]), "",   DATE(YEAR(TBL_DATA[[#This Row],[Row.names]]), MONTH(TBL_DATA[[#This Row],[Row.names]]), DAY(TBL_DATA[[#This Row],[Row.names]])))</f>
        <v/>
      </c>
      <c r="B1041" s="118"/>
      <c r="C1041" s="68"/>
      <c r="D1041" s="10"/>
      <c r="E1041" s="5"/>
      <c r="F1041" s="77"/>
      <c r="G1041" s="54"/>
      <c r="H1041" s="113"/>
      <c r="I1041" s="77"/>
      <c r="J1041" s="77"/>
      <c r="K1041" s="5"/>
      <c r="L1041" s="5"/>
      <c r="M1041" s="5"/>
      <c r="N1041" s="5"/>
      <c r="O1041" s="5"/>
      <c r="P1041" s="5"/>
      <c r="Q1041" s="77"/>
      <c r="R1041" s="77"/>
      <c r="S1041" s="5"/>
      <c r="T1041" s="77"/>
      <c r="U1041" s="81"/>
      <c r="V1041" s="77"/>
      <c r="W1041" s="77"/>
    </row>
    <row r="1042" spans="1:23" x14ac:dyDescent="0.25">
      <c r="A1042" s="116" t="str">
        <f>IF(ISBLANK(TBL_DATA[[#This Row],[Row.names]]), "",   DATE(YEAR(TBL_DATA[[#This Row],[Row.names]]), MONTH(TBL_DATA[[#This Row],[Row.names]]), DAY(TBL_DATA[[#This Row],[Row.names]])))</f>
        <v/>
      </c>
      <c r="B1042" s="118"/>
      <c r="C1042" s="68"/>
      <c r="D1042" s="10"/>
      <c r="E1042" s="5"/>
      <c r="F1042" s="77"/>
      <c r="G1042" s="54"/>
      <c r="H1042" s="113"/>
      <c r="I1042" s="77"/>
      <c r="J1042" s="77"/>
      <c r="K1042" s="5"/>
      <c r="L1042" s="5"/>
      <c r="M1042" s="5"/>
      <c r="N1042" s="5"/>
      <c r="O1042" s="5"/>
      <c r="P1042" s="5"/>
      <c r="Q1042" s="77"/>
      <c r="R1042" s="77"/>
      <c r="S1042" s="5"/>
      <c r="T1042" s="77"/>
      <c r="U1042" s="81"/>
      <c r="V1042" s="77"/>
      <c r="W1042" s="77"/>
    </row>
    <row r="1043" spans="1:23" x14ac:dyDescent="0.25">
      <c r="A1043" s="116" t="str">
        <f>IF(ISBLANK(TBL_DATA[[#This Row],[Row.names]]), "",   DATE(YEAR(TBL_DATA[[#This Row],[Row.names]]), MONTH(TBL_DATA[[#This Row],[Row.names]]), DAY(TBL_DATA[[#This Row],[Row.names]])))</f>
        <v/>
      </c>
      <c r="B1043" s="118"/>
      <c r="C1043" s="68"/>
      <c r="D1043" s="10"/>
      <c r="E1043" s="5"/>
      <c r="F1043" s="77"/>
      <c r="G1043" s="54"/>
      <c r="H1043" s="113"/>
      <c r="I1043" s="77"/>
      <c r="J1043" s="77"/>
      <c r="K1043" s="5"/>
      <c r="L1043" s="5"/>
      <c r="M1043" s="5"/>
      <c r="N1043" s="5"/>
      <c r="O1043" s="5"/>
      <c r="P1043" s="5"/>
      <c r="Q1043" s="77"/>
      <c r="R1043" s="77"/>
      <c r="S1043" s="5"/>
      <c r="T1043" s="77"/>
      <c r="U1043" s="81"/>
      <c r="V1043" s="77"/>
      <c r="W1043" s="77"/>
    </row>
    <row r="1044" spans="1:23" x14ac:dyDescent="0.25">
      <c r="A1044" s="116" t="str">
        <f>IF(ISBLANK(TBL_DATA[[#This Row],[Row.names]]), "",   DATE(YEAR(TBL_DATA[[#This Row],[Row.names]]), MONTH(TBL_DATA[[#This Row],[Row.names]]), DAY(TBL_DATA[[#This Row],[Row.names]])))</f>
        <v/>
      </c>
      <c r="B1044" s="118"/>
      <c r="C1044" s="68"/>
      <c r="D1044" s="10"/>
      <c r="E1044" s="5"/>
      <c r="F1044" s="77"/>
      <c r="G1044" s="54"/>
      <c r="H1044" s="113"/>
      <c r="I1044" s="77"/>
      <c r="J1044" s="77"/>
      <c r="K1044" s="5"/>
      <c r="L1044" s="5"/>
      <c r="M1044" s="5"/>
      <c r="N1044" s="5"/>
      <c r="O1044" s="5"/>
      <c r="P1044" s="5"/>
      <c r="Q1044" s="77"/>
      <c r="R1044" s="77"/>
      <c r="S1044" s="5"/>
      <c r="T1044" s="77"/>
      <c r="U1044" s="81"/>
      <c r="V1044" s="77"/>
      <c r="W1044" s="77"/>
    </row>
    <row r="1045" spans="1:23" x14ac:dyDescent="0.25">
      <c r="A1045" s="116" t="str">
        <f>IF(ISBLANK(TBL_DATA[[#This Row],[Row.names]]), "",   DATE(YEAR(TBL_DATA[[#This Row],[Row.names]]), MONTH(TBL_DATA[[#This Row],[Row.names]]), DAY(TBL_DATA[[#This Row],[Row.names]])))</f>
        <v/>
      </c>
      <c r="B1045" s="118"/>
      <c r="C1045" s="68"/>
      <c r="D1045" s="10"/>
      <c r="E1045" s="5"/>
      <c r="F1045" s="77"/>
      <c r="G1045" s="54"/>
      <c r="H1045" s="113"/>
      <c r="I1045" s="77"/>
      <c r="J1045" s="77"/>
      <c r="K1045" s="5"/>
      <c r="L1045" s="5"/>
      <c r="M1045" s="5"/>
      <c r="N1045" s="5"/>
      <c r="O1045" s="5"/>
      <c r="P1045" s="5"/>
      <c r="Q1045" s="77"/>
      <c r="R1045" s="77"/>
      <c r="S1045" s="5"/>
      <c r="T1045" s="77"/>
      <c r="U1045" s="81"/>
      <c r="V1045" s="77"/>
      <c r="W1045" s="77"/>
    </row>
    <row r="1046" spans="1:23" x14ac:dyDescent="0.25">
      <c r="A1046" s="116" t="str">
        <f>IF(ISBLANK(TBL_DATA[[#This Row],[Row.names]]), "",   DATE(YEAR(TBL_DATA[[#This Row],[Row.names]]), MONTH(TBL_DATA[[#This Row],[Row.names]]), DAY(TBL_DATA[[#This Row],[Row.names]])))</f>
        <v/>
      </c>
      <c r="B1046" s="118"/>
      <c r="C1046" s="68"/>
      <c r="D1046" s="10"/>
      <c r="E1046" s="5"/>
      <c r="F1046" s="77"/>
      <c r="G1046" s="54"/>
      <c r="H1046" s="113"/>
      <c r="I1046" s="77"/>
      <c r="J1046" s="77"/>
      <c r="K1046" s="5"/>
      <c r="L1046" s="5"/>
      <c r="M1046" s="5"/>
      <c r="N1046" s="5"/>
      <c r="O1046" s="5"/>
      <c r="P1046" s="5"/>
      <c r="Q1046" s="77"/>
      <c r="R1046" s="77"/>
      <c r="S1046" s="5"/>
      <c r="T1046" s="77"/>
      <c r="U1046" s="81"/>
      <c r="V1046" s="77"/>
      <c r="W1046" s="77"/>
    </row>
    <row r="1047" spans="1:23" x14ac:dyDescent="0.25">
      <c r="A1047" s="116" t="str">
        <f>IF(ISBLANK(TBL_DATA[[#This Row],[Row.names]]), "",   DATE(YEAR(TBL_DATA[[#This Row],[Row.names]]), MONTH(TBL_DATA[[#This Row],[Row.names]]), DAY(TBL_DATA[[#This Row],[Row.names]])))</f>
        <v/>
      </c>
      <c r="B1047" s="118"/>
      <c r="C1047" s="68"/>
      <c r="D1047" s="10"/>
      <c r="E1047" s="5"/>
      <c r="F1047" s="77"/>
      <c r="G1047" s="54"/>
      <c r="H1047" s="113"/>
      <c r="I1047" s="77"/>
      <c r="J1047" s="77"/>
      <c r="K1047" s="5"/>
      <c r="L1047" s="5"/>
      <c r="M1047" s="5"/>
      <c r="N1047" s="5"/>
      <c r="O1047" s="5"/>
      <c r="P1047" s="5"/>
      <c r="Q1047" s="77"/>
      <c r="R1047" s="77"/>
      <c r="S1047" s="5"/>
      <c r="T1047" s="77"/>
      <c r="U1047" s="81"/>
      <c r="V1047" s="77"/>
      <c r="W1047" s="77"/>
    </row>
    <row r="1048" spans="1:23" x14ac:dyDescent="0.25">
      <c r="A1048" s="116" t="str">
        <f>IF(ISBLANK(TBL_DATA[[#This Row],[Row.names]]), "",   DATE(YEAR(TBL_DATA[[#This Row],[Row.names]]), MONTH(TBL_DATA[[#This Row],[Row.names]]), DAY(TBL_DATA[[#This Row],[Row.names]])))</f>
        <v/>
      </c>
      <c r="B1048" s="118"/>
      <c r="C1048" s="68"/>
      <c r="D1048" s="10"/>
      <c r="E1048" s="5"/>
      <c r="F1048" s="77"/>
      <c r="G1048" s="54"/>
      <c r="H1048" s="113"/>
      <c r="I1048" s="77"/>
      <c r="J1048" s="77"/>
      <c r="K1048" s="5"/>
      <c r="L1048" s="5"/>
      <c r="M1048" s="5"/>
      <c r="N1048" s="5"/>
      <c r="O1048" s="5"/>
      <c r="P1048" s="5"/>
      <c r="Q1048" s="77"/>
      <c r="R1048" s="77"/>
      <c r="S1048" s="5"/>
      <c r="T1048" s="77"/>
      <c r="U1048" s="81"/>
      <c r="V1048" s="77"/>
      <c r="W1048" s="77"/>
    </row>
    <row r="1049" spans="1:23" x14ac:dyDescent="0.25">
      <c r="A1049" s="116" t="str">
        <f>IF(ISBLANK(TBL_DATA[[#This Row],[Row.names]]), "",   DATE(YEAR(TBL_DATA[[#This Row],[Row.names]]), MONTH(TBL_DATA[[#This Row],[Row.names]]), DAY(TBL_DATA[[#This Row],[Row.names]])))</f>
        <v/>
      </c>
      <c r="B1049" s="118"/>
      <c r="C1049" s="68"/>
      <c r="D1049" s="10"/>
      <c r="E1049" s="5"/>
      <c r="F1049" s="77"/>
      <c r="G1049" s="54"/>
      <c r="H1049" s="113"/>
      <c r="I1049" s="77"/>
      <c r="J1049" s="77"/>
      <c r="K1049" s="5"/>
      <c r="L1049" s="5"/>
      <c r="M1049" s="5"/>
      <c r="N1049" s="5"/>
      <c r="O1049" s="5"/>
      <c r="P1049" s="5"/>
      <c r="Q1049" s="77"/>
      <c r="R1049" s="77"/>
      <c r="S1049" s="5"/>
      <c r="T1049" s="77"/>
      <c r="U1049" s="81"/>
      <c r="V1049" s="77"/>
      <c r="W1049" s="77"/>
    </row>
    <row r="1050" spans="1:23" x14ac:dyDescent="0.25">
      <c r="A1050" s="116" t="str">
        <f>IF(ISBLANK(TBL_DATA[[#This Row],[Row.names]]), "",   DATE(YEAR(TBL_DATA[[#This Row],[Row.names]]), MONTH(TBL_DATA[[#This Row],[Row.names]]), DAY(TBL_DATA[[#This Row],[Row.names]])))</f>
        <v/>
      </c>
      <c r="B1050" s="118"/>
      <c r="C1050" s="68"/>
      <c r="D1050" s="10"/>
      <c r="E1050" s="5"/>
      <c r="F1050" s="77"/>
      <c r="G1050" s="54"/>
      <c r="H1050" s="113"/>
      <c r="I1050" s="77"/>
      <c r="J1050" s="77"/>
      <c r="K1050" s="5"/>
      <c r="L1050" s="5"/>
      <c r="M1050" s="5"/>
      <c r="N1050" s="5"/>
      <c r="O1050" s="5"/>
      <c r="P1050" s="5"/>
      <c r="Q1050" s="77"/>
      <c r="R1050" s="77"/>
      <c r="S1050" s="5"/>
      <c r="T1050" s="77"/>
      <c r="U1050" s="81"/>
      <c r="V1050" s="77"/>
      <c r="W1050" s="77"/>
    </row>
    <row r="1051" spans="1:23" x14ac:dyDescent="0.25">
      <c r="A1051" s="116" t="str">
        <f>IF(ISBLANK(TBL_DATA[[#This Row],[Row.names]]), "",   DATE(YEAR(TBL_DATA[[#This Row],[Row.names]]), MONTH(TBL_DATA[[#This Row],[Row.names]]), DAY(TBL_DATA[[#This Row],[Row.names]])))</f>
        <v/>
      </c>
      <c r="B1051" s="118"/>
      <c r="C1051" s="68"/>
      <c r="D1051" s="10"/>
      <c r="E1051" s="5"/>
      <c r="F1051" s="77"/>
      <c r="G1051" s="54"/>
      <c r="H1051" s="113"/>
      <c r="I1051" s="77"/>
      <c r="J1051" s="77"/>
      <c r="K1051" s="5"/>
      <c r="L1051" s="5"/>
      <c r="M1051" s="5"/>
      <c r="N1051" s="5"/>
      <c r="O1051" s="5"/>
      <c r="P1051" s="5"/>
      <c r="Q1051" s="77"/>
      <c r="R1051" s="77"/>
      <c r="S1051" s="5"/>
      <c r="T1051" s="77"/>
      <c r="U1051" s="81"/>
      <c r="V1051" s="77"/>
      <c r="W1051" s="77"/>
    </row>
    <row r="1052" spans="1:23" x14ac:dyDescent="0.25">
      <c r="A1052" s="116" t="str">
        <f>IF(ISBLANK(TBL_DATA[[#This Row],[Row.names]]), "",   DATE(YEAR(TBL_DATA[[#This Row],[Row.names]]), MONTH(TBL_DATA[[#This Row],[Row.names]]), DAY(TBL_DATA[[#This Row],[Row.names]])))</f>
        <v/>
      </c>
      <c r="B1052" s="118"/>
      <c r="C1052" s="68"/>
      <c r="D1052" s="10"/>
      <c r="E1052" s="5"/>
      <c r="F1052" s="77"/>
      <c r="G1052" s="54"/>
      <c r="H1052" s="113"/>
      <c r="I1052" s="77"/>
      <c r="J1052" s="77"/>
      <c r="K1052" s="5"/>
      <c r="L1052" s="5"/>
      <c r="M1052" s="5"/>
      <c r="N1052" s="5"/>
      <c r="O1052" s="5"/>
      <c r="P1052" s="5"/>
      <c r="Q1052" s="77"/>
      <c r="R1052" s="77"/>
      <c r="S1052" s="5"/>
      <c r="T1052" s="77"/>
      <c r="U1052" s="81"/>
      <c r="V1052" s="77"/>
      <c r="W1052" s="77"/>
    </row>
    <row r="1053" spans="1:23" x14ac:dyDescent="0.25">
      <c r="A1053" s="116" t="str">
        <f>IF(ISBLANK(TBL_DATA[[#This Row],[Row.names]]), "",   DATE(YEAR(TBL_DATA[[#This Row],[Row.names]]), MONTH(TBL_DATA[[#This Row],[Row.names]]), DAY(TBL_DATA[[#This Row],[Row.names]])))</f>
        <v/>
      </c>
      <c r="B1053" s="118"/>
      <c r="C1053" s="68"/>
      <c r="D1053" s="10"/>
      <c r="E1053" s="5"/>
      <c r="F1053" s="77"/>
      <c r="G1053" s="54"/>
      <c r="H1053" s="114"/>
      <c r="I1053" s="77"/>
      <c r="J1053" s="77"/>
      <c r="K1053" s="5"/>
      <c r="L1053" s="5"/>
      <c r="M1053" s="5"/>
      <c r="N1053" s="5"/>
      <c r="O1053" s="5"/>
      <c r="P1053" s="5"/>
      <c r="Q1053" s="77"/>
      <c r="R1053" s="77"/>
      <c r="S1053" s="53"/>
      <c r="T1053" s="77"/>
      <c r="U1053" s="81"/>
      <c r="V1053" s="77"/>
      <c r="W1053" s="77"/>
    </row>
    <row r="1054" spans="1:23" x14ac:dyDescent="0.25">
      <c r="A1054" s="116" t="str">
        <f>IF(ISBLANK(TBL_DATA[[#This Row],[Row.names]]), "",   DATE(YEAR(TBL_DATA[[#This Row],[Row.names]]), MONTH(TBL_DATA[[#This Row],[Row.names]]), DAY(TBL_DATA[[#This Row],[Row.names]])))</f>
        <v/>
      </c>
      <c r="B1054" s="118"/>
      <c r="C1054" s="68"/>
      <c r="D1054" s="10"/>
      <c r="E1054" s="5"/>
      <c r="F1054" s="77"/>
      <c r="G1054" s="54"/>
      <c r="H1054" s="113"/>
      <c r="I1054" s="77"/>
      <c r="J1054" s="77"/>
      <c r="K1054" s="5"/>
      <c r="L1054" s="5"/>
      <c r="M1054" s="5"/>
      <c r="N1054" s="5"/>
      <c r="O1054" s="5"/>
      <c r="P1054" s="5"/>
      <c r="Q1054" s="77"/>
      <c r="R1054" s="77"/>
      <c r="S1054" s="5"/>
      <c r="T1054" s="77"/>
      <c r="U1054" s="81"/>
      <c r="V1054" s="77"/>
      <c r="W1054" s="77"/>
    </row>
    <row r="1055" spans="1:23" x14ac:dyDescent="0.25">
      <c r="A1055" s="116" t="str">
        <f>IF(ISBLANK(TBL_DATA[[#This Row],[Row.names]]), "",   DATE(YEAR(TBL_DATA[[#This Row],[Row.names]]), MONTH(TBL_DATA[[#This Row],[Row.names]]), DAY(TBL_DATA[[#This Row],[Row.names]])))</f>
        <v/>
      </c>
      <c r="B1055" s="118"/>
      <c r="C1055" s="68"/>
      <c r="D1055" s="10"/>
      <c r="E1055" s="5"/>
      <c r="F1055" s="77"/>
      <c r="G1055" s="54"/>
      <c r="H1055" s="113"/>
      <c r="I1055" s="77"/>
      <c r="J1055" s="77"/>
      <c r="K1055" s="5"/>
      <c r="L1055" s="5"/>
      <c r="M1055" s="5"/>
      <c r="N1055" s="5"/>
      <c r="O1055" s="5"/>
      <c r="P1055" s="5"/>
      <c r="Q1055" s="77"/>
      <c r="R1055" s="77"/>
      <c r="S1055" s="5"/>
      <c r="T1055" s="77"/>
      <c r="U1055" s="81"/>
      <c r="V1055" s="77"/>
      <c r="W1055" s="77"/>
    </row>
    <row r="1056" spans="1:23" x14ac:dyDescent="0.25">
      <c r="A1056" s="116" t="str">
        <f>IF(ISBLANK(TBL_DATA[[#This Row],[Row.names]]), "",   DATE(YEAR(TBL_DATA[[#This Row],[Row.names]]), MONTH(TBL_DATA[[#This Row],[Row.names]]), DAY(TBL_DATA[[#This Row],[Row.names]])))</f>
        <v/>
      </c>
      <c r="B1056" s="118"/>
      <c r="C1056" s="68"/>
      <c r="D1056" s="10"/>
      <c r="E1056" s="5"/>
      <c r="F1056" s="77"/>
      <c r="G1056" s="54"/>
      <c r="H1056" s="113"/>
      <c r="I1056" s="77"/>
      <c r="J1056" s="77"/>
      <c r="K1056" s="5"/>
      <c r="L1056" s="5"/>
      <c r="M1056" s="5"/>
      <c r="N1056" s="5"/>
      <c r="O1056" s="5"/>
      <c r="P1056" s="5"/>
      <c r="Q1056" s="77"/>
      <c r="R1056" s="77"/>
      <c r="S1056" s="5"/>
      <c r="T1056" s="77"/>
      <c r="U1056" s="81"/>
      <c r="V1056" s="77"/>
      <c r="W1056" s="77"/>
    </row>
    <row r="1057" spans="1:23" x14ac:dyDescent="0.25">
      <c r="A1057" s="116" t="str">
        <f>IF(ISBLANK(TBL_DATA[[#This Row],[Row.names]]), "",   DATE(YEAR(TBL_DATA[[#This Row],[Row.names]]), MONTH(TBL_DATA[[#This Row],[Row.names]]), DAY(TBL_DATA[[#This Row],[Row.names]])))</f>
        <v/>
      </c>
      <c r="B1057" s="118"/>
      <c r="C1057" s="68"/>
      <c r="D1057" s="10"/>
      <c r="E1057" s="5"/>
      <c r="F1057" s="77"/>
      <c r="G1057" s="54"/>
      <c r="H1057" s="113"/>
      <c r="I1057" s="77"/>
      <c r="J1057" s="77"/>
      <c r="K1057" s="5"/>
      <c r="L1057" s="5"/>
      <c r="M1057" s="5"/>
      <c r="N1057" s="5"/>
      <c r="O1057" s="5"/>
      <c r="P1057" s="5"/>
      <c r="Q1057" s="77"/>
      <c r="R1057" s="77"/>
      <c r="S1057" s="5"/>
      <c r="T1057" s="77"/>
      <c r="U1057" s="81"/>
      <c r="V1057" s="77"/>
      <c r="W1057" s="77"/>
    </row>
    <row r="1058" spans="1:23" x14ac:dyDescent="0.25">
      <c r="A1058" s="116" t="str">
        <f>IF(ISBLANK(TBL_DATA[[#This Row],[Row.names]]), "",   DATE(YEAR(TBL_DATA[[#This Row],[Row.names]]), MONTH(TBL_DATA[[#This Row],[Row.names]]), DAY(TBL_DATA[[#This Row],[Row.names]])))</f>
        <v/>
      </c>
      <c r="B1058" s="118"/>
      <c r="C1058" s="68"/>
      <c r="D1058" s="10"/>
      <c r="E1058" s="5"/>
      <c r="F1058" s="77"/>
      <c r="G1058" s="54"/>
      <c r="H1058" s="113"/>
      <c r="I1058" s="77"/>
      <c r="J1058" s="77"/>
      <c r="K1058" s="5"/>
      <c r="L1058" s="5"/>
      <c r="M1058" s="5"/>
      <c r="N1058" s="5"/>
      <c r="O1058" s="5"/>
      <c r="P1058" s="5"/>
      <c r="Q1058" s="77"/>
      <c r="R1058" s="77"/>
      <c r="S1058" s="5"/>
      <c r="T1058" s="77"/>
      <c r="U1058" s="81"/>
      <c r="V1058" s="77"/>
      <c r="W1058" s="77"/>
    </row>
    <row r="1059" spans="1:23" x14ac:dyDescent="0.25">
      <c r="A1059" s="116" t="str">
        <f>IF(ISBLANK(TBL_DATA[[#This Row],[Row.names]]), "",   DATE(YEAR(TBL_DATA[[#This Row],[Row.names]]), MONTH(TBL_DATA[[#This Row],[Row.names]]), DAY(TBL_DATA[[#This Row],[Row.names]])))</f>
        <v/>
      </c>
      <c r="B1059" s="118"/>
      <c r="C1059" s="68"/>
      <c r="D1059" s="10"/>
      <c r="E1059" s="5"/>
      <c r="F1059" s="77"/>
      <c r="G1059" s="54"/>
      <c r="H1059" s="113"/>
      <c r="I1059" s="77"/>
      <c r="J1059" s="77"/>
      <c r="K1059" s="5"/>
      <c r="L1059" s="5"/>
      <c r="M1059" s="5"/>
      <c r="N1059" s="5"/>
      <c r="O1059" s="5"/>
      <c r="P1059" s="5"/>
      <c r="Q1059" s="77"/>
      <c r="R1059" s="77"/>
      <c r="S1059" s="5"/>
      <c r="T1059" s="77"/>
      <c r="U1059" s="81"/>
      <c r="V1059" s="77"/>
      <c r="W1059" s="77"/>
    </row>
    <row r="1060" spans="1:23" x14ac:dyDescent="0.25">
      <c r="A1060" s="116" t="str">
        <f>IF(ISBLANK(TBL_DATA[[#This Row],[Row.names]]), "",   DATE(YEAR(TBL_DATA[[#This Row],[Row.names]]), MONTH(TBL_DATA[[#This Row],[Row.names]]), DAY(TBL_DATA[[#This Row],[Row.names]])))</f>
        <v/>
      </c>
      <c r="B1060" s="118"/>
      <c r="C1060" s="68"/>
      <c r="D1060" s="10"/>
      <c r="E1060" s="5"/>
      <c r="F1060" s="77"/>
      <c r="G1060" s="54"/>
      <c r="H1060" s="113"/>
      <c r="I1060" s="77"/>
      <c r="J1060" s="77"/>
      <c r="K1060" s="5"/>
      <c r="L1060" s="5"/>
      <c r="M1060" s="5"/>
      <c r="N1060" s="5"/>
      <c r="O1060" s="5"/>
      <c r="P1060" s="5"/>
      <c r="Q1060" s="77"/>
      <c r="R1060" s="77"/>
      <c r="S1060" s="5"/>
      <c r="T1060" s="77"/>
      <c r="U1060" s="81"/>
      <c r="V1060" s="77"/>
      <c r="W1060" s="77"/>
    </row>
    <row r="1061" spans="1:23" x14ac:dyDescent="0.25">
      <c r="A1061" s="116" t="str">
        <f>IF(ISBLANK(TBL_DATA[[#This Row],[Row.names]]), "",   DATE(YEAR(TBL_DATA[[#This Row],[Row.names]]), MONTH(TBL_DATA[[#This Row],[Row.names]]), DAY(TBL_DATA[[#This Row],[Row.names]])))</f>
        <v/>
      </c>
      <c r="B1061" s="118"/>
      <c r="C1061" s="68"/>
      <c r="D1061" s="10"/>
      <c r="E1061" s="5"/>
      <c r="F1061" s="77"/>
      <c r="G1061" s="54"/>
      <c r="H1061" s="113"/>
      <c r="I1061" s="77"/>
      <c r="J1061" s="77"/>
      <c r="K1061" s="5"/>
      <c r="L1061" s="5"/>
      <c r="M1061" s="5"/>
      <c r="N1061" s="5"/>
      <c r="O1061" s="5"/>
      <c r="P1061" s="5"/>
      <c r="Q1061" s="77"/>
      <c r="R1061" s="77"/>
      <c r="S1061" s="5"/>
      <c r="T1061" s="77"/>
      <c r="U1061" s="81"/>
      <c r="V1061" s="77"/>
      <c r="W1061" s="77"/>
    </row>
    <row r="1062" spans="1:23" x14ac:dyDescent="0.25">
      <c r="A1062" s="116" t="str">
        <f>IF(ISBLANK(TBL_DATA[[#This Row],[Row.names]]), "",   DATE(YEAR(TBL_DATA[[#This Row],[Row.names]]), MONTH(TBL_DATA[[#This Row],[Row.names]]), DAY(TBL_DATA[[#This Row],[Row.names]])))</f>
        <v/>
      </c>
      <c r="B1062" s="118"/>
      <c r="C1062" s="68"/>
      <c r="D1062" s="10"/>
      <c r="E1062" s="5"/>
      <c r="F1062" s="77"/>
      <c r="G1062" s="54"/>
      <c r="H1062" s="113"/>
      <c r="I1062" s="77"/>
      <c r="J1062" s="77"/>
      <c r="K1062" s="5"/>
      <c r="L1062" s="5"/>
      <c r="M1062" s="5"/>
      <c r="N1062" s="5"/>
      <c r="O1062" s="5"/>
      <c r="P1062" s="5"/>
      <c r="Q1062" s="77"/>
      <c r="R1062" s="77"/>
      <c r="S1062" s="5"/>
      <c r="T1062" s="77"/>
      <c r="U1062" s="81"/>
      <c r="V1062" s="77"/>
      <c r="W1062" s="77"/>
    </row>
    <row r="1063" spans="1:23" x14ac:dyDescent="0.25">
      <c r="A1063" s="116" t="str">
        <f>IF(ISBLANK(TBL_DATA[[#This Row],[Row.names]]), "",   DATE(YEAR(TBL_DATA[[#This Row],[Row.names]]), MONTH(TBL_DATA[[#This Row],[Row.names]]), DAY(TBL_DATA[[#This Row],[Row.names]])))</f>
        <v/>
      </c>
      <c r="B1063" s="118"/>
      <c r="C1063" s="68"/>
      <c r="D1063" s="10"/>
      <c r="E1063" s="5"/>
      <c r="F1063" s="77"/>
      <c r="G1063" s="54"/>
      <c r="H1063" s="113"/>
      <c r="I1063" s="77"/>
      <c r="J1063" s="77"/>
      <c r="K1063" s="5"/>
      <c r="L1063" s="5"/>
      <c r="M1063" s="5"/>
      <c r="N1063" s="5"/>
      <c r="O1063" s="5"/>
      <c r="P1063" s="5"/>
      <c r="Q1063" s="77"/>
      <c r="R1063" s="77"/>
      <c r="S1063" s="5"/>
      <c r="T1063" s="77"/>
      <c r="U1063" s="81"/>
      <c r="V1063" s="77"/>
      <c r="W1063" s="77"/>
    </row>
    <row r="1064" spans="1:23" x14ac:dyDescent="0.25">
      <c r="A1064" s="116" t="str">
        <f>IF(ISBLANK(TBL_DATA[[#This Row],[Row.names]]), "",   DATE(YEAR(TBL_DATA[[#This Row],[Row.names]]), MONTH(TBL_DATA[[#This Row],[Row.names]]), DAY(TBL_DATA[[#This Row],[Row.names]])))</f>
        <v/>
      </c>
      <c r="B1064" s="118"/>
      <c r="C1064" s="68"/>
      <c r="D1064" s="10"/>
      <c r="E1064" s="5"/>
      <c r="F1064" s="77"/>
      <c r="G1064" s="54"/>
      <c r="H1064" s="113"/>
      <c r="I1064" s="77"/>
      <c r="J1064" s="77"/>
      <c r="K1064" s="5"/>
      <c r="L1064" s="5"/>
      <c r="M1064" s="5"/>
      <c r="N1064" s="5"/>
      <c r="O1064" s="5"/>
      <c r="P1064" s="5"/>
      <c r="Q1064" s="77"/>
      <c r="R1064" s="77"/>
      <c r="S1064" s="5"/>
      <c r="T1064" s="77"/>
      <c r="U1064" s="81"/>
      <c r="V1064" s="77"/>
      <c r="W1064" s="77"/>
    </row>
    <row r="1065" spans="1:23" x14ac:dyDescent="0.25">
      <c r="A1065" s="116" t="str">
        <f>IF(ISBLANK(TBL_DATA[[#This Row],[Row.names]]), "",   DATE(YEAR(TBL_DATA[[#This Row],[Row.names]]), MONTH(TBL_DATA[[#This Row],[Row.names]]), DAY(TBL_DATA[[#This Row],[Row.names]])))</f>
        <v/>
      </c>
      <c r="B1065" s="118"/>
      <c r="C1065" s="68"/>
      <c r="D1065" s="10"/>
      <c r="E1065" s="5"/>
      <c r="F1065" s="77"/>
      <c r="G1065" s="54"/>
      <c r="H1065" s="113"/>
      <c r="I1065" s="77"/>
      <c r="J1065" s="77"/>
      <c r="K1065" s="5"/>
      <c r="L1065" s="5"/>
      <c r="M1065" s="5"/>
      <c r="N1065" s="5"/>
      <c r="O1065" s="5"/>
      <c r="P1065" s="5"/>
      <c r="Q1065" s="77"/>
      <c r="R1065" s="77"/>
      <c r="S1065" s="5"/>
      <c r="T1065" s="77"/>
      <c r="U1065" s="81"/>
      <c r="V1065" s="77"/>
      <c r="W1065" s="77"/>
    </row>
    <row r="1066" spans="1:23" x14ac:dyDescent="0.25">
      <c r="A1066" s="116" t="str">
        <f>IF(ISBLANK(TBL_DATA[[#This Row],[Row.names]]), "",   DATE(YEAR(TBL_DATA[[#This Row],[Row.names]]), MONTH(TBL_DATA[[#This Row],[Row.names]]), DAY(TBL_DATA[[#This Row],[Row.names]])))</f>
        <v/>
      </c>
      <c r="B1066" s="118"/>
      <c r="C1066" s="68"/>
      <c r="D1066" s="10"/>
      <c r="E1066" s="5"/>
      <c r="F1066" s="77"/>
      <c r="G1066" s="54"/>
      <c r="H1066" s="113"/>
      <c r="I1066" s="77"/>
      <c r="J1066" s="77"/>
      <c r="K1066" s="5"/>
      <c r="L1066" s="5"/>
      <c r="M1066" s="5"/>
      <c r="N1066" s="5"/>
      <c r="O1066" s="5"/>
      <c r="P1066" s="5"/>
      <c r="Q1066" s="77"/>
      <c r="R1066" s="77"/>
      <c r="S1066" s="5"/>
      <c r="T1066" s="77"/>
      <c r="U1066" s="81"/>
      <c r="V1066" s="77"/>
      <c r="W1066" s="77"/>
    </row>
    <row r="1067" spans="1:23" x14ac:dyDescent="0.25">
      <c r="A1067" s="116" t="str">
        <f>IF(ISBLANK(TBL_DATA[[#This Row],[Row.names]]), "",   DATE(YEAR(TBL_DATA[[#This Row],[Row.names]]), MONTH(TBL_DATA[[#This Row],[Row.names]]), DAY(TBL_DATA[[#This Row],[Row.names]])))</f>
        <v/>
      </c>
      <c r="B1067" s="118"/>
      <c r="C1067" s="68"/>
      <c r="D1067" s="10"/>
      <c r="E1067" s="5"/>
      <c r="F1067" s="77"/>
      <c r="G1067" s="54"/>
      <c r="H1067" s="113"/>
      <c r="I1067" s="77"/>
      <c r="J1067" s="77"/>
      <c r="K1067" s="5"/>
      <c r="L1067" s="5"/>
      <c r="M1067" s="5"/>
      <c r="N1067" s="5"/>
      <c r="O1067" s="5"/>
      <c r="P1067" s="5"/>
      <c r="Q1067" s="77"/>
      <c r="R1067" s="77"/>
      <c r="S1067" s="5"/>
      <c r="T1067" s="77"/>
      <c r="U1067" s="81"/>
      <c r="V1067" s="77"/>
      <c r="W1067" s="77"/>
    </row>
    <row r="1068" spans="1:23" x14ac:dyDescent="0.25">
      <c r="A1068" s="116" t="str">
        <f>IF(ISBLANK(TBL_DATA[[#This Row],[Row.names]]), "",   DATE(YEAR(TBL_DATA[[#This Row],[Row.names]]), MONTH(TBL_DATA[[#This Row],[Row.names]]), DAY(TBL_DATA[[#This Row],[Row.names]])))</f>
        <v/>
      </c>
      <c r="B1068" s="118"/>
      <c r="C1068" s="68"/>
      <c r="D1068" s="10"/>
      <c r="E1068" s="5"/>
      <c r="F1068" s="77"/>
      <c r="G1068" s="54"/>
      <c r="H1068" s="113"/>
      <c r="I1068" s="77"/>
      <c r="J1068" s="77"/>
      <c r="K1068" s="5"/>
      <c r="L1068" s="5"/>
      <c r="M1068" s="5"/>
      <c r="N1068" s="5"/>
      <c r="O1068" s="5"/>
      <c r="P1068" s="5"/>
      <c r="Q1068" s="77"/>
      <c r="R1068" s="77"/>
      <c r="S1068" s="5"/>
      <c r="T1068" s="77"/>
      <c r="U1068" s="81"/>
      <c r="V1068" s="77"/>
      <c r="W1068" s="77"/>
    </row>
    <row r="1069" spans="1:23" x14ac:dyDescent="0.25">
      <c r="A1069" s="116" t="str">
        <f>IF(ISBLANK(TBL_DATA[[#This Row],[Row.names]]), "",   DATE(YEAR(TBL_DATA[[#This Row],[Row.names]]), MONTH(TBL_DATA[[#This Row],[Row.names]]), DAY(TBL_DATA[[#This Row],[Row.names]])))</f>
        <v/>
      </c>
      <c r="B1069" s="118"/>
      <c r="C1069" s="68"/>
      <c r="D1069" s="10"/>
      <c r="E1069" s="5"/>
      <c r="F1069" s="77"/>
      <c r="G1069" s="54"/>
      <c r="H1069" s="113"/>
      <c r="I1069" s="77"/>
      <c r="J1069" s="77"/>
      <c r="K1069" s="5"/>
      <c r="L1069" s="5"/>
      <c r="M1069" s="5"/>
      <c r="N1069" s="5"/>
      <c r="O1069" s="5"/>
      <c r="P1069" s="5"/>
      <c r="Q1069" s="77"/>
      <c r="R1069" s="77"/>
      <c r="S1069" s="5"/>
      <c r="T1069" s="77"/>
      <c r="U1069" s="81"/>
      <c r="V1069" s="77"/>
      <c r="W1069" s="77"/>
    </row>
    <row r="1070" spans="1:23" x14ac:dyDescent="0.25">
      <c r="A1070" s="116" t="str">
        <f>IF(ISBLANK(TBL_DATA[[#This Row],[Row.names]]), "",   DATE(YEAR(TBL_DATA[[#This Row],[Row.names]]), MONTH(TBL_DATA[[#This Row],[Row.names]]), DAY(TBL_DATA[[#This Row],[Row.names]])))</f>
        <v/>
      </c>
      <c r="B1070" s="118"/>
      <c r="C1070" s="68"/>
      <c r="D1070" s="10"/>
      <c r="E1070" s="5"/>
      <c r="F1070" s="77"/>
      <c r="G1070" s="54"/>
      <c r="H1070" s="113"/>
      <c r="I1070" s="77"/>
      <c r="J1070" s="77"/>
      <c r="K1070" s="5"/>
      <c r="L1070" s="5"/>
      <c r="M1070" s="5"/>
      <c r="N1070" s="5"/>
      <c r="O1070" s="5"/>
      <c r="P1070" s="5"/>
      <c r="Q1070" s="77"/>
      <c r="R1070" s="77"/>
      <c r="S1070" s="5"/>
      <c r="T1070" s="77"/>
      <c r="U1070" s="81"/>
      <c r="V1070" s="77"/>
      <c r="W1070" s="77"/>
    </row>
    <row r="1071" spans="1:23" x14ac:dyDescent="0.25">
      <c r="A1071" s="116" t="str">
        <f>IF(ISBLANK(TBL_DATA[[#This Row],[Row.names]]), "",   DATE(YEAR(TBL_DATA[[#This Row],[Row.names]]), MONTH(TBL_DATA[[#This Row],[Row.names]]), DAY(TBL_DATA[[#This Row],[Row.names]])))</f>
        <v/>
      </c>
      <c r="B1071" s="118"/>
      <c r="C1071" s="68"/>
      <c r="D1071" s="10"/>
      <c r="E1071" s="5"/>
      <c r="F1071" s="77"/>
      <c r="G1071" s="54"/>
      <c r="H1071" s="113"/>
      <c r="I1071" s="77"/>
      <c r="J1071" s="77"/>
      <c r="K1071" s="5"/>
      <c r="L1071" s="5"/>
      <c r="M1071" s="5"/>
      <c r="N1071" s="5"/>
      <c r="O1071" s="5"/>
      <c r="P1071" s="5"/>
      <c r="Q1071" s="77"/>
      <c r="R1071" s="77"/>
      <c r="S1071" s="5"/>
      <c r="T1071" s="77"/>
      <c r="U1071" s="81"/>
      <c r="V1071" s="77"/>
      <c r="W1071" s="77"/>
    </row>
    <row r="1072" spans="1:23" x14ac:dyDescent="0.25">
      <c r="A1072" s="116" t="str">
        <f>IF(ISBLANK(TBL_DATA[[#This Row],[Row.names]]), "",   DATE(YEAR(TBL_DATA[[#This Row],[Row.names]]), MONTH(TBL_DATA[[#This Row],[Row.names]]), DAY(TBL_DATA[[#This Row],[Row.names]])))</f>
        <v/>
      </c>
      <c r="B1072" s="118"/>
      <c r="C1072" s="68"/>
      <c r="D1072" s="10"/>
      <c r="E1072" s="5"/>
      <c r="F1072" s="77"/>
      <c r="G1072" s="54"/>
      <c r="H1072" s="113"/>
      <c r="I1072" s="77"/>
      <c r="J1072" s="77"/>
      <c r="K1072" s="5"/>
      <c r="L1072" s="5"/>
      <c r="M1072" s="5"/>
      <c r="N1072" s="5"/>
      <c r="O1072" s="5"/>
      <c r="P1072" s="5"/>
      <c r="Q1072" s="77"/>
      <c r="R1072" s="77"/>
      <c r="S1072" s="5"/>
      <c r="T1072" s="77"/>
      <c r="U1072" s="81"/>
      <c r="V1072" s="77"/>
      <c r="W1072" s="77"/>
    </row>
    <row r="1073" spans="1:23" x14ac:dyDescent="0.25">
      <c r="A1073" s="116" t="str">
        <f>IF(ISBLANK(TBL_DATA[[#This Row],[Row.names]]), "",   DATE(YEAR(TBL_DATA[[#This Row],[Row.names]]), MONTH(TBL_DATA[[#This Row],[Row.names]]), DAY(TBL_DATA[[#This Row],[Row.names]])))</f>
        <v/>
      </c>
      <c r="B1073" s="118"/>
      <c r="C1073" s="68"/>
      <c r="D1073" s="10"/>
      <c r="E1073" s="5"/>
      <c r="F1073" s="77"/>
      <c r="G1073" s="54"/>
      <c r="H1073" s="113"/>
      <c r="I1073" s="77"/>
      <c r="J1073" s="77"/>
      <c r="K1073" s="5"/>
      <c r="L1073" s="5"/>
      <c r="M1073" s="5"/>
      <c r="N1073" s="5"/>
      <c r="O1073" s="5"/>
      <c r="P1073" s="5"/>
      <c r="Q1073" s="77"/>
      <c r="R1073" s="77"/>
      <c r="S1073" s="5"/>
      <c r="T1073" s="77"/>
      <c r="U1073" s="81"/>
      <c r="V1073" s="77"/>
      <c r="W1073" s="77"/>
    </row>
    <row r="1074" spans="1:23" x14ac:dyDescent="0.25">
      <c r="A1074" s="116" t="str">
        <f>IF(ISBLANK(TBL_DATA[[#This Row],[Row.names]]), "",   DATE(YEAR(TBL_DATA[[#This Row],[Row.names]]), MONTH(TBL_DATA[[#This Row],[Row.names]]), DAY(TBL_DATA[[#This Row],[Row.names]])))</f>
        <v/>
      </c>
      <c r="B1074" s="118"/>
      <c r="C1074" s="68"/>
      <c r="D1074" s="10"/>
      <c r="E1074" s="5"/>
      <c r="F1074" s="77"/>
      <c r="G1074" s="54"/>
      <c r="H1074" s="113"/>
      <c r="I1074" s="77"/>
      <c r="J1074" s="77"/>
      <c r="K1074" s="5"/>
      <c r="L1074" s="5"/>
      <c r="M1074" s="5"/>
      <c r="N1074" s="5"/>
      <c r="O1074" s="5"/>
      <c r="P1074" s="5"/>
      <c r="Q1074" s="77"/>
      <c r="R1074" s="77"/>
      <c r="S1074" s="5"/>
      <c r="T1074" s="77"/>
      <c r="U1074" s="81"/>
      <c r="V1074" s="77"/>
      <c r="W1074" s="77"/>
    </row>
    <row r="1075" spans="1:23" x14ac:dyDescent="0.25">
      <c r="A1075" s="116" t="str">
        <f>IF(ISBLANK(TBL_DATA[[#This Row],[Row.names]]), "",   DATE(YEAR(TBL_DATA[[#This Row],[Row.names]]), MONTH(TBL_DATA[[#This Row],[Row.names]]), DAY(TBL_DATA[[#This Row],[Row.names]])))</f>
        <v/>
      </c>
      <c r="B1075" s="118"/>
      <c r="C1075" s="68"/>
      <c r="D1075" s="10"/>
      <c r="E1075" s="5"/>
      <c r="F1075" s="77"/>
      <c r="G1075" s="54"/>
      <c r="H1075" s="113"/>
      <c r="I1075" s="77"/>
      <c r="J1075" s="77"/>
      <c r="K1075" s="5"/>
      <c r="L1075" s="5"/>
      <c r="M1075" s="5"/>
      <c r="N1075" s="5"/>
      <c r="O1075" s="5"/>
      <c r="P1075" s="5"/>
      <c r="Q1075" s="77"/>
      <c r="R1075" s="77"/>
      <c r="S1075" s="5"/>
      <c r="T1075" s="77"/>
      <c r="U1075" s="81"/>
      <c r="V1075" s="77"/>
      <c r="W1075" s="77"/>
    </row>
    <row r="1076" spans="1:23" x14ac:dyDescent="0.25">
      <c r="A1076" s="116" t="str">
        <f>IF(ISBLANK(TBL_DATA[[#This Row],[Row.names]]), "",   DATE(YEAR(TBL_DATA[[#This Row],[Row.names]]), MONTH(TBL_DATA[[#This Row],[Row.names]]), DAY(TBL_DATA[[#This Row],[Row.names]])))</f>
        <v/>
      </c>
      <c r="B1076" s="118"/>
      <c r="C1076" s="68"/>
      <c r="D1076" s="10"/>
      <c r="E1076" s="5"/>
      <c r="F1076" s="77"/>
      <c r="G1076" s="54"/>
      <c r="H1076" s="113"/>
      <c r="I1076" s="77"/>
      <c r="J1076" s="77"/>
      <c r="K1076" s="5"/>
      <c r="L1076" s="5"/>
      <c r="M1076" s="5"/>
      <c r="N1076" s="5"/>
      <c r="O1076" s="5"/>
      <c r="P1076" s="5"/>
      <c r="Q1076" s="77"/>
      <c r="R1076" s="77"/>
      <c r="S1076" s="5"/>
      <c r="T1076" s="77"/>
      <c r="U1076" s="81"/>
      <c r="V1076" s="77"/>
      <c r="W1076" s="77"/>
    </row>
    <row r="1077" spans="1:23" x14ac:dyDescent="0.25">
      <c r="A1077" s="116" t="str">
        <f>IF(ISBLANK(TBL_DATA[[#This Row],[Row.names]]), "",   DATE(YEAR(TBL_DATA[[#This Row],[Row.names]]), MONTH(TBL_DATA[[#This Row],[Row.names]]), DAY(TBL_DATA[[#This Row],[Row.names]])))</f>
        <v/>
      </c>
      <c r="B1077" s="118"/>
      <c r="C1077" s="68"/>
      <c r="D1077" s="10"/>
      <c r="E1077" s="5"/>
      <c r="F1077" s="77"/>
      <c r="G1077" s="54"/>
      <c r="H1077" s="113"/>
      <c r="I1077" s="77"/>
      <c r="J1077" s="77"/>
      <c r="K1077" s="5"/>
      <c r="L1077" s="5"/>
      <c r="M1077" s="5"/>
      <c r="N1077" s="5"/>
      <c r="O1077" s="5"/>
      <c r="P1077" s="5"/>
      <c r="Q1077" s="77"/>
      <c r="R1077" s="77"/>
      <c r="S1077" s="5"/>
      <c r="T1077" s="77"/>
      <c r="U1077" s="81"/>
      <c r="V1077" s="77"/>
      <c r="W1077" s="77"/>
    </row>
    <row r="1078" spans="1:23" x14ac:dyDescent="0.25">
      <c r="A1078" s="116" t="str">
        <f>IF(ISBLANK(TBL_DATA[[#This Row],[Row.names]]), "",   DATE(YEAR(TBL_DATA[[#This Row],[Row.names]]), MONTH(TBL_DATA[[#This Row],[Row.names]]), DAY(TBL_DATA[[#This Row],[Row.names]])))</f>
        <v/>
      </c>
      <c r="B1078" s="118"/>
      <c r="C1078" s="68"/>
      <c r="D1078" s="10"/>
      <c r="E1078" s="5"/>
      <c r="F1078" s="77"/>
      <c r="G1078" s="54"/>
      <c r="H1078" s="113"/>
      <c r="I1078" s="77"/>
      <c r="J1078" s="77"/>
      <c r="K1078" s="5"/>
      <c r="L1078" s="5"/>
      <c r="M1078" s="5"/>
      <c r="N1078" s="5"/>
      <c r="O1078" s="5"/>
      <c r="P1078" s="5"/>
      <c r="Q1078" s="77"/>
      <c r="R1078" s="77"/>
      <c r="S1078" s="5"/>
      <c r="T1078" s="77"/>
      <c r="U1078" s="81"/>
      <c r="V1078" s="77"/>
      <c r="W1078" s="77"/>
    </row>
    <row r="1079" spans="1:23" x14ac:dyDescent="0.25">
      <c r="A1079" s="116" t="str">
        <f>IF(ISBLANK(TBL_DATA[[#This Row],[Row.names]]), "",   DATE(YEAR(TBL_DATA[[#This Row],[Row.names]]), MONTH(TBL_DATA[[#This Row],[Row.names]]), DAY(TBL_DATA[[#This Row],[Row.names]])))</f>
        <v/>
      </c>
      <c r="B1079" s="118"/>
      <c r="C1079" s="68"/>
      <c r="D1079" s="10"/>
      <c r="E1079" s="5"/>
      <c r="F1079" s="77"/>
      <c r="G1079" s="54"/>
      <c r="H1079" s="113"/>
      <c r="I1079" s="77"/>
      <c r="J1079" s="77"/>
      <c r="K1079" s="5"/>
      <c r="L1079" s="5"/>
      <c r="M1079" s="5"/>
      <c r="N1079" s="5"/>
      <c r="O1079" s="5"/>
      <c r="P1079" s="5"/>
      <c r="Q1079" s="77"/>
      <c r="R1079" s="77"/>
      <c r="S1079" s="5"/>
      <c r="T1079" s="77"/>
      <c r="U1079" s="81"/>
      <c r="V1079" s="77"/>
      <c r="W1079" s="77"/>
    </row>
    <row r="1080" spans="1:23" x14ac:dyDescent="0.25">
      <c r="A1080" s="116" t="str">
        <f>IF(ISBLANK(TBL_DATA[[#This Row],[Row.names]]), "",   DATE(YEAR(TBL_DATA[[#This Row],[Row.names]]), MONTH(TBL_DATA[[#This Row],[Row.names]]), DAY(TBL_DATA[[#This Row],[Row.names]])))</f>
        <v/>
      </c>
      <c r="B1080" s="118"/>
      <c r="C1080" s="68"/>
      <c r="D1080" s="10"/>
      <c r="E1080" s="5"/>
      <c r="F1080" s="77"/>
      <c r="G1080" s="54"/>
      <c r="H1080" s="113"/>
      <c r="I1080" s="77"/>
      <c r="J1080" s="77"/>
      <c r="K1080" s="5"/>
      <c r="L1080" s="5"/>
      <c r="M1080" s="5"/>
      <c r="N1080" s="5"/>
      <c r="O1080" s="5"/>
      <c r="P1080" s="5"/>
      <c r="Q1080" s="77"/>
      <c r="R1080" s="77"/>
      <c r="S1080" s="5"/>
      <c r="T1080" s="77"/>
      <c r="U1080" s="81"/>
      <c r="V1080" s="77"/>
      <c r="W1080" s="77"/>
    </row>
    <row r="1081" spans="1:23" x14ac:dyDescent="0.25">
      <c r="A1081" s="116" t="str">
        <f>IF(ISBLANK(TBL_DATA[[#This Row],[Row.names]]), "",   DATE(YEAR(TBL_DATA[[#This Row],[Row.names]]), MONTH(TBL_DATA[[#This Row],[Row.names]]), DAY(TBL_DATA[[#This Row],[Row.names]])))</f>
        <v/>
      </c>
      <c r="B1081" s="118"/>
      <c r="C1081" s="68"/>
      <c r="D1081" s="10"/>
      <c r="E1081" s="5"/>
      <c r="F1081" s="77"/>
      <c r="G1081" s="54"/>
      <c r="H1081" s="113"/>
      <c r="I1081" s="77"/>
      <c r="J1081" s="77"/>
      <c r="K1081" s="5"/>
      <c r="L1081" s="5"/>
      <c r="M1081" s="5"/>
      <c r="N1081" s="5"/>
      <c r="O1081" s="5"/>
      <c r="P1081" s="5"/>
      <c r="Q1081" s="77"/>
      <c r="R1081" s="77"/>
      <c r="S1081" s="5"/>
      <c r="T1081" s="77"/>
      <c r="U1081" s="81"/>
      <c r="V1081" s="77"/>
      <c r="W1081" s="77"/>
    </row>
    <row r="1082" spans="1:23" x14ac:dyDescent="0.25">
      <c r="A1082" s="116" t="str">
        <f>IF(ISBLANK(TBL_DATA[[#This Row],[Row.names]]), "",   DATE(YEAR(TBL_DATA[[#This Row],[Row.names]]), MONTH(TBL_DATA[[#This Row],[Row.names]]), DAY(TBL_DATA[[#This Row],[Row.names]])))</f>
        <v/>
      </c>
      <c r="B1082" s="118"/>
      <c r="C1082" s="68"/>
      <c r="D1082" s="10"/>
      <c r="E1082" s="5"/>
      <c r="F1082" s="77"/>
      <c r="G1082" s="54"/>
      <c r="H1082" s="113"/>
      <c r="I1082" s="77"/>
      <c r="J1082" s="77"/>
      <c r="K1082" s="5"/>
      <c r="L1082" s="5"/>
      <c r="M1082" s="5"/>
      <c r="N1082" s="5"/>
      <c r="O1082" s="5"/>
      <c r="P1082" s="5"/>
      <c r="Q1082" s="77"/>
      <c r="R1082" s="77"/>
      <c r="S1082" s="5"/>
      <c r="T1082" s="77"/>
      <c r="U1082" s="81"/>
      <c r="V1082" s="77"/>
      <c r="W1082" s="77"/>
    </row>
    <row r="1083" spans="1:23" x14ac:dyDescent="0.25">
      <c r="A1083" s="116" t="str">
        <f>IF(ISBLANK(TBL_DATA[[#This Row],[Row.names]]), "",   DATE(YEAR(TBL_DATA[[#This Row],[Row.names]]), MONTH(TBL_DATA[[#This Row],[Row.names]]), DAY(TBL_DATA[[#This Row],[Row.names]])))</f>
        <v/>
      </c>
      <c r="B1083" s="118"/>
      <c r="C1083" s="68"/>
      <c r="D1083" s="10"/>
      <c r="E1083" s="5"/>
      <c r="F1083" s="77"/>
      <c r="G1083" s="54"/>
      <c r="H1083" s="113"/>
      <c r="I1083" s="77"/>
      <c r="J1083" s="77"/>
      <c r="K1083" s="5"/>
      <c r="L1083" s="5"/>
      <c r="M1083" s="5"/>
      <c r="N1083" s="5"/>
      <c r="O1083" s="5"/>
      <c r="P1083" s="5"/>
      <c r="Q1083" s="77"/>
      <c r="R1083" s="77"/>
      <c r="S1083" s="5"/>
      <c r="T1083" s="77"/>
      <c r="U1083" s="81"/>
      <c r="V1083" s="77"/>
      <c r="W1083" s="77"/>
    </row>
    <row r="1084" spans="1:23" x14ac:dyDescent="0.25">
      <c r="A1084" s="116" t="str">
        <f>IF(ISBLANK(TBL_DATA[[#This Row],[Row.names]]), "",   DATE(YEAR(TBL_DATA[[#This Row],[Row.names]]), MONTH(TBL_DATA[[#This Row],[Row.names]]), DAY(TBL_DATA[[#This Row],[Row.names]])))</f>
        <v/>
      </c>
      <c r="B1084" s="118"/>
      <c r="C1084" s="68"/>
      <c r="D1084" s="10"/>
      <c r="E1084" s="5"/>
      <c r="F1084" s="77"/>
      <c r="G1084" s="54"/>
      <c r="H1084" s="113"/>
      <c r="I1084" s="77"/>
      <c r="J1084" s="77"/>
      <c r="K1084" s="5"/>
      <c r="L1084" s="5"/>
      <c r="M1084" s="5"/>
      <c r="N1084" s="5"/>
      <c r="O1084" s="5"/>
      <c r="P1084" s="5"/>
      <c r="Q1084" s="77"/>
      <c r="R1084" s="77"/>
      <c r="S1084" s="5"/>
      <c r="T1084" s="77"/>
      <c r="U1084" s="81"/>
      <c r="V1084" s="77"/>
      <c r="W1084" s="77"/>
    </row>
    <row r="1085" spans="1:23" x14ac:dyDescent="0.25">
      <c r="A1085" s="116" t="str">
        <f>IF(ISBLANK(TBL_DATA[[#This Row],[Row.names]]), "",   DATE(YEAR(TBL_DATA[[#This Row],[Row.names]]), MONTH(TBL_DATA[[#This Row],[Row.names]]), DAY(TBL_DATA[[#This Row],[Row.names]])))</f>
        <v/>
      </c>
      <c r="B1085" s="118"/>
      <c r="C1085" s="68"/>
      <c r="D1085" s="10"/>
      <c r="E1085" s="5"/>
      <c r="F1085" s="77"/>
      <c r="G1085" s="54"/>
      <c r="H1085" s="113"/>
      <c r="I1085" s="77"/>
      <c r="J1085" s="77"/>
      <c r="K1085" s="5"/>
      <c r="L1085" s="5"/>
      <c r="M1085" s="5"/>
      <c r="N1085" s="5"/>
      <c r="O1085" s="5"/>
      <c r="P1085" s="5"/>
      <c r="Q1085" s="77"/>
      <c r="R1085" s="77"/>
      <c r="S1085" s="5"/>
      <c r="T1085" s="77"/>
      <c r="U1085" s="81"/>
      <c r="V1085" s="77"/>
      <c r="W1085" s="77"/>
    </row>
    <row r="1086" spans="1:23" x14ac:dyDescent="0.25">
      <c r="A1086" s="116" t="str">
        <f>IF(ISBLANK(TBL_DATA[[#This Row],[Row.names]]), "",   DATE(YEAR(TBL_DATA[[#This Row],[Row.names]]), MONTH(TBL_DATA[[#This Row],[Row.names]]), DAY(TBL_DATA[[#This Row],[Row.names]])))</f>
        <v/>
      </c>
      <c r="B1086" s="118"/>
      <c r="C1086" s="68"/>
      <c r="D1086" s="10"/>
      <c r="E1086" s="5"/>
      <c r="F1086" s="77"/>
      <c r="G1086" s="54"/>
      <c r="H1086" s="113"/>
      <c r="I1086" s="77"/>
      <c r="J1086" s="77"/>
      <c r="K1086" s="5"/>
      <c r="L1086" s="5"/>
      <c r="M1086" s="5"/>
      <c r="N1086" s="5"/>
      <c r="O1086" s="5"/>
      <c r="P1086" s="5"/>
      <c r="Q1086" s="77"/>
      <c r="R1086" s="77"/>
      <c r="S1086" s="5"/>
      <c r="T1086" s="77"/>
      <c r="U1086" s="81"/>
      <c r="V1086" s="77"/>
      <c r="W1086" s="77"/>
    </row>
    <row r="1087" spans="1:23" x14ac:dyDescent="0.25">
      <c r="A1087" s="116" t="str">
        <f>IF(ISBLANK(TBL_DATA[[#This Row],[Row.names]]), "",   DATE(YEAR(TBL_DATA[[#This Row],[Row.names]]), MONTH(TBL_DATA[[#This Row],[Row.names]]), DAY(TBL_DATA[[#This Row],[Row.names]])))</f>
        <v/>
      </c>
      <c r="B1087" s="118"/>
      <c r="C1087" s="68"/>
      <c r="D1087" s="10"/>
      <c r="E1087" s="5"/>
      <c r="F1087" s="77"/>
      <c r="G1087" s="54"/>
      <c r="H1087" s="113"/>
      <c r="I1087" s="77"/>
      <c r="J1087" s="77"/>
      <c r="K1087" s="5"/>
      <c r="L1087" s="5"/>
      <c r="M1087" s="5"/>
      <c r="N1087" s="5"/>
      <c r="O1087" s="5"/>
      <c r="P1087" s="5"/>
      <c r="Q1087" s="77"/>
      <c r="R1087" s="77"/>
      <c r="S1087" s="5"/>
      <c r="T1087" s="77"/>
      <c r="U1087" s="81"/>
      <c r="V1087" s="77"/>
      <c r="W1087" s="77"/>
    </row>
    <row r="1088" spans="1:23" x14ac:dyDescent="0.25">
      <c r="A1088" s="116" t="str">
        <f>IF(ISBLANK(TBL_DATA[[#This Row],[Row.names]]), "",   DATE(YEAR(TBL_DATA[[#This Row],[Row.names]]), MONTH(TBL_DATA[[#This Row],[Row.names]]), DAY(TBL_DATA[[#This Row],[Row.names]])))</f>
        <v/>
      </c>
      <c r="B1088" s="118"/>
      <c r="C1088" s="68"/>
      <c r="D1088" s="10"/>
      <c r="E1088" s="5"/>
      <c r="F1088" s="77"/>
      <c r="G1088" s="54"/>
      <c r="H1088" s="113"/>
      <c r="I1088" s="77"/>
      <c r="J1088" s="77"/>
      <c r="K1088" s="5"/>
      <c r="L1088" s="5"/>
      <c r="M1088" s="5"/>
      <c r="N1088" s="5"/>
      <c r="O1088" s="5"/>
      <c r="P1088" s="5"/>
      <c r="Q1088" s="77"/>
      <c r="R1088" s="77"/>
      <c r="S1088" s="5"/>
      <c r="T1088" s="77"/>
      <c r="U1088" s="81"/>
      <c r="V1088" s="77"/>
      <c r="W1088" s="77"/>
    </row>
    <row r="1089" spans="1:23" x14ac:dyDescent="0.25">
      <c r="A1089" s="116" t="str">
        <f>IF(ISBLANK(TBL_DATA[[#This Row],[Row.names]]), "",   DATE(YEAR(TBL_DATA[[#This Row],[Row.names]]), MONTH(TBL_DATA[[#This Row],[Row.names]]), DAY(TBL_DATA[[#This Row],[Row.names]])))</f>
        <v/>
      </c>
      <c r="B1089" s="118"/>
      <c r="C1089" s="68"/>
      <c r="D1089" s="10"/>
      <c r="E1089" s="5"/>
      <c r="F1089" s="77"/>
      <c r="G1089" s="54"/>
      <c r="H1089" s="113"/>
      <c r="I1089" s="77"/>
      <c r="J1089" s="77"/>
      <c r="K1089" s="5"/>
      <c r="L1089" s="5"/>
      <c r="M1089" s="5"/>
      <c r="N1089" s="5"/>
      <c r="O1089" s="5"/>
      <c r="P1089" s="5"/>
      <c r="Q1089" s="77"/>
      <c r="R1089" s="77"/>
      <c r="S1089" s="5"/>
      <c r="T1089" s="77"/>
      <c r="U1089" s="81"/>
      <c r="V1089" s="77"/>
      <c r="W1089" s="77"/>
    </row>
    <row r="1090" spans="1:23" x14ac:dyDescent="0.25">
      <c r="A1090" s="116" t="str">
        <f>IF(ISBLANK(TBL_DATA[[#This Row],[Row.names]]), "",   DATE(YEAR(TBL_DATA[[#This Row],[Row.names]]), MONTH(TBL_DATA[[#This Row],[Row.names]]), DAY(TBL_DATA[[#This Row],[Row.names]])))</f>
        <v/>
      </c>
      <c r="B1090" s="118"/>
      <c r="C1090" s="68"/>
      <c r="D1090" s="10"/>
      <c r="E1090" s="5"/>
      <c r="F1090" s="77"/>
      <c r="G1090" s="54"/>
      <c r="H1090" s="113"/>
      <c r="I1090" s="77"/>
      <c r="J1090" s="77"/>
      <c r="K1090" s="5"/>
      <c r="L1090" s="5"/>
      <c r="M1090" s="5"/>
      <c r="N1090" s="5"/>
      <c r="O1090" s="5"/>
      <c r="P1090" s="5"/>
      <c r="Q1090" s="77"/>
      <c r="R1090" s="77"/>
      <c r="S1090" s="5"/>
      <c r="T1090" s="77"/>
      <c r="U1090" s="81"/>
      <c r="V1090" s="77"/>
      <c r="W1090" s="77"/>
    </row>
    <row r="1091" spans="1:23" x14ac:dyDescent="0.25">
      <c r="A1091" s="116" t="str">
        <f>IF(ISBLANK(TBL_DATA[[#This Row],[Row.names]]), "",   DATE(YEAR(TBL_DATA[[#This Row],[Row.names]]), MONTH(TBL_DATA[[#This Row],[Row.names]]), DAY(TBL_DATA[[#This Row],[Row.names]])))</f>
        <v/>
      </c>
      <c r="B1091" s="118"/>
      <c r="C1091" s="68"/>
      <c r="D1091" s="10"/>
      <c r="E1091" s="5"/>
      <c r="F1091" s="77"/>
      <c r="G1091" s="54"/>
      <c r="H1091" s="113"/>
      <c r="I1091" s="77"/>
      <c r="J1091" s="77"/>
      <c r="K1091" s="5"/>
      <c r="L1091" s="5"/>
      <c r="M1091" s="5"/>
      <c r="N1091" s="5"/>
      <c r="O1091" s="5"/>
      <c r="P1091" s="5"/>
      <c r="Q1091" s="77"/>
      <c r="R1091" s="77"/>
      <c r="S1091" s="5"/>
      <c r="T1091" s="77"/>
      <c r="U1091" s="81"/>
      <c r="V1091" s="77"/>
      <c r="W1091" s="77"/>
    </row>
    <row r="1092" spans="1:23" x14ac:dyDescent="0.25">
      <c r="A1092" s="116" t="str">
        <f>IF(ISBLANK(TBL_DATA[[#This Row],[Row.names]]), "",   DATE(YEAR(TBL_DATA[[#This Row],[Row.names]]), MONTH(TBL_DATA[[#This Row],[Row.names]]), DAY(TBL_DATA[[#This Row],[Row.names]])))</f>
        <v/>
      </c>
      <c r="B1092" s="118"/>
      <c r="C1092" s="68"/>
      <c r="D1092" s="10"/>
      <c r="E1092" s="5"/>
      <c r="F1092" s="77"/>
      <c r="G1092" s="54"/>
      <c r="H1092" s="113"/>
      <c r="I1092" s="77"/>
      <c r="J1092" s="77"/>
      <c r="K1092" s="5"/>
      <c r="L1092" s="5"/>
      <c r="M1092" s="5"/>
      <c r="N1092" s="5"/>
      <c r="O1092" s="5"/>
      <c r="P1092" s="5"/>
      <c r="Q1092" s="77"/>
      <c r="R1092" s="77"/>
      <c r="S1092" s="5"/>
      <c r="T1092" s="77"/>
      <c r="U1092" s="81"/>
      <c r="V1092" s="77"/>
      <c r="W1092" s="77"/>
    </row>
    <row r="1093" spans="1:23" x14ac:dyDescent="0.25">
      <c r="A1093" s="116" t="str">
        <f>IF(ISBLANK(TBL_DATA[[#This Row],[Row.names]]), "",   DATE(YEAR(TBL_DATA[[#This Row],[Row.names]]), MONTH(TBL_DATA[[#This Row],[Row.names]]), DAY(TBL_DATA[[#This Row],[Row.names]])))</f>
        <v/>
      </c>
      <c r="B1093" s="118"/>
      <c r="C1093" s="68"/>
      <c r="D1093" s="10"/>
      <c r="E1093" s="5"/>
      <c r="F1093" s="77"/>
      <c r="G1093" s="54"/>
      <c r="H1093" s="113"/>
      <c r="I1093" s="77"/>
      <c r="J1093" s="77"/>
      <c r="K1093" s="5"/>
      <c r="L1093" s="5"/>
      <c r="M1093" s="5"/>
      <c r="N1093" s="5"/>
      <c r="O1093" s="5"/>
      <c r="P1093" s="5"/>
      <c r="Q1093" s="77"/>
      <c r="R1093" s="77"/>
      <c r="S1093" s="5"/>
      <c r="T1093" s="77"/>
      <c r="U1093" s="81"/>
      <c r="V1093" s="77"/>
      <c r="W1093" s="77"/>
    </row>
    <row r="1094" spans="1:23" x14ac:dyDescent="0.25">
      <c r="A1094" s="116" t="str">
        <f>IF(ISBLANK(TBL_DATA[[#This Row],[Row.names]]), "",   DATE(YEAR(TBL_DATA[[#This Row],[Row.names]]), MONTH(TBL_DATA[[#This Row],[Row.names]]), DAY(TBL_DATA[[#This Row],[Row.names]])))</f>
        <v/>
      </c>
      <c r="B1094" s="118"/>
      <c r="C1094" s="68"/>
      <c r="D1094" s="10"/>
      <c r="E1094" s="5"/>
      <c r="F1094" s="77"/>
      <c r="G1094" s="54"/>
      <c r="H1094" s="113"/>
      <c r="I1094" s="77"/>
      <c r="J1094" s="77"/>
      <c r="K1094" s="5"/>
      <c r="L1094" s="5"/>
      <c r="M1094" s="5"/>
      <c r="N1094" s="5"/>
      <c r="O1094" s="5"/>
      <c r="P1094" s="5"/>
      <c r="Q1094" s="77"/>
      <c r="R1094" s="77"/>
      <c r="S1094" s="5"/>
      <c r="T1094" s="77"/>
      <c r="U1094" s="81"/>
      <c r="V1094" s="77"/>
      <c r="W1094" s="77"/>
    </row>
    <row r="1095" spans="1:23" x14ac:dyDescent="0.25">
      <c r="A1095" s="116" t="str">
        <f>IF(ISBLANK(TBL_DATA[[#This Row],[Row.names]]), "",   DATE(YEAR(TBL_DATA[[#This Row],[Row.names]]), MONTH(TBL_DATA[[#This Row],[Row.names]]), DAY(TBL_DATA[[#This Row],[Row.names]])))</f>
        <v/>
      </c>
      <c r="B1095" s="118"/>
      <c r="C1095" s="68"/>
      <c r="D1095" s="10"/>
      <c r="E1095" s="5"/>
      <c r="F1095" s="77"/>
      <c r="G1095" s="54"/>
      <c r="H1095" s="113"/>
      <c r="I1095" s="77"/>
      <c r="J1095" s="77"/>
      <c r="K1095" s="5"/>
      <c r="L1095" s="5"/>
      <c r="M1095" s="5"/>
      <c r="N1095" s="5"/>
      <c r="O1095" s="5"/>
      <c r="P1095" s="5"/>
      <c r="Q1095" s="77"/>
      <c r="R1095" s="77"/>
      <c r="S1095" s="5"/>
      <c r="T1095" s="77"/>
      <c r="U1095" s="81"/>
      <c r="V1095" s="77"/>
      <c r="W1095" s="77"/>
    </row>
    <row r="1096" spans="1:23" x14ac:dyDescent="0.25">
      <c r="A1096" s="116" t="str">
        <f>IF(ISBLANK(TBL_DATA[[#This Row],[Row.names]]), "",   DATE(YEAR(TBL_DATA[[#This Row],[Row.names]]), MONTH(TBL_DATA[[#This Row],[Row.names]]), DAY(TBL_DATA[[#This Row],[Row.names]])))</f>
        <v/>
      </c>
      <c r="B1096" s="118"/>
      <c r="C1096" s="68"/>
      <c r="D1096" s="10"/>
      <c r="E1096" s="5"/>
      <c r="F1096" s="77"/>
      <c r="G1096" s="54"/>
      <c r="H1096" s="113"/>
      <c r="I1096" s="77"/>
      <c r="J1096" s="77"/>
      <c r="K1096" s="5"/>
      <c r="L1096" s="5"/>
      <c r="M1096" s="5"/>
      <c r="N1096" s="5"/>
      <c r="O1096" s="5"/>
      <c r="P1096" s="5"/>
      <c r="Q1096" s="77"/>
      <c r="R1096" s="77"/>
      <c r="S1096" s="5"/>
      <c r="T1096" s="77"/>
      <c r="U1096" s="81"/>
      <c r="V1096" s="77"/>
      <c r="W1096" s="77"/>
    </row>
    <row r="1097" spans="1:23" x14ac:dyDescent="0.25">
      <c r="A1097" s="116" t="str">
        <f>IF(ISBLANK(TBL_DATA[[#This Row],[Row.names]]), "",   DATE(YEAR(TBL_DATA[[#This Row],[Row.names]]), MONTH(TBL_DATA[[#This Row],[Row.names]]), DAY(TBL_DATA[[#This Row],[Row.names]])))</f>
        <v/>
      </c>
      <c r="B1097" s="118"/>
      <c r="C1097" s="68"/>
      <c r="D1097" s="10"/>
      <c r="E1097" s="5"/>
      <c r="F1097" s="77"/>
      <c r="G1097" s="54"/>
      <c r="H1097" s="113"/>
      <c r="I1097" s="77"/>
      <c r="J1097" s="77"/>
      <c r="K1097" s="5"/>
      <c r="L1097" s="5"/>
      <c r="M1097" s="5"/>
      <c r="N1097" s="5"/>
      <c r="O1097" s="5"/>
      <c r="P1097" s="5"/>
      <c r="Q1097" s="77"/>
      <c r="R1097" s="77"/>
      <c r="S1097" s="5"/>
      <c r="T1097" s="77"/>
      <c r="U1097" s="81"/>
      <c r="V1097" s="77"/>
      <c r="W1097" s="77"/>
    </row>
    <row r="1098" spans="1:23" x14ac:dyDescent="0.25">
      <c r="A1098" s="116" t="str">
        <f>IF(ISBLANK(TBL_DATA[[#This Row],[Row.names]]), "",   DATE(YEAR(TBL_DATA[[#This Row],[Row.names]]), MONTH(TBL_DATA[[#This Row],[Row.names]]), DAY(TBL_DATA[[#This Row],[Row.names]])))</f>
        <v/>
      </c>
      <c r="B1098" s="118"/>
      <c r="C1098" s="68"/>
      <c r="D1098" s="10"/>
      <c r="E1098" s="5"/>
      <c r="F1098" s="77"/>
      <c r="G1098" s="54"/>
      <c r="H1098" s="113"/>
      <c r="I1098" s="77"/>
      <c r="J1098" s="77"/>
      <c r="K1098" s="5"/>
      <c r="L1098" s="5"/>
      <c r="M1098" s="5"/>
      <c r="N1098" s="5"/>
      <c r="O1098" s="5"/>
      <c r="P1098" s="5"/>
      <c r="Q1098" s="77"/>
      <c r="R1098" s="77"/>
      <c r="S1098" s="5"/>
      <c r="T1098" s="77"/>
      <c r="U1098" s="81"/>
      <c r="V1098" s="77"/>
      <c r="W1098" s="77"/>
    </row>
    <row r="1099" spans="1:23" x14ac:dyDescent="0.25">
      <c r="A1099" s="116" t="str">
        <f>IF(ISBLANK(TBL_DATA[[#This Row],[Row.names]]), "",   DATE(YEAR(TBL_DATA[[#This Row],[Row.names]]), MONTH(TBL_DATA[[#This Row],[Row.names]]), DAY(TBL_DATA[[#This Row],[Row.names]])))</f>
        <v/>
      </c>
      <c r="B1099" s="118"/>
      <c r="C1099" s="68"/>
      <c r="D1099" s="10"/>
      <c r="E1099" s="5"/>
      <c r="F1099" s="77"/>
      <c r="G1099" s="54"/>
      <c r="H1099" s="113"/>
      <c r="I1099" s="77"/>
      <c r="J1099" s="77"/>
      <c r="K1099" s="5"/>
      <c r="L1099" s="5"/>
      <c r="M1099" s="5"/>
      <c r="N1099" s="5"/>
      <c r="O1099" s="5"/>
      <c r="P1099" s="5"/>
      <c r="Q1099" s="77"/>
      <c r="R1099" s="77"/>
      <c r="S1099" s="5"/>
      <c r="T1099" s="77"/>
      <c r="U1099" s="81"/>
      <c r="V1099" s="77"/>
      <c r="W1099" s="77"/>
    </row>
    <row r="1100" spans="1:23" x14ac:dyDescent="0.25">
      <c r="A1100" s="116" t="str">
        <f>IF(ISBLANK(TBL_DATA[[#This Row],[Row.names]]), "",   DATE(YEAR(TBL_DATA[[#This Row],[Row.names]]), MONTH(TBL_DATA[[#This Row],[Row.names]]), DAY(TBL_DATA[[#This Row],[Row.names]])))</f>
        <v/>
      </c>
      <c r="B1100" s="118"/>
      <c r="C1100" s="68"/>
      <c r="D1100" s="10"/>
      <c r="E1100" s="5"/>
      <c r="F1100" s="77"/>
      <c r="G1100" s="54"/>
      <c r="H1100" s="113"/>
      <c r="I1100" s="77"/>
      <c r="J1100" s="77"/>
      <c r="K1100" s="5"/>
      <c r="L1100" s="5"/>
      <c r="M1100" s="5"/>
      <c r="N1100" s="5"/>
      <c r="O1100" s="5"/>
      <c r="P1100" s="5"/>
      <c r="Q1100" s="77"/>
      <c r="R1100" s="77"/>
      <c r="S1100" s="5"/>
      <c r="T1100" s="77"/>
      <c r="U1100" s="81"/>
      <c r="V1100" s="77"/>
      <c r="W1100" s="77"/>
    </row>
    <row r="1101" spans="1:23" x14ac:dyDescent="0.25">
      <c r="A1101" s="116" t="str">
        <f>IF(ISBLANK(TBL_DATA[[#This Row],[Row.names]]), "",   DATE(YEAR(TBL_DATA[[#This Row],[Row.names]]), MONTH(TBL_DATA[[#This Row],[Row.names]]), DAY(TBL_DATA[[#This Row],[Row.names]])))</f>
        <v/>
      </c>
      <c r="B1101" s="118"/>
      <c r="C1101" s="68"/>
      <c r="D1101" s="10"/>
      <c r="E1101" s="5"/>
      <c r="F1101" s="77"/>
      <c r="G1101" s="54"/>
      <c r="H1101" s="113"/>
      <c r="I1101" s="77"/>
      <c r="J1101" s="77"/>
      <c r="K1101" s="5"/>
      <c r="L1101" s="5"/>
      <c r="M1101" s="5"/>
      <c r="N1101" s="5"/>
      <c r="O1101" s="5"/>
      <c r="P1101" s="5"/>
      <c r="Q1101" s="77"/>
      <c r="R1101" s="77"/>
      <c r="S1101" s="5"/>
      <c r="T1101" s="77"/>
      <c r="U1101" s="81"/>
      <c r="V1101" s="77"/>
      <c r="W1101" s="77"/>
    </row>
    <row r="1102" spans="1:23" x14ac:dyDescent="0.25">
      <c r="A1102" s="116" t="str">
        <f>IF(ISBLANK(TBL_DATA[[#This Row],[Row.names]]), "",   DATE(YEAR(TBL_DATA[[#This Row],[Row.names]]), MONTH(TBL_DATA[[#This Row],[Row.names]]), DAY(TBL_DATA[[#This Row],[Row.names]])))</f>
        <v/>
      </c>
      <c r="B1102" s="118"/>
      <c r="C1102" s="68"/>
      <c r="D1102" s="10"/>
      <c r="E1102" s="5"/>
      <c r="F1102" s="77"/>
      <c r="G1102" s="54"/>
      <c r="H1102" s="113"/>
      <c r="I1102" s="77"/>
      <c r="J1102" s="77"/>
      <c r="K1102" s="5"/>
      <c r="L1102" s="5"/>
      <c r="M1102" s="5"/>
      <c r="N1102" s="5"/>
      <c r="O1102" s="5"/>
      <c r="P1102" s="5"/>
      <c r="Q1102" s="77"/>
      <c r="R1102" s="77"/>
      <c r="S1102" s="5"/>
      <c r="T1102" s="77"/>
      <c r="U1102" s="81"/>
      <c r="V1102" s="77"/>
      <c r="W1102" s="77"/>
    </row>
    <row r="1103" spans="1:23" x14ac:dyDescent="0.25">
      <c r="A1103" s="116" t="str">
        <f>IF(ISBLANK(TBL_DATA[[#This Row],[Row.names]]), "",   DATE(YEAR(TBL_DATA[[#This Row],[Row.names]]), MONTH(TBL_DATA[[#This Row],[Row.names]]), DAY(TBL_DATA[[#This Row],[Row.names]])))</f>
        <v/>
      </c>
      <c r="B1103" s="118"/>
      <c r="C1103" s="68"/>
      <c r="D1103" s="10"/>
      <c r="E1103" s="5"/>
      <c r="F1103" s="77"/>
      <c r="G1103" s="54"/>
      <c r="H1103" s="113"/>
      <c r="I1103" s="77"/>
      <c r="J1103" s="77"/>
      <c r="K1103" s="5"/>
      <c r="L1103" s="5"/>
      <c r="M1103" s="5"/>
      <c r="N1103" s="5"/>
      <c r="O1103" s="5"/>
      <c r="P1103" s="5"/>
      <c r="Q1103" s="77"/>
      <c r="R1103" s="77"/>
      <c r="S1103" s="5"/>
      <c r="T1103" s="77"/>
      <c r="U1103" s="81"/>
      <c r="V1103" s="77"/>
      <c r="W1103" s="77"/>
    </row>
    <row r="1104" spans="1:23" x14ac:dyDescent="0.25">
      <c r="A1104" s="116" t="str">
        <f>IF(ISBLANK(TBL_DATA[[#This Row],[Row.names]]), "",   DATE(YEAR(TBL_DATA[[#This Row],[Row.names]]), MONTH(TBL_DATA[[#This Row],[Row.names]]), DAY(TBL_DATA[[#This Row],[Row.names]])))</f>
        <v/>
      </c>
      <c r="B1104" s="118"/>
      <c r="C1104" s="68"/>
      <c r="D1104" s="10"/>
      <c r="E1104" s="5"/>
      <c r="F1104" s="77"/>
      <c r="G1104" s="54"/>
      <c r="H1104" s="113"/>
      <c r="I1104" s="77"/>
      <c r="J1104" s="77"/>
      <c r="K1104" s="5"/>
      <c r="L1104" s="5"/>
      <c r="M1104" s="5"/>
      <c r="N1104" s="5"/>
      <c r="O1104" s="5"/>
      <c r="P1104" s="5"/>
      <c r="Q1104" s="77"/>
      <c r="R1104" s="77"/>
      <c r="S1104" s="5"/>
      <c r="T1104" s="77"/>
      <c r="U1104" s="81"/>
      <c r="V1104" s="77"/>
      <c r="W1104" s="77"/>
    </row>
    <row r="1105" spans="1:23" x14ac:dyDescent="0.25">
      <c r="A1105" s="116" t="str">
        <f>IF(ISBLANK(TBL_DATA[[#This Row],[Row.names]]), "",   DATE(YEAR(TBL_DATA[[#This Row],[Row.names]]), MONTH(TBL_DATA[[#This Row],[Row.names]]), DAY(TBL_DATA[[#This Row],[Row.names]])))</f>
        <v/>
      </c>
      <c r="B1105" s="118"/>
      <c r="C1105" s="68"/>
      <c r="D1105" s="10"/>
      <c r="E1105" s="5"/>
      <c r="F1105" s="77"/>
      <c r="G1105" s="54"/>
      <c r="H1105" s="113"/>
      <c r="I1105" s="77"/>
      <c r="J1105" s="77"/>
      <c r="K1105" s="5"/>
      <c r="L1105" s="5"/>
      <c r="M1105" s="5"/>
      <c r="N1105" s="5"/>
      <c r="O1105" s="5"/>
      <c r="P1105" s="5"/>
      <c r="Q1105" s="77"/>
      <c r="R1105" s="77"/>
      <c r="S1105" s="5"/>
      <c r="T1105" s="77"/>
      <c r="U1105" s="81"/>
      <c r="V1105" s="77"/>
      <c r="W1105" s="77"/>
    </row>
    <row r="1106" spans="1:23" x14ac:dyDescent="0.25">
      <c r="A1106" s="116" t="str">
        <f>IF(ISBLANK(TBL_DATA[[#This Row],[Row.names]]), "",   DATE(YEAR(TBL_DATA[[#This Row],[Row.names]]), MONTH(TBL_DATA[[#This Row],[Row.names]]), DAY(TBL_DATA[[#This Row],[Row.names]])))</f>
        <v/>
      </c>
      <c r="B1106" s="118"/>
      <c r="C1106" s="68"/>
      <c r="D1106" s="10"/>
      <c r="E1106" s="5"/>
      <c r="F1106" s="77"/>
      <c r="G1106" s="54"/>
      <c r="H1106" s="113"/>
      <c r="I1106" s="77"/>
      <c r="J1106" s="77"/>
      <c r="K1106" s="5"/>
      <c r="L1106" s="5"/>
      <c r="M1106" s="5"/>
      <c r="N1106" s="5"/>
      <c r="O1106" s="5"/>
      <c r="P1106" s="5"/>
      <c r="Q1106" s="77"/>
      <c r="R1106" s="77"/>
      <c r="S1106" s="5"/>
      <c r="T1106" s="77"/>
      <c r="U1106" s="81"/>
      <c r="V1106" s="77"/>
      <c r="W1106" s="77"/>
    </row>
    <row r="1107" spans="1:23" x14ac:dyDescent="0.25">
      <c r="A1107" s="116" t="str">
        <f>IF(ISBLANK(TBL_DATA[[#This Row],[Row.names]]), "",   DATE(YEAR(TBL_DATA[[#This Row],[Row.names]]), MONTH(TBL_DATA[[#This Row],[Row.names]]), DAY(TBL_DATA[[#This Row],[Row.names]])))</f>
        <v/>
      </c>
      <c r="B1107" s="118"/>
      <c r="C1107" s="68"/>
      <c r="D1107" s="10"/>
      <c r="E1107" s="5"/>
      <c r="F1107" s="77"/>
      <c r="G1107" s="54"/>
      <c r="H1107" s="113"/>
      <c r="I1107" s="77"/>
      <c r="J1107" s="77"/>
      <c r="K1107" s="5"/>
      <c r="L1107" s="5"/>
      <c r="M1107" s="5"/>
      <c r="N1107" s="5"/>
      <c r="O1107" s="5"/>
      <c r="P1107" s="5"/>
      <c r="Q1107" s="77"/>
      <c r="R1107" s="77"/>
      <c r="S1107" s="5"/>
      <c r="T1107" s="77"/>
      <c r="U1107" s="81"/>
      <c r="V1107" s="77"/>
      <c r="W1107" s="77"/>
    </row>
    <row r="1108" spans="1:23" x14ac:dyDescent="0.25">
      <c r="A1108" s="116" t="str">
        <f>IF(ISBLANK(TBL_DATA[[#This Row],[Row.names]]), "",   DATE(YEAR(TBL_DATA[[#This Row],[Row.names]]), MONTH(TBL_DATA[[#This Row],[Row.names]]), DAY(TBL_DATA[[#This Row],[Row.names]])))</f>
        <v/>
      </c>
      <c r="B1108" s="118"/>
      <c r="C1108" s="68"/>
      <c r="D1108" s="10"/>
      <c r="E1108" s="5"/>
      <c r="F1108" s="77"/>
      <c r="G1108" s="54"/>
      <c r="H1108" s="113"/>
      <c r="I1108" s="77"/>
      <c r="J1108" s="77"/>
      <c r="K1108" s="5"/>
      <c r="L1108" s="5"/>
      <c r="M1108" s="5"/>
      <c r="N1108" s="5"/>
      <c r="O1108" s="5"/>
      <c r="P1108" s="5"/>
      <c r="Q1108" s="77"/>
      <c r="R1108" s="77"/>
      <c r="S1108" s="5"/>
      <c r="T1108" s="77"/>
      <c r="U1108" s="81"/>
      <c r="V1108" s="77"/>
      <c r="W1108" s="77"/>
    </row>
    <row r="1109" spans="1:23" x14ac:dyDescent="0.25">
      <c r="A1109" s="116" t="str">
        <f>IF(ISBLANK(TBL_DATA[[#This Row],[Row.names]]), "",   DATE(YEAR(TBL_DATA[[#This Row],[Row.names]]), MONTH(TBL_DATA[[#This Row],[Row.names]]), DAY(TBL_DATA[[#This Row],[Row.names]])))</f>
        <v/>
      </c>
      <c r="B1109" s="118"/>
      <c r="C1109" s="68"/>
      <c r="D1109" s="10"/>
      <c r="E1109" s="5"/>
      <c r="F1109" s="77"/>
      <c r="G1109" s="54"/>
      <c r="H1109" s="113"/>
      <c r="I1109" s="77"/>
      <c r="J1109" s="77"/>
      <c r="K1109" s="5"/>
      <c r="L1109" s="5"/>
      <c r="M1109" s="5"/>
      <c r="N1109" s="5"/>
      <c r="O1109" s="5"/>
      <c r="P1109" s="5"/>
      <c r="Q1109" s="77"/>
      <c r="R1109" s="77"/>
      <c r="S1109" s="5"/>
      <c r="T1109" s="77"/>
      <c r="U1109" s="81"/>
      <c r="V1109" s="77"/>
      <c r="W1109" s="77"/>
    </row>
    <row r="1110" spans="1:23" x14ac:dyDescent="0.25">
      <c r="A1110" s="116" t="str">
        <f>IF(ISBLANK(TBL_DATA[[#This Row],[Row.names]]), "",   DATE(YEAR(TBL_DATA[[#This Row],[Row.names]]), MONTH(TBL_DATA[[#This Row],[Row.names]]), DAY(TBL_DATA[[#This Row],[Row.names]])))</f>
        <v/>
      </c>
      <c r="B1110" s="118"/>
      <c r="C1110" s="68"/>
      <c r="D1110" s="10"/>
      <c r="E1110" s="5"/>
      <c r="F1110" s="77"/>
      <c r="G1110" s="54"/>
      <c r="H1110" s="113"/>
      <c r="I1110" s="77"/>
      <c r="J1110" s="77"/>
      <c r="K1110" s="5"/>
      <c r="L1110" s="5"/>
      <c r="M1110" s="5"/>
      <c r="N1110" s="5"/>
      <c r="O1110" s="5"/>
      <c r="P1110" s="5"/>
      <c r="Q1110" s="77"/>
      <c r="R1110" s="77"/>
      <c r="S1110" s="5"/>
      <c r="T1110" s="77"/>
      <c r="U1110" s="81"/>
      <c r="V1110" s="77"/>
      <c r="W1110" s="77"/>
    </row>
    <row r="1111" spans="1:23" x14ac:dyDescent="0.25">
      <c r="A1111" s="116" t="str">
        <f>IF(ISBLANK(TBL_DATA[[#This Row],[Row.names]]), "",   DATE(YEAR(TBL_DATA[[#This Row],[Row.names]]), MONTH(TBL_DATA[[#This Row],[Row.names]]), DAY(TBL_DATA[[#This Row],[Row.names]])))</f>
        <v/>
      </c>
      <c r="B1111" s="118"/>
      <c r="C1111" s="68"/>
      <c r="D1111" s="10"/>
      <c r="E1111" s="5"/>
      <c r="F1111" s="77"/>
      <c r="G1111" s="54"/>
      <c r="H1111" s="113"/>
      <c r="I1111" s="77"/>
      <c r="J1111" s="77"/>
      <c r="K1111" s="5"/>
      <c r="L1111" s="5"/>
      <c r="M1111" s="5"/>
      <c r="N1111" s="5"/>
      <c r="O1111" s="5"/>
      <c r="P1111" s="5"/>
      <c r="Q1111" s="77"/>
      <c r="R1111" s="77"/>
      <c r="S1111" s="5"/>
      <c r="T1111" s="77"/>
      <c r="U1111" s="81"/>
      <c r="V1111" s="77"/>
      <c r="W1111" s="77"/>
    </row>
    <row r="1112" spans="1:23" x14ac:dyDescent="0.25">
      <c r="A1112" s="116" t="str">
        <f>IF(ISBLANK(TBL_DATA[[#This Row],[Row.names]]), "",   DATE(YEAR(TBL_DATA[[#This Row],[Row.names]]), MONTH(TBL_DATA[[#This Row],[Row.names]]), DAY(TBL_DATA[[#This Row],[Row.names]])))</f>
        <v/>
      </c>
      <c r="B1112" s="118"/>
      <c r="C1112" s="68"/>
      <c r="D1112" s="10"/>
      <c r="E1112" s="5"/>
      <c r="F1112" s="77"/>
      <c r="G1112" s="54"/>
      <c r="H1112" s="113"/>
      <c r="I1112" s="77"/>
      <c r="J1112" s="77"/>
      <c r="K1112" s="5"/>
      <c r="L1112" s="5"/>
      <c r="M1112" s="5"/>
      <c r="N1112" s="5"/>
      <c r="O1112" s="5"/>
      <c r="P1112" s="5"/>
      <c r="Q1112" s="77"/>
      <c r="R1112" s="77"/>
      <c r="S1112" s="5"/>
      <c r="T1112" s="77"/>
      <c r="U1112" s="81"/>
      <c r="V1112" s="77"/>
      <c r="W1112" s="77"/>
    </row>
    <row r="1113" spans="1:23" x14ac:dyDescent="0.25">
      <c r="A1113" s="116" t="str">
        <f>IF(ISBLANK(TBL_DATA[[#This Row],[Row.names]]), "",   DATE(YEAR(TBL_DATA[[#This Row],[Row.names]]), MONTH(TBL_DATA[[#This Row],[Row.names]]), DAY(TBL_DATA[[#This Row],[Row.names]])))</f>
        <v/>
      </c>
      <c r="B1113" s="118"/>
      <c r="C1113" s="68"/>
      <c r="D1113" s="10"/>
      <c r="E1113" s="5"/>
      <c r="F1113" s="77"/>
      <c r="G1113" s="54"/>
      <c r="H1113" s="113"/>
      <c r="I1113" s="77"/>
      <c r="J1113" s="77"/>
      <c r="K1113" s="5"/>
      <c r="L1113" s="5"/>
      <c r="M1113" s="5"/>
      <c r="N1113" s="5"/>
      <c r="O1113" s="5"/>
      <c r="P1113" s="5"/>
      <c r="Q1113" s="77"/>
      <c r="R1113" s="77"/>
      <c r="S1113" s="5"/>
      <c r="T1113" s="77"/>
      <c r="U1113" s="81"/>
      <c r="V1113" s="77"/>
      <c r="W1113" s="77"/>
    </row>
    <row r="1114" spans="1:23" x14ac:dyDescent="0.25">
      <c r="A1114" s="116" t="str">
        <f>IF(ISBLANK(TBL_DATA[[#This Row],[Row.names]]), "",   DATE(YEAR(TBL_DATA[[#This Row],[Row.names]]), MONTH(TBL_DATA[[#This Row],[Row.names]]), DAY(TBL_DATA[[#This Row],[Row.names]])))</f>
        <v/>
      </c>
      <c r="B1114" s="118"/>
      <c r="C1114" s="68"/>
      <c r="D1114" s="10"/>
      <c r="E1114" s="5"/>
      <c r="F1114" s="77"/>
      <c r="G1114" s="54"/>
      <c r="H1114" s="113"/>
      <c r="I1114" s="77"/>
      <c r="J1114" s="77"/>
      <c r="K1114" s="5"/>
      <c r="L1114" s="5"/>
      <c r="M1114" s="5"/>
      <c r="N1114" s="5"/>
      <c r="O1114" s="5"/>
      <c r="P1114" s="5"/>
      <c r="Q1114" s="77"/>
      <c r="R1114" s="77"/>
      <c r="S1114" s="5"/>
      <c r="T1114" s="77"/>
      <c r="U1114" s="81"/>
      <c r="V1114" s="77"/>
      <c r="W1114" s="77"/>
    </row>
    <row r="1115" spans="1:23" x14ac:dyDescent="0.25">
      <c r="A1115" s="116" t="str">
        <f>IF(ISBLANK(TBL_DATA[[#This Row],[Row.names]]), "",   DATE(YEAR(TBL_DATA[[#This Row],[Row.names]]), MONTH(TBL_DATA[[#This Row],[Row.names]]), DAY(TBL_DATA[[#This Row],[Row.names]])))</f>
        <v/>
      </c>
      <c r="B1115" s="118"/>
      <c r="C1115" s="68"/>
      <c r="D1115" s="10"/>
      <c r="E1115" s="5"/>
      <c r="F1115" s="77"/>
      <c r="G1115" s="54"/>
      <c r="H1115" s="114"/>
      <c r="I1115" s="77"/>
      <c r="J1115" s="77"/>
      <c r="K1115" s="5"/>
      <c r="L1115" s="5"/>
      <c r="M1115" s="5"/>
      <c r="N1115" s="5"/>
      <c r="O1115" s="5"/>
      <c r="P1115" s="5"/>
      <c r="Q1115" s="77"/>
      <c r="R1115" s="77"/>
      <c r="S1115" s="53"/>
      <c r="T1115" s="77"/>
      <c r="U1115" s="81"/>
      <c r="V1115" s="77"/>
      <c r="W1115" s="77"/>
    </row>
    <row r="1116" spans="1:23" x14ac:dyDescent="0.25">
      <c r="A1116" s="116" t="str">
        <f>IF(ISBLANK(TBL_DATA[[#This Row],[Row.names]]), "",   DATE(YEAR(TBL_DATA[[#This Row],[Row.names]]), MONTH(TBL_DATA[[#This Row],[Row.names]]), DAY(TBL_DATA[[#This Row],[Row.names]])))</f>
        <v/>
      </c>
      <c r="B1116" s="118"/>
      <c r="C1116" s="68"/>
      <c r="D1116" s="10"/>
      <c r="E1116" s="5"/>
      <c r="F1116" s="77"/>
      <c r="G1116" s="54"/>
      <c r="H1116" s="114"/>
      <c r="I1116" s="77"/>
      <c r="J1116" s="77"/>
      <c r="K1116" s="5"/>
      <c r="L1116" s="5"/>
      <c r="M1116" s="5"/>
      <c r="N1116" s="5"/>
      <c r="O1116" s="5"/>
      <c r="P1116" s="5"/>
      <c r="Q1116" s="77"/>
      <c r="R1116" s="77"/>
      <c r="S1116" s="53"/>
      <c r="T1116" s="77"/>
      <c r="U1116" s="81"/>
      <c r="V1116" s="77"/>
      <c r="W1116" s="77"/>
    </row>
    <row r="1117" spans="1:23" x14ac:dyDescent="0.25">
      <c r="A1117" s="116" t="str">
        <f>IF(ISBLANK(TBL_DATA[[#This Row],[Row.names]]), "",   DATE(YEAR(TBL_DATA[[#This Row],[Row.names]]), MONTH(TBL_DATA[[#This Row],[Row.names]]), DAY(TBL_DATA[[#This Row],[Row.names]])))</f>
        <v/>
      </c>
      <c r="B1117" s="118"/>
      <c r="C1117" s="68"/>
      <c r="D1117" s="10"/>
      <c r="E1117" s="5"/>
      <c r="F1117" s="77"/>
      <c r="G1117" s="54"/>
      <c r="H1117" s="113"/>
      <c r="I1117" s="77"/>
      <c r="J1117" s="77"/>
      <c r="K1117" s="5"/>
      <c r="L1117" s="5"/>
      <c r="M1117" s="5"/>
      <c r="N1117" s="5"/>
      <c r="O1117" s="5"/>
      <c r="P1117" s="5"/>
      <c r="Q1117" s="77"/>
      <c r="R1117" s="77"/>
      <c r="S1117" s="5"/>
      <c r="T1117" s="77"/>
      <c r="U1117" s="81"/>
      <c r="V1117" s="77"/>
      <c r="W1117" s="77"/>
    </row>
    <row r="1118" spans="1:23" x14ac:dyDescent="0.25">
      <c r="A1118" s="116" t="str">
        <f>IF(ISBLANK(TBL_DATA[[#This Row],[Row.names]]), "",   DATE(YEAR(TBL_DATA[[#This Row],[Row.names]]), MONTH(TBL_DATA[[#This Row],[Row.names]]), DAY(TBL_DATA[[#This Row],[Row.names]])))</f>
        <v/>
      </c>
      <c r="B1118" s="118"/>
      <c r="C1118" s="68"/>
      <c r="D1118" s="10"/>
      <c r="E1118" s="5"/>
      <c r="F1118" s="77"/>
      <c r="G1118" s="54"/>
      <c r="H1118" s="113"/>
      <c r="I1118" s="77"/>
      <c r="J1118" s="77"/>
      <c r="K1118" s="5"/>
      <c r="L1118" s="5"/>
      <c r="M1118" s="5"/>
      <c r="N1118" s="5"/>
      <c r="O1118" s="5"/>
      <c r="P1118" s="5"/>
      <c r="Q1118" s="77"/>
      <c r="R1118" s="77"/>
      <c r="S1118" s="5"/>
      <c r="T1118" s="77"/>
      <c r="U1118" s="81"/>
      <c r="V1118" s="77"/>
      <c r="W1118" s="77"/>
    </row>
    <row r="1119" spans="1:23" x14ac:dyDescent="0.25">
      <c r="A1119" s="116" t="str">
        <f>IF(ISBLANK(TBL_DATA[[#This Row],[Row.names]]), "",   DATE(YEAR(TBL_DATA[[#This Row],[Row.names]]), MONTH(TBL_DATA[[#This Row],[Row.names]]), DAY(TBL_DATA[[#This Row],[Row.names]])))</f>
        <v/>
      </c>
      <c r="B1119" s="118"/>
      <c r="C1119" s="68"/>
      <c r="D1119" s="10"/>
      <c r="E1119" s="5"/>
      <c r="F1119" s="77"/>
      <c r="G1119" s="54"/>
      <c r="H1119" s="113"/>
      <c r="I1119" s="77"/>
      <c r="J1119" s="77"/>
      <c r="K1119" s="5"/>
      <c r="L1119" s="5"/>
      <c r="M1119" s="5"/>
      <c r="N1119" s="5"/>
      <c r="O1119" s="5"/>
      <c r="P1119" s="5"/>
      <c r="Q1119" s="77"/>
      <c r="R1119" s="77"/>
      <c r="S1119" s="5"/>
      <c r="T1119" s="77"/>
      <c r="U1119" s="81"/>
      <c r="V1119" s="77"/>
      <c r="W1119" s="77"/>
    </row>
    <row r="1120" spans="1:23" x14ac:dyDescent="0.25">
      <c r="A1120" s="116" t="str">
        <f>IF(ISBLANK(TBL_DATA[[#This Row],[Row.names]]), "",   DATE(YEAR(TBL_DATA[[#This Row],[Row.names]]), MONTH(TBL_DATA[[#This Row],[Row.names]]), DAY(TBL_DATA[[#This Row],[Row.names]])))</f>
        <v/>
      </c>
      <c r="B1120" s="118"/>
      <c r="C1120" s="68"/>
      <c r="D1120" s="10"/>
      <c r="E1120" s="5"/>
      <c r="F1120" s="77"/>
      <c r="G1120" s="54"/>
      <c r="H1120" s="113"/>
      <c r="I1120" s="77"/>
      <c r="J1120" s="77"/>
      <c r="K1120" s="5"/>
      <c r="L1120" s="5"/>
      <c r="M1120" s="5"/>
      <c r="N1120" s="5"/>
      <c r="O1120" s="5"/>
      <c r="P1120" s="5"/>
      <c r="Q1120" s="77"/>
      <c r="R1120" s="77"/>
      <c r="S1120" s="5"/>
      <c r="T1120" s="77"/>
      <c r="U1120" s="81"/>
      <c r="V1120" s="77"/>
      <c r="W1120" s="77"/>
    </row>
    <row r="1121" spans="1:23" x14ac:dyDescent="0.25">
      <c r="A1121" s="116" t="str">
        <f>IF(ISBLANK(TBL_DATA[[#This Row],[Row.names]]), "",   DATE(YEAR(TBL_DATA[[#This Row],[Row.names]]), MONTH(TBL_DATA[[#This Row],[Row.names]]), DAY(TBL_DATA[[#This Row],[Row.names]])))</f>
        <v/>
      </c>
      <c r="B1121" s="118"/>
      <c r="C1121" s="68"/>
      <c r="D1121" s="10"/>
      <c r="E1121" s="5"/>
      <c r="F1121" s="77"/>
      <c r="G1121" s="54"/>
      <c r="H1121" s="113"/>
      <c r="I1121" s="77"/>
      <c r="J1121" s="77"/>
      <c r="K1121" s="5"/>
      <c r="L1121" s="5"/>
      <c r="M1121" s="5"/>
      <c r="N1121" s="5"/>
      <c r="O1121" s="5"/>
      <c r="P1121" s="5"/>
      <c r="Q1121" s="77"/>
      <c r="R1121" s="77"/>
      <c r="S1121" s="5"/>
      <c r="T1121" s="77"/>
      <c r="U1121" s="81"/>
      <c r="V1121" s="77"/>
      <c r="W1121" s="77"/>
    </row>
    <row r="1122" spans="1:23" x14ac:dyDescent="0.25">
      <c r="A1122" s="116" t="str">
        <f>IF(ISBLANK(TBL_DATA[[#This Row],[Row.names]]), "",   DATE(YEAR(TBL_DATA[[#This Row],[Row.names]]), MONTH(TBL_DATA[[#This Row],[Row.names]]), DAY(TBL_DATA[[#This Row],[Row.names]])))</f>
        <v/>
      </c>
      <c r="B1122" s="118"/>
      <c r="C1122" s="68"/>
      <c r="D1122" s="10"/>
      <c r="E1122" s="5"/>
      <c r="F1122" s="77"/>
      <c r="G1122" s="54"/>
      <c r="H1122" s="113"/>
      <c r="I1122" s="77"/>
      <c r="J1122" s="77"/>
      <c r="K1122" s="5"/>
      <c r="L1122" s="5"/>
      <c r="M1122" s="5"/>
      <c r="N1122" s="5"/>
      <c r="O1122" s="5"/>
      <c r="P1122" s="5"/>
      <c r="Q1122" s="77"/>
      <c r="R1122" s="77"/>
      <c r="S1122" s="5"/>
      <c r="T1122" s="77"/>
      <c r="U1122" s="81"/>
      <c r="V1122" s="77"/>
      <c r="W1122" s="77"/>
    </row>
    <row r="1123" spans="1:23" x14ac:dyDescent="0.25">
      <c r="A1123" s="116" t="str">
        <f>IF(ISBLANK(TBL_DATA[[#This Row],[Row.names]]), "",   DATE(YEAR(TBL_DATA[[#This Row],[Row.names]]), MONTH(TBL_DATA[[#This Row],[Row.names]]), DAY(TBL_DATA[[#This Row],[Row.names]])))</f>
        <v/>
      </c>
      <c r="B1123" s="118"/>
      <c r="C1123" s="68"/>
      <c r="D1123" s="10"/>
      <c r="E1123" s="5"/>
      <c r="F1123" s="77"/>
      <c r="G1123" s="54"/>
      <c r="H1123" s="113"/>
      <c r="I1123" s="77"/>
      <c r="J1123" s="77"/>
      <c r="K1123" s="5"/>
      <c r="L1123" s="5"/>
      <c r="M1123" s="5"/>
      <c r="N1123" s="5"/>
      <c r="O1123" s="5"/>
      <c r="P1123" s="5"/>
      <c r="Q1123" s="77"/>
      <c r="R1123" s="77"/>
      <c r="S1123" s="5"/>
      <c r="T1123" s="77"/>
      <c r="U1123" s="81"/>
      <c r="V1123" s="77"/>
      <c r="W1123" s="77"/>
    </row>
    <row r="1124" spans="1:23" x14ac:dyDescent="0.25">
      <c r="A1124" s="116" t="str">
        <f>IF(ISBLANK(TBL_DATA[[#This Row],[Row.names]]), "",   DATE(YEAR(TBL_DATA[[#This Row],[Row.names]]), MONTH(TBL_DATA[[#This Row],[Row.names]]), DAY(TBL_DATA[[#This Row],[Row.names]])))</f>
        <v/>
      </c>
      <c r="B1124" s="118"/>
      <c r="C1124" s="68"/>
      <c r="D1124" s="10"/>
      <c r="E1124" s="5"/>
      <c r="F1124" s="77"/>
      <c r="G1124" s="54"/>
      <c r="H1124" s="113"/>
      <c r="I1124" s="77"/>
      <c r="J1124" s="77"/>
      <c r="K1124" s="5"/>
      <c r="L1124" s="5"/>
      <c r="M1124" s="5"/>
      <c r="N1124" s="5"/>
      <c r="O1124" s="5"/>
      <c r="P1124" s="5"/>
      <c r="Q1124" s="77"/>
      <c r="R1124" s="77"/>
      <c r="S1124" s="5"/>
      <c r="T1124" s="77"/>
      <c r="U1124" s="81"/>
      <c r="V1124" s="77"/>
      <c r="W1124" s="77"/>
    </row>
    <row r="1125" spans="1:23" x14ac:dyDescent="0.25">
      <c r="A1125" s="116" t="str">
        <f>IF(ISBLANK(TBL_DATA[[#This Row],[Row.names]]), "",   DATE(YEAR(TBL_DATA[[#This Row],[Row.names]]), MONTH(TBL_DATA[[#This Row],[Row.names]]), DAY(TBL_DATA[[#This Row],[Row.names]])))</f>
        <v/>
      </c>
      <c r="B1125" s="118"/>
      <c r="C1125" s="68"/>
      <c r="D1125" s="10"/>
      <c r="E1125" s="5"/>
      <c r="F1125" s="77"/>
      <c r="G1125" s="54"/>
      <c r="H1125" s="113"/>
      <c r="I1125" s="77"/>
      <c r="J1125" s="77"/>
      <c r="K1125" s="5"/>
      <c r="L1125" s="5"/>
      <c r="M1125" s="5"/>
      <c r="N1125" s="5"/>
      <c r="O1125" s="5"/>
      <c r="P1125" s="5"/>
      <c r="Q1125" s="77"/>
      <c r="R1125" s="77"/>
      <c r="S1125" s="5"/>
      <c r="T1125" s="77"/>
      <c r="U1125" s="81"/>
      <c r="V1125" s="77"/>
      <c r="W1125" s="77"/>
    </row>
    <row r="1126" spans="1:23" x14ac:dyDescent="0.25">
      <c r="A1126" s="116" t="str">
        <f>IF(ISBLANK(TBL_DATA[[#This Row],[Row.names]]), "",   DATE(YEAR(TBL_DATA[[#This Row],[Row.names]]), MONTH(TBL_DATA[[#This Row],[Row.names]]), DAY(TBL_DATA[[#This Row],[Row.names]])))</f>
        <v/>
      </c>
      <c r="B1126" s="118"/>
      <c r="C1126" s="68"/>
      <c r="D1126" s="10"/>
      <c r="E1126" s="5"/>
      <c r="F1126" s="77"/>
      <c r="G1126" s="54"/>
      <c r="H1126" s="113"/>
      <c r="I1126" s="77"/>
      <c r="J1126" s="77"/>
      <c r="K1126" s="5"/>
      <c r="L1126" s="5"/>
      <c r="M1126" s="5"/>
      <c r="N1126" s="5"/>
      <c r="O1126" s="5"/>
      <c r="P1126" s="5"/>
      <c r="Q1126" s="77"/>
      <c r="R1126" s="77"/>
      <c r="S1126" s="5"/>
      <c r="T1126" s="77"/>
      <c r="U1126" s="81"/>
      <c r="V1126" s="77"/>
      <c r="W1126" s="77"/>
    </row>
    <row r="1127" spans="1:23" x14ac:dyDescent="0.25">
      <c r="A1127" s="116" t="str">
        <f>IF(ISBLANK(TBL_DATA[[#This Row],[Row.names]]), "",   DATE(YEAR(TBL_DATA[[#This Row],[Row.names]]), MONTH(TBL_DATA[[#This Row],[Row.names]]), DAY(TBL_DATA[[#This Row],[Row.names]])))</f>
        <v/>
      </c>
      <c r="B1127" s="118"/>
      <c r="C1127" s="68"/>
      <c r="D1127" s="10"/>
      <c r="E1127" s="5"/>
      <c r="F1127" s="77"/>
      <c r="G1127" s="54"/>
      <c r="H1127" s="113"/>
      <c r="I1127" s="77"/>
      <c r="J1127" s="77"/>
      <c r="K1127" s="5"/>
      <c r="L1127" s="5"/>
      <c r="M1127" s="5"/>
      <c r="N1127" s="5"/>
      <c r="O1127" s="5"/>
      <c r="P1127" s="5"/>
      <c r="Q1127" s="77"/>
      <c r="R1127" s="77"/>
      <c r="S1127" s="5"/>
      <c r="T1127" s="77"/>
      <c r="U1127" s="81"/>
      <c r="V1127" s="77"/>
      <c r="W1127" s="77"/>
    </row>
    <row r="1128" spans="1:23" x14ac:dyDescent="0.25">
      <c r="A1128" s="116" t="str">
        <f>IF(ISBLANK(TBL_DATA[[#This Row],[Row.names]]), "",   DATE(YEAR(TBL_DATA[[#This Row],[Row.names]]), MONTH(TBL_DATA[[#This Row],[Row.names]]), DAY(TBL_DATA[[#This Row],[Row.names]])))</f>
        <v/>
      </c>
      <c r="B1128" s="118"/>
      <c r="C1128" s="68"/>
      <c r="D1128" s="10"/>
      <c r="E1128" s="5"/>
      <c r="F1128" s="77"/>
      <c r="G1128" s="54"/>
      <c r="H1128" s="113"/>
      <c r="I1128" s="77"/>
      <c r="J1128" s="77"/>
      <c r="K1128" s="5"/>
      <c r="L1128" s="5"/>
      <c r="M1128" s="5"/>
      <c r="N1128" s="5"/>
      <c r="O1128" s="5"/>
      <c r="P1128" s="5"/>
      <c r="Q1128" s="77"/>
      <c r="R1128" s="77"/>
      <c r="S1128" s="5"/>
      <c r="T1128" s="77"/>
      <c r="U1128" s="81"/>
      <c r="V1128" s="77"/>
      <c r="W1128" s="77"/>
    </row>
    <row r="1129" spans="1:23" x14ac:dyDescent="0.25">
      <c r="A1129" s="116" t="str">
        <f>IF(ISBLANK(TBL_DATA[[#This Row],[Row.names]]), "",   DATE(YEAR(TBL_DATA[[#This Row],[Row.names]]), MONTH(TBL_DATA[[#This Row],[Row.names]]), DAY(TBL_DATA[[#This Row],[Row.names]])))</f>
        <v/>
      </c>
      <c r="B1129" s="118"/>
      <c r="C1129" s="68"/>
      <c r="D1129" s="10"/>
      <c r="E1129" s="5"/>
      <c r="F1129" s="77"/>
      <c r="G1129" s="54"/>
      <c r="H1129" s="113"/>
      <c r="I1129" s="77"/>
      <c r="J1129" s="77"/>
      <c r="K1129" s="5"/>
      <c r="L1129" s="5"/>
      <c r="M1129" s="5"/>
      <c r="N1129" s="5"/>
      <c r="O1129" s="5"/>
      <c r="P1129" s="5"/>
      <c r="Q1129" s="77"/>
      <c r="R1129" s="77"/>
      <c r="S1129" s="5"/>
      <c r="T1129" s="77"/>
      <c r="U1129" s="81"/>
      <c r="V1129" s="77"/>
      <c r="W1129" s="77"/>
    </row>
    <row r="1130" spans="1:23" x14ac:dyDescent="0.25">
      <c r="A1130" s="116" t="str">
        <f>IF(ISBLANK(TBL_DATA[[#This Row],[Row.names]]), "",   DATE(YEAR(TBL_DATA[[#This Row],[Row.names]]), MONTH(TBL_DATA[[#This Row],[Row.names]]), DAY(TBL_DATA[[#This Row],[Row.names]])))</f>
        <v/>
      </c>
      <c r="B1130" s="118"/>
      <c r="C1130" s="68"/>
      <c r="D1130" s="10"/>
      <c r="E1130" s="5"/>
      <c r="F1130" s="77"/>
      <c r="G1130" s="54"/>
      <c r="H1130" s="113"/>
      <c r="I1130" s="77"/>
      <c r="J1130" s="77"/>
      <c r="K1130" s="5"/>
      <c r="L1130" s="5"/>
      <c r="M1130" s="5"/>
      <c r="N1130" s="5"/>
      <c r="O1130" s="5"/>
      <c r="P1130" s="5"/>
      <c r="Q1130" s="77"/>
      <c r="R1130" s="77"/>
      <c r="S1130" s="5"/>
      <c r="T1130" s="77"/>
      <c r="U1130" s="81"/>
      <c r="V1130" s="77"/>
      <c r="W1130" s="77"/>
    </row>
    <row r="1131" spans="1:23" x14ac:dyDescent="0.25">
      <c r="A1131" s="116" t="str">
        <f>IF(ISBLANK(TBL_DATA[[#This Row],[Row.names]]), "",   DATE(YEAR(TBL_DATA[[#This Row],[Row.names]]), MONTH(TBL_DATA[[#This Row],[Row.names]]), DAY(TBL_DATA[[#This Row],[Row.names]])))</f>
        <v/>
      </c>
      <c r="B1131" s="118"/>
      <c r="C1131" s="68"/>
      <c r="D1131" s="10"/>
      <c r="E1131" s="5"/>
      <c r="F1131" s="77"/>
      <c r="G1131" s="54"/>
      <c r="H1131" s="113"/>
      <c r="I1131" s="77"/>
      <c r="J1131" s="77"/>
      <c r="K1131" s="5"/>
      <c r="L1131" s="5"/>
      <c r="M1131" s="5"/>
      <c r="N1131" s="5"/>
      <c r="O1131" s="5"/>
      <c r="P1131" s="5"/>
      <c r="Q1131" s="77"/>
      <c r="R1131" s="77"/>
      <c r="S1131" s="5"/>
      <c r="T1131" s="77"/>
      <c r="U1131" s="81"/>
      <c r="V1131" s="77"/>
      <c r="W1131" s="77"/>
    </row>
    <row r="1132" spans="1:23" x14ac:dyDescent="0.25">
      <c r="A1132" s="116" t="str">
        <f>IF(ISBLANK(TBL_DATA[[#This Row],[Row.names]]), "",   DATE(YEAR(TBL_DATA[[#This Row],[Row.names]]), MONTH(TBL_DATA[[#This Row],[Row.names]]), DAY(TBL_DATA[[#This Row],[Row.names]])))</f>
        <v/>
      </c>
      <c r="B1132" s="118"/>
      <c r="C1132" s="68"/>
      <c r="D1132" s="10"/>
      <c r="E1132" s="5"/>
      <c r="F1132" s="77"/>
      <c r="G1132" s="54"/>
      <c r="H1132" s="113"/>
      <c r="I1132" s="77"/>
      <c r="J1132" s="77"/>
      <c r="K1132" s="5"/>
      <c r="L1132" s="5"/>
      <c r="M1132" s="5"/>
      <c r="N1132" s="5"/>
      <c r="O1132" s="5"/>
      <c r="P1132" s="5"/>
      <c r="Q1132" s="77"/>
      <c r="R1132" s="77"/>
      <c r="S1132" s="5"/>
      <c r="T1132" s="77"/>
      <c r="U1132" s="81"/>
      <c r="V1132" s="77"/>
      <c r="W1132" s="77"/>
    </row>
    <row r="1133" spans="1:23" x14ac:dyDescent="0.25">
      <c r="A1133" s="116" t="str">
        <f>IF(ISBLANK(TBL_DATA[[#This Row],[Row.names]]), "",   DATE(YEAR(TBL_DATA[[#This Row],[Row.names]]), MONTH(TBL_DATA[[#This Row],[Row.names]]), DAY(TBL_DATA[[#This Row],[Row.names]])))</f>
        <v/>
      </c>
      <c r="B1133" s="118"/>
      <c r="C1133" s="68"/>
      <c r="D1133" s="10"/>
      <c r="E1133" s="5"/>
      <c r="F1133" s="77"/>
      <c r="G1133" s="54"/>
      <c r="H1133" s="114"/>
      <c r="I1133" s="77"/>
      <c r="J1133" s="77"/>
      <c r="K1133" s="5"/>
      <c r="L1133" s="5"/>
      <c r="M1133" s="5"/>
      <c r="N1133" s="5"/>
      <c r="O1133" s="5"/>
      <c r="P1133" s="5"/>
      <c r="Q1133" s="77"/>
      <c r="R1133" s="77"/>
      <c r="S1133" s="53"/>
      <c r="T1133" s="77"/>
      <c r="U1133" s="81"/>
      <c r="V1133" s="77"/>
      <c r="W1133" s="77"/>
    </row>
    <row r="1134" spans="1:23" x14ac:dyDescent="0.25">
      <c r="A1134" s="116" t="str">
        <f>IF(ISBLANK(TBL_DATA[[#This Row],[Row.names]]), "",   DATE(YEAR(TBL_DATA[[#This Row],[Row.names]]), MONTH(TBL_DATA[[#This Row],[Row.names]]), DAY(TBL_DATA[[#This Row],[Row.names]])))</f>
        <v/>
      </c>
      <c r="B1134" s="118"/>
      <c r="C1134" s="68"/>
      <c r="D1134" s="10"/>
      <c r="E1134" s="5"/>
      <c r="F1134" s="77"/>
      <c r="G1134" s="54"/>
      <c r="H1134" s="113"/>
      <c r="I1134" s="77"/>
      <c r="J1134" s="77"/>
      <c r="K1134" s="5"/>
      <c r="L1134" s="5"/>
      <c r="M1134" s="5"/>
      <c r="N1134" s="5"/>
      <c r="O1134" s="5"/>
      <c r="P1134" s="5"/>
      <c r="Q1134" s="77"/>
      <c r="R1134" s="77"/>
      <c r="S1134" s="5"/>
      <c r="T1134" s="77"/>
      <c r="U1134" s="81"/>
      <c r="V1134" s="77"/>
      <c r="W1134" s="77"/>
    </row>
    <row r="1135" spans="1:23" x14ac:dyDescent="0.25">
      <c r="A1135" s="116" t="str">
        <f>IF(ISBLANK(TBL_DATA[[#This Row],[Row.names]]), "",   DATE(YEAR(TBL_DATA[[#This Row],[Row.names]]), MONTH(TBL_DATA[[#This Row],[Row.names]]), DAY(TBL_DATA[[#This Row],[Row.names]])))</f>
        <v/>
      </c>
      <c r="B1135" s="118"/>
      <c r="C1135" s="68"/>
      <c r="D1135" s="10"/>
      <c r="E1135" s="5"/>
      <c r="F1135" s="77"/>
      <c r="G1135" s="54"/>
      <c r="H1135" s="113"/>
      <c r="I1135" s="77"/>
      <c r="J1135" s="77"/>
      <c r="K1135" s="5"/>
      <c r="L1135" s="5"/>
      <c r="M1135" s="5"/>
      <c r="N1135" s="5"/>
      <c r="O1135" s="5"/>
      <c r="P1135" s="5"/>
      <c r="Q1135" s="77"/>
      <c r="R1135" s="77"/>
      <c r="S1135" s="5"/>
      <c r="T1135" s="77"/>
      <c r="U1135" s="81"/>
      <c r="V1135" s="77"/>
      <c r="W1135" s="77"/>
    </row>
    <row r="1136" spans="1:23" x14ac:dyDescent="0.25">
      <c r="A1136" s="116" t="str">
        <f>IF(ISBLANK(TBL_DATA[[#This Row],[Row.names]]), "",   DATE(YEAR(TBL_DATA[[#This Row],[Row.names]]), MONTH(TBL_DATA[[#This Row],[Row.names]]), DAY(TBL_DATA[[#This Row],[Row.names]])))</f>
        <v/>
      </c>
      <c r="B1136" s="118"/>
      <c r="C1136" s="68"/>
      <c r="D1136" s="10"/>
      <c r="E1136" s="5"/>
      <c r="F1136" s="77"/>
      <c r="G1136" s="54"/>
      <c r="H1136" s="113"/>
      <c r="I1136" s="77"/>
      <c r="J1136" s="77"/>
      <c r="K1136" s="5"/>
      <c r="L1136" s="5"/>
      <c r="M1136" s="5"/>
      <c r="N1136" s="5"/>
      <c r="O1136" s="5"/>
      <c r="P1136" s="5"/>
      <c r="Q1136" s="77"/>
      <c r="R1136" s="77"/>
      <c r="S1136" s="5"/>
      <c r="T1136" s="77"/>
      <c r="U1136" s="81"/>
      <c r="V1136" s="77"/>
      <c r="W1136" s="77"/>
    </row>
    <row r="1137" spans="1:23" x14ac:dyDescent="0.25">
      <c r="A1137" s="116" t="str">
        <f>IF(ISBLANK(TBL_DATA[[#This Row],[Row.names]]), "",   DATE(YEAR(TBL_DATA[[#This Row],[Row.names]]), MONTH(TBL_DATA[[#This Row],[Row.names]]), DAY(TBL_DATA[[#This Row],[Row.names]])))</f>
        <v/>
      </c>
      <c r="B1137" s="118"/>
      <c r="C1137" s="68"/>
      <c r="D1137" s="10"/>
      <c r="E1137" s="5"/>
      <c r="F1137" s="77"/>
      <c r="G1137" s="54"/>
      <c r="H1137" s="114"/>
      <c r="I1137" s="77"/>
      <c r="J1137" s="77"/>
      <c r="K1137" s="5"/>
      <c r="L1137" s="5"/>
      <c r="M1137" s="5"/>
      <c r="N1137" s="5"/>
      <c r="O1137" s="5"/>
      <c r="P1137" s="5"/>
      <c r="Q1137" s="77"/>
      <c r="R1137" s="77"/>
      <c r="S1137" s="53"/>
      <c r="T1137" s="77"/>
      <c r="U1137" s="81"/>
      <c r="V1137" s="77"/>
      <c r="W1137" s="77"/>
    </row>
    <row r="1138" spans="1:23" x14ac:dyDescent="0.25">
      <c r="A1138" s="116" t="str">
        <f>IF(ISBLANK(TBL_DATA[[#This Row],[Row.names]]), "",   DATE(YEAR(TBL_DATA[[#This Row],[Row.names]]), MONTH(TBL_DATA[[#This Row],[Row.names]]), DAY(TBL_DATA[[#This Row],[Row.names]])))</f>
        <v/>
      </c>
      <c r="B1138" s="118"/>
      <c r="C1138" s="68"/>
      <c r="D1138" s="10"/>
      <c r="E1138" s="5"/>
      <c r="F1138" s="77"/>
      <c r="G1138" s="54"/>
      <c r="H1138" s="113"/>
      <c r="I1138" s="77"/>
      <c r="J1138" s="77"/>
      <c r="K1138" s="5"/>
      <c r="L1138" s="5"/>
      <c r="M1138" s="5"/>
      <c r="N1138" s="5"/>
      <c r="O1138" s="5"/>
      <c r="P1138" s="5"/>
      <c r="Q1138" s="77"/>
      <c r="R1138" s="77"/>
      <c r="S1138" s="5"/>
      <c r="T1138" s="77"/>
      <c r="U1138" s="81"/>
      <c r="V1138" s="77"/>
      <c r="W1138" s="77"/>
    </row>
    <row r="1139" spans="1:23" x14ac:dyDescent="0.25">
      <c r="A1139" s="116" t="str">
        <f>IF(ISBLANK(TBL_DATA[[#This Row],[Row.names]]), "",   DATE(YEAR(TBL_DATA[[#This Row],[Row.names]]), MONTH(TBL_DATA[[#This Row],[Row.names]]), DAY(TBL_DATA[[#This Row],[Row.names]])))</f>
        <v/>
      </c>
      <c r="B1139" s="118"/>
      <c r="C1139" s="68"/>
      <c r="D1139" s="10"/>
      <c r="E1139" s="5"/>
      <c r="F1139" s="77"/>
      <c r="G1139" s="54"/>
      <c r="H1139" s="113"/>
      <c r="I1139" s="77"/>
      <c r="J1139" s="77"/>
      <c r="K1139" s="5"/>
      <c r="L1139" s="5"/>
      <c r="M1139" s="5"/>
      <c r="N1139" s="5"/>
      <c r="O1139" s="5"/>
      <c r="P1139" s="5"/>
      <c r="Q1139" s="77"/>
      <c r="R1139" s="77"/>
      <c r="S1139" s="5"/>
      <c r="T1139" s="77"/>
      <c r="U1139" s="81"/>
      <c r="V1139" s="77"/>
      <c r="W1139" s="77"/>
    </row>
    <row r="1140" spans="1:23" x14ac:dyDescent="0.25">
      <c r="A1140" s="116" t="str">
        <f>IF(ISBLANK(TBL_DATA[[#This Row],[Row.names]]), "",   DATE(YEAR(TBL_DATA[[#This Row],[Row.names]]), MONTH(TBL_DATA[[#This Row],[Row.names]]), DAY(TBL_DATA[[#This Row],[Row.names]])))</f>
        <v/>
      </c>
      <c r="B1140" s="118"/>
      <c r="C1140" s="68"/>
      <c r="D1140" s="10"/>
      <c r="E1140" s="5"/>
      <c r="F1140" s="77"/>
      <c r="G1140" s="54"/>
      <c r="H1140" s="113"/>
      <c r="I1140" s="77"/>
      <c r="J1140" s="77"/>
      <c r="K1140" s="5"/>
      <c r="L1140" s="5"/>
      <c r="M1140" s="5"/>
      <c r="N1140" s="5"/>
      <c r="O1140" s="5"/>
      <c r="P1140" s="5"/>
      <c r="Q1140" s="77"/>
      <c r="R1140" s="77"/>
      <c r="S1140" s="5"/>
      <c r="T1140" s="77"/>
      <c r="U1140" s="81"/>
      <c r="V1140" s="77"/>
      <c r="W1140" s="77"/>
    </row>
    <row r="1141" spans="1:23" x14ac:dyDescent="0.25">
      <c r="A1141" s="116" t="str">
        <f>IF(ISBLANK(TBL_DATA[[#This Row],[Row.names]]), "",   DATE(YEAR(TBL_DATA[[#This Row],[Row.names]]), MONTH(TBL_DATA[[#This Row],[Row.names]]), DAY(TBL_DATA[[#This Row],[Row.names]])))</f>
        <v/>
      </c>
      <c r="B1141" s="118"/>
      <c r="C1141" s="68"/>
      <c r="D1141" s="10"/>
      <c r="E1141" s="5"/>
      <c r="F1141" s="77"/>
      <c r="G1141" s="54"/>
      <c r="H1141" s="113"/>
      <c r="I1141" s="77"/>
      <c r="J1141" s="77"/>
      <c r="K1141" s="5"/>
      <c r="L1141" s="5"/>
      <c r="M1141" s="5"/>
      <c r="N1141" s="5"/>
      <c r="O1141" s="5"/>
      <c r="P1141" s="5"/>
      <c r="Q1141" s="77"/>
      <c r="R1141" s="77"/>
      <c r="S1141" s="5"/>
      <c r="T1141" s="77"/>
      <c r="U1141" s="81"/>
      <c r="V1141" s="77"/>
      <c r="W1141" s="77"/>
    </row>
    <row r="1142" spans="1:23" x14ac:dyDescent="0.25">
      <c r="A1142" s="116" t="str">
        <f>IF(ISBLANK(TBL_DATA[[#This Row],[Row.names]]), "",   DATE(YEAR(TBL_DATA[[#This Row],[Row.names]]), MONTH(TBL_DATA[[#This Row],[Row.names]]), DAY(TBL_DATA[[#This Row],[Row.names]])))</f>
        <v/>
      </c>
      <c r="B1142" s="118"/>
      <c r="C1142" s="68"/>
      <c r="D1142" s="10"/>
      <c r="E1142" s="5"/>
      <c r="F1142" s="77"/>
      <c r="G1142" s="54"/>
      <c r="H1142" s="113"/>
      <c r="I1142" s="77"/>
      <c r="J1142" s="77"/>
      <c r="K1142" s="5"/>
      <c r="L1142" s="5"/>
      <c r="M1142" s="5"/>
      <c r="N1142" s="5"/>
      <c r="O1142" s="5"/>
      <c r="P1142" s="5"/>
      <c r="Q1142" s="77"/>
      <c r="R1142" s="77"/>
      <c r="S1142" s="5"/>
      <c r="T1142" s="77"/>
      <c r="U1142" s="81"/>
      <c r="V1142" s="77"/>
      <c r="W1142" s="77"/>
    </row>
    <row r="1143" spans="1:23" x14ac:dyDescent="0.25">
      <c r="A1143" s="116" t="str">
        <f>IF(ISBLANK(TBL_DATA[[#This Row],[Row.names]]), "",   DATE(YEAR(TBL_DATA[[#This Row],[Row.names]]), MONTH(TBL_DATA[[#This Row],[Row.names]]), DAY(TBL_DATA[[#This Row],[Row.names]])))</f>
        <v/>
      </c>
      <c r="B1143" s="118"/>
      <c r="C1143" s="68"/>
      <c r="D1143" s="10"/>
      <c r="E1143" s="5"/>
      <c r="F1143" s="77"/>
      <c r="G1143" s="54"/>
      <c r="H1143" s="113"/>
      <c r="I1143" s="77"/>
      <c r="J1143" s="77"/>
      <c r="K1143" s="5"/>
      <c r="L1143" s="5"/>
      <c r="M1143" s="5"/>
      <c r="N1143" s="5"/>
      <c r="O1143" s="5"/>
      <c r="P1143" s="5"/>
      <c r="Q1143" s="77"/>
      <c r="R1143" s="77"/>
      <c r="S1143" s="5"/>
      <c r="T1143" s="77"/>
      <c r="U1143" s="81"/>
      <c r="V1143" s="77"/>
      <c r="W1143" s="77"/>
    </row>
    <row r="1144" spans="1:23" x14ac:dyDescent="0.25">
      <c r="A1144" s="116" t="str">
        <f>IF(ISBLANK(TBL_DATA[[#This Row],[Row.names]]), "",   DATE(YEAR(TBL_DATA[[#This Row],[Row.names]]), MONTH(TBL_DATA[[#This Row],[Row.names]]), DAY(TBL_DATA[[#This Row],[Row.names]])))</f>
        <v/>
      </c>
      <c r="B1144" s="118"/>
      <c r="C1144" s="68"/>
      <c r="D1144" s="10"/>
      <c r="E1144" s="5"/>
      <c r="F1144" s="77"/>
      <c r="G1144" s="54"/>
      <c r="H1144" s="113"/>
      <c r="I1144" s="77"/>
      <c r="J1144" s="77"/>
      <c r="K1144" s="5"/>
      <c r="L1144" s="5"/>
      <c r="M1144" s="5"/>
      <c r="N1144" s="5"/>
      <c r="O1144" s="5"/>
      <c r="P1144" s="5"/>
      <c r="Q1144" s="77"/>
      <c r="R1144" s="77"/>
      <c r="S1144" s="5"/>
      <c r="T1144" s="77"/>
      <c r="U1144" s="81"/>
      <c r="V1144" s="77"/>
      <c r="W1144" s="77"/>
    </row>
    <row r="1145" spans="1:23" x14ac:dyDescent="0.25">
      <c r="A1145" s="116" t="str">
        <f>IF(ISBLANK(TBL_DATA[[#This Row],[Row.names]]), "",   DATE(YEAR(TBL_DATA[[#This Row],[Row.names]]), MONTH(TBL_DATA[[#This Row],[Row.names]]), DAY(TBL_DATA[[#This Row],[Row.names]])))</f>
        <v/>
      </c>
      <c r="B1145" s="118"/>
      <c r="C1145" s="68"/>
      <c r="D1145" s="10"/>
      <c r="E1145" s="5"/>
      <c r="F1145" s="77"/>
      <c r="G1145" s="54"/>
      <c r="H1145" s="113"/>
      <c r="I1145" s="77"/>
      <c r="J1145" s="77"/>
      <c r="K1145" s="5"/>
      <c r="L1145" s="5"/>
      <c r="M1145" s="5"/>
      <c r="N1145" s="5"/>
      <c r="O1145" s="5"/>
      <c r="P1145" s="5"/>
      <c r="Q1145" s="77"/>
      <c r="R1145" s="77"/>
      <c r="S1145" s="5"/>
      <c r="T1145" s="77"/>
      <c r="U1145" s="81"/>
      <c r="V1145" s="77"/>
      <c r="W1145" s="77"/>
    </row>
    <row r="1146" spans="1:23" x14ac:dyDescent="0.25">
      <c r="A1146" s="116" t="str">
        <f>IF(ISBLANK(TBL_DATA[[#This Row],[Row.names]]), "",   DATE(YEAR(TBL_DATA[[#This Row],[Row.names]]), MONTH(TBL_DATA[[#This Row],[Row.names]]), DAY(TBL_DATA[[#This Row],[Row.names]])))</f>
        <v/>
      </c>
      <c r="B1146" s="118"/>
      <c r="C1146" s="68"/>
      <c r="D1146" s="10"/>
      <c r="E1146" s="5"/>
      <c r="F1146" s="77"/>
      <c r="G1146" s="54"/>
      <c r="H1146" s="113"/>
      <c r="I1146" s="77"/>
      <c r="J1146" s="77"/>
      <c r="K1146" s="5"/>
      <c r="L1146" s="5"/>
      <c r="M1146" s="5"/>
      <c r="N1146" s="5"/>
      <c r="O1146" s="5"/>
      <c r="P1146" s="5"/>
      <c r="Q1146" s="77"/>
      <c r="R1146" s="77"/>
      <c r="S1146" s="5"/>
      <c r="T1146" s="77"/>
      <c r="U1146" s="81"/>
      <c r="V1146" s="77"/>
      <c r="W1146" s="77"/>
    </row>
    <row r="1147" spans="1:23" x14ac:dyDescent="0.25">
      <c r="A1147" s="116" t="str">
        <f>IF(ISBLANK(TBL_DATA[[#This Row],[Row.names]]), "",   DATE(YEAR(TBL_DATA[[#This Row],[Row.names]]), MONTH(TBL_DATA[[#This Row],[Row.names]]), DAY(TBL_DATA[[#This Row],[Row.names]])))</f>
        <v/>
      </c>
      <c r="B1147" s="118"/>
      <c r="C1147" s="68"/>
      <c r="D1147" s="10"/>
      <c r="E1147" s="5"/>
      <c r="F1147" s="77"/>
      <c r="G1147" s="54"/>
      <c r="H1147" s="113"/>
      <c r="I1147" s="77"/>
      <c r="J1147" s="77"/>
      <c r="K1147" s="5"/>
      <c r="L1147" s="5"/>
      <c r="M1147" s="5"/>
      <c r="N1147" s="5"/>
      <c r="O1147" s="5"/>
      <c r="P1147" s="5"/>
      <c r="Q1147" s="77"/>
      <c r="R1147" s="77"/>
      <c r="S1147" s="5"/>
      <c r="T1147" s="77"/>
      <c r="U1147" s="81"/>
      <c r="V1147" s="77"/>
      <c r="W1147" s="77"/>
    </row>
    <row r="1148" spans="1:23" x14ac:dyDescent="0.25">
      <c r="A1148" s="116" t="str">
        <f>IF(ISBLANK(TBL_DATA[[#This Row],[Row.names]]), "",   DATE(YEAR(TBL_DATA[[#This Row],[Row.names]]), MONTH(TBL_DATA[[#This Row],[Row.names]]), DAY(TBL_DATA[[#This Row],[Row.names]])))</f>
        <v/>
      </c>
      <c r="B1148" s="118"/>
      <c r="C1148" s="68"/>
      <c r="D1148" s="10"/>
      <c r="E1148" s="5"/>
      <c r="F1148" s="77"/>
      <c r="G1148" s="54"/>
      <c r="H1148" s="113"/>
      <c r="I1148" s="77"/>
      <c r="J1148" s="77"/>
      <c r="K1148" s="5"/>
      <c r="L1148" s="5"/>
      <c r="M1148" s="5"/>
      <c r="N1148" s="5"/>
      <c r="O1148" s="5"/>
      <c r="P1148" s="5"/>
      <c r="Q1148" s="77"/>
      <c r="R1148" s="77"/>
      <c r="S1148" s="5"/>
      <c r="T1148" s="77"/>
      <c r="U1148" s="81"/>
      <c r="V1148" s="77"/>
      <c r="W1148" s="77"/>
    </row>
    <row r="1149" spans="1:23" x14ac:dyDescent="0.25">
      <c r="A1149" s="116" t="str">
        <f>IF(ISBLANK(TBL_DATA[[#This Row],[Row.names]]), "",   DATE(YEAR(TBL_DATA[[#This Row],[Row.names]]), MONTH(TBL_DATA[[#This Row],[Row.names]]), DAY(TBL_DATA[[#This Row],[Row.names]])))</f>
        <v/>
      </c>
      <c r="B1149" s="118"/>
      <c r="C1149" s="68"/>
      <c r="D1149" s="10"/>
      <c r="E1149" s="5"/>
      <c r="F1149" s="77"/>
      <c r="G1149" s="54"/>
      <c r="H1149" s="114"/>
      <c r="I1149" s="77"/>
      <c r="J1149" s="77"/>
      <c r="K1149" s="5"/>
      <c r="L1149" s="5"/>
      <c r="M1149" s="5"/>
      <c r="N1149" s="5"/>
      <c r="O1149" s="5"/>
      <c r="P1149" s="5"/>
      <c r="Q1149" s="77"/>
      <c r="R1149" s="77"/>
      <c r="S1149" s="53"/>
      <c r="T1149" s="77"/>
      <c r="U1149" s="81"/>
      <c r="V1149" s="77"/>
      <c r="W1149" s="77"/>
    </row>
    <row r="1150" spans="1:23" x14ac:dyDescent="0.25">
      <c r="A1150" s="116" t="str">
        <f>IF(ISBLANK(TBL_DATA[[#This Row],[Row.names]]), "",   DATE(YEAR(TBL_DATA[[#This Row],[Row.names]]), MONTH(TBL_DATA[[#This Row],[Row.names]]), DAY(TBL_DATA[[#This Row],[Row.names]])))</f>
        <v/>
      </c>
      <c r="B1150" s="118"/>
      <c r="C1150" s="68"/>
      <c r="D1150" s="10"/>
      <c r="E1150" s="5"/>
      <c r="F1150" s="77"/>
      <c r="G1150" s="54"/>
      <c r="H1150" s="113"/>
      <c r="I1150" s="77"/>
      <c r="J1150" s="77"/>
      <c r="K1150" s="5"/>
      <c r="L1150" s="5"/>
      <c r="M1150" s="5"/>
      <c r="N1150" s="5"/>
      <c r="O1150" s="5"/>
      <c r="P1150" s="5"/>
      <c r="Q1150" s="77"/>
      <c r="R1150" s="77"/>
      <c r="S1150" s="5"/>
      <c r="T1150" s="77"/>
      <c r="U1150" s="81"/>
      <c r="V1150" s="77"/>
      <c r="W1150" s="77"/>
    </row>
    <row r="1151" spans="1:23" x14ac:dyDescent="0.25">
      <c r="A1151" s="116" t="str">
        <f>IF(ISBLANK(TBL_DATA[[#This Row],[Row.names]]), "",   DATE(YEAR(TBL_DATA[[#This Row],[Row.names]]), MONTH(TBL_DATA[[#This Row],[Row.names]]), DAY(TBL_DATA[[#This Row],[Row.names]])))</f>
        <v/>
      </c>
      <c r="B1151" s="118"/>
      <c r="C1151" s="68"/>
      <c r="D1151" s="10"/>
      <c r="E1151" s="5"/>
      <c r="F1151" s="77"/>
      <c r="G1151" s="54"/>
      <c r="H1151" s="113"/>
      <c r="I1151" s="77"/>
      <c r="J1151" s="77"/>
      <c r="K1151" s="5"/>
      <c r="L1151" s="5"/>
      <c r="M1151" s="5"/>
      <c r="N1151" s="5"/>
      <c r="O1151" s="5"/>
      <c r="P1151" s="5"/>
      <c r="Q1151" s="77"/>
      <c r="R1151" s="77"/>
      <c r="S1151" s="5"/>
      <c r="T1151" s="77"/>
      <c r="U1151" s="81"/>
      <c r="V1151" s="77"/>
      <c r="W1151" s="77"/>
    </row>
    <row r="1152" spans="1:23" x14ac:dyDescent="0.25">
      <c r="A1152" s="116" t="str">
        <f>IF(ISBLANK(TBL_DATA[[#This Row],[Row.names]]), "",   DATE(YEAR(TBL_DATA[[#This Row],[Row.names]]), MONTH(TBL_DATA[[#This Row],[Row.names]]), DAY(TBL_DATA[[#This Row],[Row.names]])))</f>
        <v/>
      </c>
      <c r="B1152" s="118"/>
      <c r="C1152" s="68"/>
      <c r="D1152" s="10"/>
      <c r="E1152" s="5"/>
      <c r="F1152" s="77"/>
      <c r="G1152" s="54"/>
      <c r="H1152" s="113"/>
      <c r="I1152" s="77"/>
      <c r="J1152" s="77"/>
      <c r="K1152" s="5"/>
      <c r="L1152" s="5"/>
      <c r="M1152" s="5"/>
      <c r="N1152" s="5"/>
      <c r="O1152" s="5"/>
      <c r="P1152" s="5"/>
      <c r="Q1152" s="77"/>
      <c r="R1152" s="77"/>
      <c r="S1152" s="5"/>
      <c r="T1152" s="77"/>
      <c r="U1152" s="81"/>
      <c r="V1152" s="77"/>
      <c r="W1152" s="77"/>
    </row>
    <row r="1153" spans="1:23" x14ac:dyDescent="0.25">
      <c r="A1153" s="116" t="str">
        <f>IF(ISBLANK(TBL_DATA[[#This Row],[Row.names]]), "",   DATE(YEAR(TBL_DATA[[#This Row],[Row.names]]), MONTH(TBL_DATA[[#This Row],[Row.names]]), DAY(TBL_DATA[[#This Row],[Row.names]])))</f>
        <v/>
      </c>
      <c r="B1153" s="118"/>
      <c r="C1153" s="68"/>
      <c r="D1153" s="10"/>
      <c r="E1153" s="5"/>
      <c r="F1153" s="77"/>
      <c r="G1153" s="54"/>
      <c r="H1153" s="113"/>
      <c r="I1153" s="77"/>
      <c r="J1153" s="77"/>
      <c r="K1153" s="5"/>
      <c r="L1153" s="5"/>
      <c r="M1153" s="5"/>
      <c r="N1153" s="5"/>
      <c r="O1153" s="5"/>
      <c r="P1153" s="5"/>
      <c r="Q1153" s="77"/>
      <c r="R1153" s="77"/>
      <c r="S1153" s="5"/>
      <c r="T1153" s="77"/>
      <c r="U1153" s="81"/>
      <c r="V1153" s="77"/>
      <c r="W1153" s="77"/>
    </row>
    <row r="1154" spans="1:23" x14ac:dyDescent="0.25">
      <c r="A1154" s="116" t="str">
        <f>IF(ISBLANK(TBL_DATA[[#This Row],[Row.names]]), "",   DATE(YEAR(TBL_DATA[[#This Row],[Row.names]]), MONTH(TBL_DATA[[#This Row],[Row.names]]), DAY(TBL_DATA[[#This Row],[Row.names]])))</f>
        <v/>
      </c>
      <c r="B1154" s="118"/>
      <c r="C1154" s="68"/>
      <c r="D1154" s="10"/>
      <c r="E1154" s="5"/>
      <c r="F1154" s="77"/>
      <c r="G1154" s="54"/>
      <c r="H1154" s="113"/>
      <c r="I1154" s="77"/>
      <c r="J1154" s="77"/>
      <c r="K1154" s="5"/>
      <c r="L1154" s="5"/>
      <c r="M1154" s="5"/>
      <c r="N1154" s="5"/>
      <c r="O1154" s="5"/>
      <c r="P1154" s="5"/>
      <c r="Q1154" s="77"/>
      <c r="R1154" s="77"/>
      <c r="S1154" s="5"/>
      <c r="T1154" s="77"/>
      <c r="U1154" s="81"/>
      <c r="V1154" s="77"/>
      <c r="W1154" s="77"/>
    </row>
    <row r="1155" spans="1:23" x14ac:dyDescent="0.25">
      <c r="A1155" s="116" t="str">
        <f>IF(ISBLANK(TBL_DATA[[#This Row],[Row.names]]), "",   DATE(YEAR(TBL_DATA[[#This Row],[Row.names]]), MONTH(TBL_DATA[[#This Row],[Row.names]]), DAY(TBL_DATA[[#This Row],[Row.names]])))</f>
        <v/>
      </c>
      <c r="B1155" s="118"/>
      <c r="C1155" s="68"/>
      <c r="D1155" s="10"/>
      <c r="E1155" s="5"/>
      <c r="F1155" s="77"/>
      <c r="G1155" s="54"/>
      <c r="H1155" s="113"/>
      <c r="I1155" s="77"/>
      <c r="J1155" s="77"/>
      <c r="K1155" s="5"/>
      <c r="L1155" s="5"/>
      <c r="M1155" s="5"/>
      <c r="N1155" s="5"/>
      <c r="O1155" s="5"/>
      <c r="P1155" s="5"/>
      <c r="Q1155" s="77"/>
      <c r="R1155" s="77"/>
      <c r="S1155" s="5"/>
      <c r="T1155" s="77"/>
      <c r="U1155" s="81"/>
      <c r="V1155" s="77"/>
      <c r="W1155" s="77"/>
    </row>
    <row r="1156" spans="1:23" x14ac:dyDescent="0.25">
      <c r="A1156" s="116" t="str">
        <f>IF(ISBLANK(TBL_DATA[[#This Row],[Row.names]]), "",   DATE(YEAR(TBL_DATA[[#This Row],[Row.names]]), MONTH(TBL_DATA[[#This Row],[Row.names]]), DAY(TBL_DATA[[#This Row],[Row.names]])))</f>
        <v/>
      </c>
      <c r="B1156" s="118"/>
      <c r="C1156" s="68"/>
      <c r="D1156" s="10"/>
      <c r="E1156" s="5"/>
      <c r="F1156" s="77"/>
      <c r="G1156" s="54"/>
      <c r="H1156" s="113"/>
      <c r="I1156" s="77"/>
      <c r="J1156" s="77"/>
      <c r="K1156" s="5"/>
      <c r="L1156" s="5"/>
      <c r="M1156" s="5"/>
      <c r="N1156" s="5"/>
      <c r="O1156" s="5"/>
      <c r="P1156" s="5"/>
      <c r="Q1156" s="77"/>
      <c r="R1156" s="77"/>
      <c r="S1156" s="5"/>
      <c r="T1156" s="77"/>
      <c r="U1156" s="81"/>
      <c r="V1156" s="77"/>
      <c r="W1156" s="77"/>
    </row>
    <row r="1157" spans="1:23" x14ac:dyDescent="0.25">
      <c r="A1157" s="116" t="str">
        <f>IF(ISBLANK(TBL_DATA[[#This Row],[Row.names]]), "",   DATE(YEAR(TBL_DATA[[#This Row],[Row.names]]), MONTH(TBL_DATA[[#This Row],[Row.names]]), DAY(TBL_DATA[[#This Row],[Row.names]])))</f>
        <v/>
      </c>
      <c r="B1157" s="118"/>
      <c r="C1157" s="68"/>
      <c r="D1157" s="10"/>
      <c r="E1157" s="5"/>
      <c r="F1157" s="77"/>
      <c r="G1157" s="54"/>
      <c r="H1157" s="113"/>
      <c r="I1157" s="77"/>
      <c r="J1157" s="77"/>
      <c r="K1157" s="5"/>
      <c r="L1157" s="5"/>
      <c r="M1157" s="5"/>
      <c r="N1157" s="5"/>
      <c r="O1157" s="5"/>
      <c r="P1157" s="5"/>
      <c r="Q1157" s="77"/>
      <c r="R1157" s="77"/>
      <c r="S1157" s="5"/>
      <c r="T1157" s="77"/>
      <c r="U1157" s="81"/>
      <c r="V1157" s="77"/>
      <c r="W1157" s="77"/>
    </row>
    <row r="1158" spans="1:23" x14ac:dyDescent="0.25">
      <c r="A1158" s="116" t="str">
        <f>IF(ISBLANK(TBL_DATA[[#This Row],[Row.names]]), "",   DATE(YEAR(TBL_DATA[[#This Row],[Row.names]]), MONTH(TBL_DATA[[#This Row],[Row.names]]), DAY(TBL_DATA[[#This Row],[Row.names]])))</f>
        <v/>
      </c>
      <c r="B1158" s="118"/>
      <c r="C1158" s="68"/>
      <c r="D1158" s="10"/>
      <c r="E1158" s="5"/>
      <c r="F1158" s="77"/>
      <c r="G1158" s="54"/>
      <c r="H1158" s="113"/>
      <c r="I1158" s="77"/>
      <c r="J1158" s="77"/>
      <c r="K1158" s="5"/>
      <c r="L1158" s="5"/>
      <c r="M1158" s="5"/>
      <c r="N1158" s="5"/>
      <c r="O1158" s="5"/>
      <c r="P1158" s="5"/>
      <c r="Q1158" s="77"/>
      <c r="R1158" s="77"/>
      <c r="S1158" s="5"/>
      <c r="T1158" s="77"/>
      <c r="U1158" s="81"/>
      <c r="V1158" s="77"/>
      <c r="W1158" s="77"/>
    </row>
    <row r="1159" spans="1:23" x14ac:dyDescent="0.25">
      <c r="A1159" s="116" t="str">
        <f>IF(ISBLANK(TBL_DATA[[#This Row],[Row.names]]), "",   DATE(YEAR(TBL_DATA[[#This Row],[Row.names]]), MONTH(TBL_DATA[[#This Row],[Row.names]]), DAY(TBL_DATA[[#This Row],[Row.names]])))</f>
        <v/>
      </c>
      <c r="B1159" s="118"/>
      <c r="C1159" s="68"/>
      <c r="D1159" s="10"/>
      <c r="E1159" s="5"/>
      <c r="F1159" s="77"/>
      <c r="G1159" s="54"/>
      <c r="H1159" s="113"/>
      <c r="I1159" s="77"/>
      <c r="J1159" s="77"/>
      <c r="K1159" s="5"/>
      <c r="L1159" s="5"/>
      <c r="M1159" s="5"/>
      <c r="N1159" s="5"/>
      <c r="O1159" s="5"/>
      <c r="P1159" s="5"/>
      <c r="Q1159" s="77"/>
      <c r="R1159" s="77"/>
      <c r="S1159" s="5"/>
      <c r="T1159" s="77"/>
      <c r="U1159" s="81"/>
      <c r="V1159" s="77"/>
      <c r="W1159" s="77"/>
    </row>
    <row r="1160" spans="1:23" x14ac:dyDescent="0.25">
      <c r="A1160" s="116" t="str">
        <f>IF(ISBLANK(TBL_DATA[[#This Row],[Row.names]]), "",   DATE(YEAR(TBL_DATA[[#This Row],[Row.names]]), MONTH(TBL_DATA[[#This Row],[Row.names]]), DAY(TBL_DATA[[#This Row],[Row.names]])))</f>
        <v/>
      </c>
      <c r="B1160" s="118"/>
      <c r="C1160" s="68"/>
      <c r="D1160" s="10"/>
      <c r="E1160" s="5"/>
      <c r="F1160" s="77"/>
      <c r="G1160" s="54"/>
      <c r="H1160" s="113"/>
      <c r="I1160" s="77"/>
      <c r="J1160" s="77"/>
      <c r="K1160" s="5"/>
      <c r="L1160" s="5"/>
      <c r="M1160" s="5"/>
      <c r="N1160" s="5"/>
      <c r="O1160" s="5"/>
      <c r="P1160" s="5"/>
      <c r="Q1160" s="77"/>
      <c r="R1160" s="77"/>
      <c r="S1160" s="5"/>
      <c r="T1160" s="77"/>
      <c r="U1160" s="81"/>
      <c r="V1160" s="77"/>
      <c r="W1160" s="77"/>
    </row>
    <row r="1161" spans="1:23" x14ac:dyDescent="0.25">
      <c r="A1161" s="116" t="str">
        <f>IF(ISBLANK(TBL_DATA[[#This Row],[Row.names]]), "",   DATE(YEAR(TBL_DATA[[#This Row],[Row.names]]), MONTH(TBL_DATA[[#This Row],[Row.names]]), DAY(TBL_DATA[[#This Row],[Row.names]])))</f>
        <v/>
      </c>
      <c r="B1161" s="118"/>
      <c r="C1161" s="68"/>
      <c r="D1161" s="10"/>
      <c r="E1161" s="5"/>
      <c r="F1161" s="77"/>
      <c r="G1161" s="54"/>
      <c r="H1161" s="113"/>
      <c r="I1161" s="77"/>
      <c r="J1161" s="77"/>
      <c r="K1161" s="5"/>
      <c r="L1161" s="5"/>
      <c r="M1161" s="5"/>
      <c r="N1161" s="5"/>
      <c r="O1161" s="5"/>
      <c r="P1161" s="5"/>
      <c r="Q1161" s="77"/>
      <c r="R1161" s="77"/>
      <c r="S1161" s="5"/>
      <c r="T1161" s="77"/>
      <c r="U1161" s="81"/>
      <c r="V1161" s="77"/>
      <c r="W1161" s="77"/>
    </row>
    <row r="1162" spans="1:23" x14ac:dyDescent="0.25">
      <c r="A1162" s="116" t="str">
        <f>IF(ISBLANK(TBL_DATA[[#This Row],[Row.names]]), "",   DATE(YEAR(TBL_DATA[[#This Row],[Row.names]]), MONTH(TBL_DATA[[#This Row],[Row.names]]), DAY(TBL_DATA[[#This Row],[Row.names]])))</f>
        <v/>
      </c>
      <c r="B1162" s="118"/>
      <c r="C1162" s="68"/>
      <c r="D1162" s="10"/>
      <c r="E1162" s="5"/>
      <c r="F1162" s="77"/>
      <c r="G1162" s="54"/>
      <c r="H1162" s="113"/>
      <c r="I1162" s="77"/>
      <c r="J1162" s="77"/>
      <c r="K1162" s="5"/>
      <c r="L1162" s="5"/>
      <c r="M1162" s="5"/>
      <c r="N1162" s="5"/>
      <c r="O1162" s="5"/>
      <c r="P1162" s="5"/>
      <c r="Q1162" s="77"/>
      <c r="R1162" s="77"/>
      <c r="S1162" s="5"/>
      <c r="T1162" s="77"/>
      <c r="U1162" s="81"/>
      <c r="V1162" s="77"/>
      <c r="W1162" s="77"/>
    </row>
    <row r="1163" spans="1:23" x14ac:dyDescent="0.25">
      <c r="A1163" s="116" t="str">
        <f>IF(ISBLANK(TBL_DATA[[#This Row],[Row.names]]), "",   DATE(YEAR(TBL_DATA[[#This Row],[Row.names]]), MONTH(TBL_DATA[[#This Row],[Row.names]]), DAY(TBL_DATA[[#This Row],[Row.names]])))</f>
        <v/>
      </c>
      <c r="B1163" s="118"/>
      <c r="C1163" s="68"/>
      <c r="D1163" s="10"/>
      <c r="E1163" s="5"/>
      <c r="F1163" s="77"/>
      <c r="G1163" s="54"/>
      <c r="H1163" s="113"/>
      <c r="I1163" s="77"/>
      <c r="J1163" s="77"/>
      <c r="K1163" s="5"/>
      <c r="L1163" s="5"/>
      <c r="M1163" s="5"/>
      <c r="N1163" s="5"/>
      <c r="O1163" s="5"/>
      <c r="P1163" s="5"/>
      <c r="Q1163" s="77"/>
      <c r="R1163" s="77"/>
      <c r="S1163" s="5"/>
      <c r="T1163" s="77"/>
      <c r="U1163" s="81"/>
      <c r="V1163" s="77"/>
      <c r="W1163" s="77"/>
    </row>
    <row r="1164" spans="1:23" x14ac:dyDescent="0.25">
      <c r="A1164" s="116" t="str">
        <f>IF(ISBLANK(TBL_DATA[[#This Row],[Row.names]]), "",   DATE(YEAR(TBL_DATA[[#This Row],[Row.names]]), MONTH(TBL_DATA[[#This Row],[Row.names]]), DAY(TBL_DATA[[#This Row],[Row.names]])))</f>
        <v/>
      </c>
      <c r="B1164" s="118"/>
      <c r="C1164" s="68"/>
      <c r="D1164" s="10"/>
      <c r="E1164" s="5"/>
      <c r="F1164" s="77"/>
      <c r="G1164" s="54"/>
      <c r="H1164" s="113"/>
      <c r="I1164" s="77"/>
      <c r="J1164" s="77"/>
      <c r="K1164" s="5"/>
      <c r="L1164" s="5"/>
      <c r="M1164" s="5"/>
      <c r="N1164" s="5"/>
      <c r="O1164" s="5"/>
      <c r="P1164" s="5"/>
      <c r="Q1164" s="77"/>
      <c r="R1164" s="77"/>
      <c r="S1164" s="5"/>
      <c r="T1164" s="77"/>
      <c r="U1164" s="81"/>
      <c r="V1164" s="77"/>
      <c r="W1164" s="77"/>
    </row>
    <row r="1165" spans="1:23" x14ac:dyDescent="0.25">
      <c r="A1165" s="116" t="str">
        <f>IF(ISBLANK(TBL_DATA[[#This Row],[Row.names]]), "",   DATE(YEAR(TBL_DATA[[#This Row],[Row.names]]), MONTH(TBL_DATA[[#This Row],[Row.names]]), DAY(TBL_DATA[[#This Row],[Row.names]])))</f>
        <v/>
      </c>
      <c r="B1165" s="118"/>
      <c r="C1165" s="68"/>
      <c r="D1165" s="10"/>
      <c r="E1165" s="5"/>
      <c r="F1165" s="77"/>
      <c r="G1165" s="54"/>
      <c r="H1165" s="113"/>
      <c r="I1165" s="77"/>
      <c r="J1165" s="77"/>
      <c r="K1165" s="5"/>
      <c r="L1165" s="5"/>
      <c r="M1165" s="5"/>
      <c r="N1165" s="5"/>
      <c r="O1165" s="5"/>
      <c r="P1165" s="5"/>
      <c r="Q1165" s="77"/>
      <c r="R1165" s="77"/>
      <c r="S1165" s="5"/>
      <c r="T1165" s="77"/>
      <c r="U1165" s="81"/>
      <c r="V1165" s="77"/>
      <c r="W1165" s="77"/>
    </row>
    <row r="1166" spans="1:23" x14ac:dyDescent="0.25">
      <c r="A1166" s="116" t="str">
        <f>IF(ISBLANK(TBL_DATA[[#This Row],[Row.names]]), "",   DATE(YEAR(TBL_DATA[[#This Row],[Row.names]]), MONTH(TBL_DATA[[#This Row],[Row.names]]), DAY(TBL_DATA[[#This Row],[Row.names]])))</f>
        <v/>
      </c>
      <c r="B1166" s="118"/>
      <c r="C1166" s="68"/>
      <c r="D1166" s="10"/>
      <c r="E1166" s="5"/>
      <c r="F1166" s="77"/>
      <c r="G1166" s="54"/>
      <c r="H1166" s="113"/>
      <c r="I1166" s="77"/>
      <c r="J1166" s="77"/>
      <c r="K1166" s="5"/>
      <c r="L1166" s="5"/>
      <c r="M1166" s="5"/>
      <c r="N1166" s="5"/>
      <c r="O1166" s="5"/>
      <c r="P1166" s="5"/>
      <c r="Q1166" s="77"/>
      <c r="R1166" s="77"/>
      <c r="S1166" s="5"/>
      <c r="T1166" s="77"/>
      <c r="U1166" s="81"/>
      <c r="V1166" s="77"/>
      <c r="W1166" s="77"/>
    </row>
    <row r="1167" spans="1:23" x14ac:dyDescent="0.25">
      <c r="A1167" s="116" t="str">
        <f>IF(ISBLANK(TBL_DATA[[#This Row],[Row.names]]), "",   DATE(YEAR(TBL_DATA[[#This Row],[Row.names]]), MONTH(TBL_DATA[[#This Row],[Row.names]]), DAY(TBL_DATA[[#This Row],[Row.names]])))</f>
        <v/>
      </c>
      <c r="B1167" s="118"/>
      <c r="C1167" s="68"/>
      <c r="D1167" s="10"/>
      <c r="E1167" s="5"/>
      <c r="F1167" s="77"/>
      <c r="G1167" s="54"/>
      <c r="H1167" s="113"/>
      <c r="I1167" s="77"/>
      <c r="J1167" s="77"/>
      <c r="K1167" s="5"/>
      <c r="L1167" s="5"/>
      <c r="M1167" s="5"/>
      <c r="N1167" s="5"/>
      <c r="O1167" s="5"/>
      <c r="P1167" s="5"/>
      <c r="Q1167" s="77"/>
      <c r="R1167" s="77"/>
      <c r="S1167" s="5"/>
      <c r="T1167" s="77"/>
      <c r="U1167" s="81"/>
      <c r="V1167" s="77"/>
      <c r="W1167" s="77"/>
    </row>
    <row r="1168" spans="1:23" x14ac:dyDescent="0.25">
      <c r="A1168" s="116" t="str">
        <f>IF(ISBLANK(TBL_DATA[[#This Row],[Row.names]]), "",   DATE(YEAR(TBL_DATA[[#This Row],[Row.names]]), MONTH(TBL_DATA[[#This Row],[Row.names]]), DAY(TBL_DATA[[#This Row],[Row.names]])))</f>
        <v/>
      </c>
      <c r="B1168" s="118"/>
      <c r="C1168" s="68"/>
      <c r="D1168" s="10"/>
      <c r="E1168" s="5"/>
      <c r="F1168" s="77"/>
      <c r="G1168" s="54"/>
      <c r="H1168" s="114"/>
      <c r="I1168" s="77"/>
      <c r="J1168" s="77"/>
      <c r="K1168" s="5"/>
      <c r="L1168" s="5"/>
      <c r="M1168" s="5"/>
      <c r="N1168" s="5"/>
      <c r="O1168" s="5"/>
      <c r="P1168" s="5"/>
      <c r="Q1168" s="77"/>
      <c r="R1168" s="77"/>
      <c r="S1168" s="53"/>
      <c r="T1168" s="77"/>
      <c r="U1168" s="81"/>
      <c r="V1168" s="77"/>
      <c r="W1168" s="77"/>
    </row>
    <row r="1169" spans="1:23" x14ac:dyDescent="0.25">
      <c r="A1169" s="116" t="str">
        <f>IF(ISBLANK(TBL_DATA[[#This Row],[Row.names]]), "",   DATE(YEAR(TBL_DATA[[#This Row],[Row.names]]), MONTH(TBL_DATA[[#This Row],[Row.names]]), DAY(TBL_DATA[[#This Row],[Row.names]])))</f>
        <v/>
      </c>
      <c r="B1169" s="118"/>
      <c r="C1169" s="68"/>
      <c r="D1169" s="10"/>
      <c r="E1169" s="5"/>
      <c r="F1169" s="77"/>
      <c r="G1169" s="54"/>
      <c r="H1169" s="113"/>
      <c r="I1169" s="77"/>
      <c r="J1169" s="77"/>
      <c r="K1169" s="5"/>
      <c r="L1169" s="5"/>
      <c r="M1169" s="5"/>
      <c r="N1169" s="5"/>
      <c r="O1169" s="5"/>
      <c r="P1169" s="5"/>
      <c r="Q1169" s="77"/>
      <c r="R1169" s="77"/>
      <c r="S1169" s="5"/>
      <c r="T1169" s="77"/>
      <c r="U1169" s="81"/>
      <c r="V1169" s="77"/>
      <c r="W1169" s="77"/>
    </row>
    <row r="1170" spans="1:23" x14ac:dyDescent="0.25">
      <c r="A1170" s="116" t="str">
        <f>IF(ISBLANK(TBL_DATA[[#This Row],[Row.names]]), "",   DATE(YEAR(TBL_DATA[[#This Row],[Row.names]]), MONTH(TBL_DATA[[#This Row],[Row.names]]), DAY(TBL_DATA[[#This Row],[Row.names]])))</f>
        <v/>
      </c>
      <c r="B1170" s="118"/>
      <c r="C1170" s="68"/>
      <c r="D1170" s="10"/>
      <c r="E1170" s="5"/>
      <c r="F1170" s="77"/>
      <c r="G1170" s="54"/>
      <c r="H1170" s="113"/>
      <c r="I1170" s="77"/>
      <c r="J1170" s="77"/>
      <c r="K1170" s="5"/>
      <c r="L1170" s="5"/>
      <c r="M1170" s="5"/>
      <c r="N1170" s="5"/>
      <c r="O1170" s="5"/>
      <c r="P1170" s="5"/>
      <c r="Q1170" s="77"/>
      <c r="R1170" s="77"/>
      <c r="S1170" s="5"/>
      <c r="T1170" s="77"/>
      <c r="U1170" s="81"/>
      <c r="V1170" s="77"/>
      <c r="W1170" s="77"/>
    </row>
    <row r="1171" spans="1:23" x14ac:dyDescent="0.25">
      <c r="A1171" s="116" t="str">
        <f>IF(ISBLANK(TBL_DATA[[#This Row],[Row.names]]), "",   DATE(YEAR(TBL_DATA[[#This Row],[Row.names]]), MONTH(TBL_DATA[[#This Row],[Row.names]]), DAY(TBL_DATA[[#This Row],[Row.names]])))</f>
        <v/>
      </c>
      <c r="B1171" s="118"/>
      <c r="C1171" s="68"/>
      <c r="D1171" s="10"/>
      <c r="E1171" s="5"/>
      <c r="F1171" s="77"/>
      <c r="G1171" s="54"/>
      <c r="H1171" s="113"/>
      <c r="I1171" s="77"/>
      <c r="J1171" s="77"/>
      <c r="K1171" s="5"/>
      <c r="L1171" s="5"/>
      <c r="M1171" s="5"/>
      <c r="N1171" s="5"/>
      <c r="O1171" s="5"/>
      <c r="P1171" s="5"/>
      <c r="Q1171" s="77"/>
      <c r="R1171" s="77"/>
      <c r="S1171" s="5"/>
      <c r="T1171" s="77"/>
      <c r="U1171" s="81"/>
      <c r="V1171" s="77"/>
      <c r="W1171" s="77"/>
    </row>
    <row r="1172" spans="1:23" x14ac:dyDescent="0.25">
      <c r="A1172" s="116" t="str">
        <f>IF(ISBLANK(TBL_DATA[[#This Row],[Row.names]]), "",   DATE(YEAR(TBL_DATA[[#This Row],[Row.names]]), MONTH(TBL_DATA[[#This Row],[Row.names]]), DAY(TBL_DATA[[#This Row],[Row.names]])))</f>
        <v/>
      </c>
      <c r="B1172" s="118"/>
      <c r="C1172" s="68"/>
      <c r="D1172" s="10"/>
      <c r="E1172" s="5"/>
      <c r="F1172" s="77"/>
      <c r="G1172" s="54"/>
      <c r="H1172" s="113"/>
      <c r="I1172" s="77"/>
      <c r="J1172" s="77"/>
      <c r="K1172" s="5"/>
      <c r="L1172" s="5"/>
      <c r="M1172" s="5"/>
      <c r="N1172" s="5"/>
      <c r="O1172" s="5"/>
      <c r="P1172" s="5"/>
      <c r="Q1172" s="77"/>
      <c r="R1172" s="77"/>
      <c r="S1172" s="5"/>
      <c r="T1172" s="77"/>
      <c r="U1172" s="81"/>
      <c r="V1172" s="77"/>
      <c r="W1172" s="77"/>
    </row>
    <row r="1173" spans="1:23" x14ac:dyDescent="0.25">
      <c r="A1173" s="116" t="str">
        <f>IF(ISBLANK(TBL_DATA[[#This Row],[Row.names]]), "",   DATE(YEAR(TBL_DATA[[#This Row],[Row.names]]), MONTH(TBL_DATA[[#This Row],[Row.names]]), DAY(TBL_DATA[[#This Row],[Row.names]])))</f>
        <v/>
      </c>
      <c r="B1173" s="118"/>
      <c r="C1173" s="68"/>
      <c r="D1173" s="10"/>
      <c r="E1173" s="5"/>
      <c r="F1173" s="77"/>
      <c r="G1173" s="54"/>
      <c r="H1173" s="113"/>
      <c r="I1173" s="77"/>
      <c r="J1173" s="77"/>
      <c r="K1173" s="5"/>
      <c r="L1173" s="5"/>
      <c r="M1173" s="5"/>
      <c r="N1173" s="5"/>
      <c r="O1173" s="5"/>
      <c r="P1173" s="5"/>
      <c r="Q1173" s="77"/>
      <c r="R1173" s="77"/>
      <c r="S1173" s="5"/>
      <c r="T1173" s="77"/>
      <c r="U1173" s="81"/>
      <c r="V1173" s="77"/>
      <c r="W1173" s="77"/>
    </row>
    <row r="1174" spans="1:23" x14ac:dyDescent="0.25">
      <c r="A1174" s="116" t="str">
        <f>IF(ISBLANK(TBL_DATA[[#This Row],[Row.names]]), "",   DATE(YEAR(TBL_DATA[[#This Row],[Row.names]]), MONTH(TBL_DATA[[#This Row],[Row.names]]), DAY(TBL_DATA[[#This Row],[Row.names]])))</f>
        <v/>
      </c>
      <c r="B1174" s="118"/>
      <c r="C1174" s="68"/>
      <c r="D1174" s="10"/>
      <c r="E1174" s="5"/>
      <c r="F1174" s="77"/>
      <c r="G1174" s="54"/>
      <c r="H1174" s="113"/>
      <c r="I1174" s="77"/>
      <c r="J1174" s="77"/>
      <c r="K1174" s="5"/>
      <c r="L1174" s="5"/>
      <c r="M1174" s="5"/>
      <c r="N1174" s="5"/>
      <c r="O1174" s="5"/>
      <c r="P1174" s="5"/>
      <c r="Q1174" s="77"/>
      <c r="R1174" s="77"/>
      <c r="S1174" s="5"/>
      <c r="T1174" s="77"/>
      <c r="U1174" s="81"/>
      <c r="V1174" s="77"/>
      <c r="W1174" s="77"/>
    </row>
    <row r="1175" spans="1:23" x14ac:dyDescent="0.25">
      <c r="A1175" s="116" t="str">
        <f>IF(ISBLANK(TBL_DATA[[#This Row],[Row.names]]), "",   DATE(YEAR(TBL_DATA[[#This Row],[Row.names]]), MONTH(TBL_DATA[[#This Row],[Row.names]]), DAY(TBL_DATA[[#This Row],[Row.names]])))</f>
        <v/>
      </c>
      <c r="B1175" s="118"/>
      <c r="C1175" s="68"/>
      <c r="D1175" s="10"/>
      <c r="E1175" s="5"/>
      <c r="F1175" s="77"/>
      <c r="G1175" s="54"/>
      <c r="H1175" s="113"/>
      <c r="I1175" s="77"/>
      <c r="J1175" s="77"/>
      <c r="K1175" s="5"/>
      <c r="L1175" s="5"/>
      <c r="M1175" s="5"/>
      <c r="N1175" s="5"/>
      <c r="O1175" s="5"/>
      <c r="P1175" s="5"/>
      <c r="Q1175" s="77"/>
      <c r="R1175" s="77"/>
      <c r="S1175" s="5"/>
      <c r="T1175" s="77"/>
      <c r="U1175" s="81"/>
      <c r="V1175" s="77"/>
      <c r="W1175" s="77"/>
    </row>
    <row r="1176" spans="1:23" x14ac:dyDescent="0.25">
      <c r="A1176" s="116" t="str">
        <f>IF(ISBLANK(TBL_DATA[[#This Row],[Row.names]]), "",   DATE(YEAR(TBL_DATA[[#This Row],[Row.names]]), MONTH(TBL_DATA[[#This Row],[Row.names]]), DAY(TBL_DATA[[#This Row],[Row.names]])))</f>
        <v/>
      </c>
      <c r="B1176" s="118"/>
      <c r="C1176" s="68"/>
      <c r="D1176" s="10"/>
      <c r="E1176" s="5"/>
      <c r="F1176" s="77"/>
      <c r="G1176" s="54"/>
      <c r="H1176" s="113"/>
      <c r="I1176" s="77"/>
      <c r="J1176" s="77"/>
      <c r="K1176" s="5"/>
      <c r="L1176" s="5"/>
      <c r="M1176" s="5"/>
      <c r="N1176" s="5"/>
      <c r="O1176" s="5"/>
      <c r="P1176" s="5"/>
      <c r="Q1176" s="77"/>
      <c r="R1176" s="77"/>
      <c r="S1176" s="5"/>
      <c r="T1176" s="77"/>
      <c r="U1176" s="81"/>
      <c r="V1176" s="77"/>
      <c r="W1176" s="77"/>
    </row>
    <row r="1177" spans="1:23" x14ac:dyDescent="0.25">
      <c r="A1177" s="116" t="str">
        <f>IF(ISBLANK(TBL_DATA[[#This Row],[Row.names]]), "",   DATE(YEAR(TBL_DATA[[#This Row],[Row.names]]), MONTH(TBL_DATA[[#This Row],[Row.names]]), DAY(TBL_DATA[[#This Row],[Row.names]])))</f>
        <v/>
      </c>
      <c r="B1177" s="118"/>
      <c r="C1177" s="68"/>
      <c r="D1177" s="10"/>
      <c r="E1177" s="5"/>
      <c r="F1177" s="77"/>
      <c r="G1177" s="54"/>
      <c r="H1177" s="113"/>
      <c r="I1177" s="77"/>
      <c r="J1177" s="77"/>
      <c r="K1177" s="5"/>
      <c r="L1177" s="5"/>
      <c r="M1177" s="5"/>
      <c r="N1177" s="5"/>
      <c r="O1177" s="5"/>
      <c r="P1177" s="5"/>
      <c r="Q1177" s="77"/>
      <c r="R1177" s="77"/>
      <c r="S1177" s="5"/>
      <c r="T1177" s="77"/>
      <c r="U1177" s="81"/>
      <c r="V1177" s="77"/>
      <c r="W1177" s="77"/>
    </row>
    <row r="1178" spans="1:23" x14ac:dyDescent="0.25">
      <c r="A1178" s="116" t="str">
        <f>IF(ISBLANK(TBL_DATA[[#This Row],[Row.names]]), "",   DATE(YEAR(TBL_DATA[[#This Row],[Row.names]]), MONTH(TBL_DATA[[#This Row],[Row.names]]), DAY(TBL_DATA[[#This Row],[Row.names]])))</f>
        <v/>
      </c>
      <c r="B1178" s="118"/>
      <c r="C1178" s="68"/>
      <c r="D1178" s="10"/>
      <c r="E1178" s="5"/>
      <c r="F1178" s="77"/>
      <c r="G1178" s="54"/>
      <c r="H1178" s="113"/>
      <c r="I1178" s="77"/>
      <c r="J1178" s="77"/>
      <c r="K1178" s="5"/>
      <c r="L1178" s="5"/>
      <c r="M1178" s="5"/>
      <c r="N1178" s="5"/>
      <c r="O1178" s="5"/>
      <c r="P1178" s="5"/>
      <c r="Q1178" s="77"/>
      <c r="R1178" s="77"/>
      <c r="S1178" s="5"/>
      <c r="T1178" s="77"/>
      <c r="U1178" s="81"/>
      <c r="V1178" s="77"/>
      <c r="W1178" s="77"/>
    </row>
    <row r="1179" spans="1:23" x14ac:dyDescent="0.25">
      <c r="A1179" s="116" t="str">
        <f>IF(ISBLANK(TBL_DATA[[#This Row],[Row.names]]), "",   DATE(YEAR(TBL_DATA[[#This Row],[Row.names]]), MONTH(TBL_DATA[[#This Row],[Row.names]]), DAY(TBL_DATA[[#This Row],[Row.names]])))</f>
        <v/>
      </c>
      <c r="B1179" s="118"/>
      <c r="C1179" s="68"/>
      <c r="D1179" s="10"/>
      <c r="E1179" s="5"/>
      <c r="F1179" s="77"/>
      <c r="G1179" s="54"/>
      <c r="H1179" s="113"/>
      <c r="I1179" s="77"/>
      <c r="J1179" s="77"/>
      <c r="K1179" s="5"/>
      <c r="L1179" s="5"/>
      <c r="M1179" s="5"/>
      <c r="N1179" s="5"/>
      <c r="O1179" s="5"/>
      <c r="P1179" s="5"/>
      <c r="Q1179" s="77"/>
      <c r="R1179" s="77"/>
      <c r="S1179" s="5"/>
      <c r="T1179" s="77"/>
      <c r="U1179" s="81"/>
      <c r="V1179" s="77"/>
      <c r="W1179" s="77"/>
    </row>
    <row r="1180" spans="1:23" x14ac:dyDescent="0.25">
      <c r="A1180" s="116" t="str">
        <f>IF(ISBLANK(TBL_DATA[[#This Row],[Row.names]]), "",   DATE(YEAR(TBL_DATA[[#This Row],[Row.names]]), MONTH(TBL_DATA[[#This Row],[Row.names]]), DAY(TBL_DATA[[#This Row],[Row.names]])))</f>
        <v/>
      </c>
      <c r="B1180" s="118"/>
      <c r="C1180" s="68"/>
      <c r="D1180" s="10"/>
      <c r="E1180" s="5"/>
      <c r="F1180" s="77"/>
      <c r="G1180" s="54"/>
      <c r="H1180" s="113"/>
      <c r="I1180" s="77"/>
      <c r="J1180" s="77"/>
      <c r="K1180" s="5"/>
      <c r="L1180" s="5"/>
      <c r="M1180" s="5"/>
      <c r="N1180" s="5"/>
      <c r="O1180" s="5"/>
      <c r="P1180" s="5"/>
      <c r="Q1180" s="77"/>
      <c r="R1180" s="77"/>
      <c r="S1180" s="5"/>
      <c r="T1180" s="77"/>
      <c r="U1180" s="81"/>
      <c r="V1180" s="77"/>
      <c r="W1180" s="77"/>
    </row>
    <row r="1181" spans="1:23" x14ac:dyDescent="0.25">
      <c r="A1181" s="116" t="str">
        <f>IF(ISBLANK(TBL_DATA[[#This Row],[Row.names]]), "",   DATE(YEAR(TBL_DATA[[#This Row],[Row.names]]), MONTH(TBL_DATA[[#This Row],[Row.names]]), DAY(TBL_DATA[[#This Row],[Row.names]])))</f>
        <v/>
      </c>
      <c r="B1181" s="118"/>
      <c r="C1181" s="68"/>
      <c r="D1181" s="10"/>
      <c r="E1181" s="5"/>
      <c r="F1181" s="77"/>
      <c r="G1181" s="54"/>
      <c r="H1181" s="113"/>
      <c r="I1181" s="77"/>
      <c r="J1181" s="77"/>
      <c r="K1181" s="5"/>
      <c r="L1181" s="5"/>
      <c r="M1181" s="5"/>
      <c r="N1181" s="5"/>
      <c r="O1181" s="5"/>
      <c r="P1181" s="5"/>
      <c r="Q1181" s="77"/>
      <c r="R1181" s="77"/>
      <c r="S1181" s="5"/>
      <c r="T1181" s="77"/>
      <c r="U1181" s="81"/>
      <c r="V1181" s="77"/>
      <c r="W1181" s="77"/>
    </row>
    <row r="1182" spans="1:23" x14ac:dyDescent="0.25">
      <c r="A1182" s="116" t="str">
        <f>IF(ISBLANK(TBL_DATA[[#This Row],[Row.names]]), "",   DATE(YEAR(TBL_DATA[[#This Row],[Row.names]]), MONTH(TBL_DATA[[#This Row],[Row.names]]), DAY(TBL_DATA[[#This Row],[Row.names]])))</f>
        <v/>
      </c>
      <c r="B1182" s="118"/>
      <c r="C1182" s="68"/>
      <c r="D1182" s="10"/>
      <c r="E1182" s="5"/>
      <c r="F1182" s="77"/>
      <c r="G1182" s="54"/>
      <c r="H1182" s="113"/>
      <c r="I1182" s="77"/>
      <c r="J1182" s="77"/>
      <c r="K1182" s="5"/>
      <c r="L1182" s="5"/>
      <c r="M1182" s="5"/>
      <c r="N1182" s="5"/>
      <c r="O1182" s="5"/>
      <c r="P1182" s="5"/>
      <c r="Q1182" s="77"/>
      <c r="R1182" s="77"/>
      <c r="S1182" s="5"/>
      <c r="T1182" s="77"/>
      <c r="U1182" s="81"/>
      <c r="V1182" s="77"/>
      <c r="W1182" s="77"/>
    </row>
    <row r="1183" spans="1:23" x14ac:dyDescent="0.25">
      <c r="A1183" s="116" t="str">
        <f>IF(ISBLANK(TBL_DATA[[#This Row],[Row.names]]), "",   DATE(YEAR(TBL_DATA[[#This Row],[Row.names]]), MONTH(TBL_DATA[[#This Row],[Row.names]]), DAY(TBL_DATA[[#This Row],[Row.names]])))</f>
        <v/>
      </c>
      <c r="B1183" s="118"/>
      <c r="C1183" s="68"/>
      <c r="D1183" s="10"/>
      <c r="E1183" s="5"/>
      <c r="F1183" s="77"/>
      <c r="G1183" s="54"/>
      <c r="H1183" s="113"/>
      <c r="I1183" s="77"/>
      <c r="J1183" s="77"/>
      <c r="K1183" s="5"/>
      <c r="L1183" s="5"/>
      <c r="M1183" s="5"/>
      <c r="N1183" s="5"/>
      <c r="O1183" s="5"/>
      <c r="P1183" s="5"/>
      <c r="Q1183" s="77"/>
      <c r="R1183" s="77"/>
      <c r="S1183" s="5"/>
      <c r="T1183" s="77"/>
      <c r="U1183" s="81"/>
      <c r="V1183" s="77"/>
      <c r="W1183" s="77"/>
    </row>
    <row r="1184" spans="1:23" x14ac:dyDescent="0.25">
      <c r="A1184" s="116" t="str">
        <f>IF(ISBLANK(TBL_DATA[[#This Row],[Row.names]]), "",   DATE(YEAR(TBL_DATA[[#This Row],[Row.names]]), MONTH(TBL_DATA[[#This Row],[Row.names]]), DAY(TBL_DATA[[#This Row],[Row.names]])))</f>
        <v/>
      </c>
      <c r="B1184" s="118"/>
      <c r="C1184" s="68"/>
      <c r="D1184" s="10"/>
      <c r="E1184" s="5"/>
      <c r="F1184" s="77"/>
      <c r="G1184" s="54"/>
      <c r="H1184" s="113"/>
      <c r="I1184" s="77"/>
      <c r="J1184" s="77"/>
      <c r="K1184" s="5"/>
      <c r="L1184" s="5"/>
      <c r="M1184" s="5"/>
      <c r="N1184" s="5"/>
      <c r="O1184" s="5"/>
      <c r="P1184" s="5"/>
      <c r="Q1184" s="77"/>
      <c r="R1184" s="77"/>
      <c r="S1184" s="5"/>
      <c r="T1184" s="77"/>
      <c r="U1184" s="81"/>
      <c r="V1184" s="77"/>
      <c r="W1184" s="77"/>
    </row>
    <row r="1185" spans="1:23" x14ac:dyDescent="0.25">
      <c r="A1185" s="116" t="str">
        <f>IF(ISBLANK(TBL_DATA[[#This Row],[Row.names]]), "",   DATE(YEAR(TBL_DATA[[#This Row],[Row.names]]), MONTH(TBL_DATA[[#This Row],[Row.names]]), DAY(TBL_DATA[[#This Row],[Row.names]])))</f>
        <v/>
      </c>
      <c r="B1185" s="118"/>
      <c r="C1185" s="68"/>
      <c r="D1185" s="10"/>
      <c r="E1185" s="5"/>
      <c r="F1185" s="77"/>
      <c r="G1185" s="54"/>
      <c r="H1185" s="113"/>
      <c r="I1185" s="77"/>
      <c r="J1185" s="77"/>
      <c r="K1185" s="5"/>
      <c r="L1185" s="5"/>
      <c r="M1185" s="5"/>
      <c r="N1185" s="5"/>
      <c r="O1185" s="5"/>
      <c r="P1185" s="5"/>
      <c r="Q1185" s="77"/>
      <c r="R1185" s="77"/>
      <c r="S1185" s="5"/>
      <c r="T1185" s="77"/>
      <c r="U1185" s="81"/>
      <c r="V1185" s="77"/>
      <c r="W1185" s="77"/>
    </row>
    <row r="1186" spans="1:23" x14ac:dyDescent="0.25">
      <c r="A1186" s="116" t="str">
        <f>IF(ISBLANK(TBL_DATA[[#This Row],[Row.names]]), "",   DATE(YEAR(TBL_DATA[[#This Row],[Row.names]]), MONTH(TBL_DATA[[#This Row],[Row.names]]), DAY(TBL_DATA[[#This Row],[Row.names]])))</f>
        <v/>
      </c>
      <c r="B1186" s="118"/>
      <c r="C1186" s="68"/>
      <c r="D1186" s="10"/>
      <c r="E1186" s="5"/>
      <c r="F1186" s="77"/>
      <c r="G1186" s="54"/>
      <c r="H1186" s="113"/>
      <c r="I1186" s="77"/>
      <c r="J1186" s="77"/>
      <c r="K1186" s="5"/>
      <c r="L1186" s="5"/>
      <c r="M1186" s="5"/>
      <c r="N1186" s="5"/>
      <c r="O1186" s="5"/>
      <c r="P1186" s="5"/>
      <c r="Q1186" s="77"/>
      <c r="R1186" s="77"/>
      <c r="S1186" s="5"/>
      <c r="T1186" s="77"/>
      <c r="U1186" s="81"/>
      <c r="V1186" s="77"/>
      <c r="W1186" s="77"/>
    </row>
    <row r="1187" spans="1:23" x14ac:dyDescent="0.25">
      <c r="A1187" s="116" t="str">
        <f>IF(ISBLANK(TBL_DATA[[#This Row],[Row.names]]), "",   DATE(YEAR(TBL_DATA[[#This Row],[Row.names]]), MONTH(TBL_DATA[[#This Row],[Row.names]]), DAY(TBL_DATA[[#This Row],[Row.names]])))</f>
        <v/>
      </c>
      <c r="B1187" s="119"/>
      <c r="C1187" s="68"/>
      <c r="E1187" s="53"/>
      <c r="F1187" s="53"/>
      <c r="G1187" s="54"/>
      <c r="H1187" s="114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  <c r="S1187" s="53"/>
      <c r="T1187" s="53"/>
      <c r="U1187" s="81"/>
      <c r="V1187" s="53"/>
      <c r="W1187" s="53"/>
    </row>
    <row r="1188" spans="1:23" x14ac:dyDescent="0.25">
      <c r="A1188" s="116" t="str">
        <f>IF(ISBLANK(TBL_DATA[[#This Row],[Row.names]]), "",   DATE(YEAR(TBL_DATA[[#This Row],[Row.names]]), MONTH(TBL_DATA[[#This Row],[Row.names]]), DAY(TBL_DATA[[#This Row],[Row.names]])))</f>
        <v/>
      </c>
      <c r="B1188" s="119"/>
      <c r="C1188" s="68"/>
      <c r="E1188" s="53"/>
      <c r="F1188" s="53"/>
      <c r="G1188" s="54"/>
      <c r="H1188" s="114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3"/>
      <c r="T1188" s="53"/>
      <c r="U1188" s="81"/>
      <c r="V1188" s="53"/>
      <c r="W1188" s="53"/>
    </row>
    <row r="1189" spans="1:23" x14ac:dyDescent="0.25">
      <c r="A1189" s="116" t="str">
        <f>IF(ISBLANK(TBL_DATA[[#This Row],[Row.names]]), "",   DATE(YEAR(TBL_DATA[[#This Row],[Row.names]]), MONTH(TBL_DATA[[#This Row],[Row.names]]), DAY(TBL_DATA[[#This Row],[Row.names]])))</f>
        <v/>
      </c>
      <c r="B1189" s="119"/>
      <c r="C1189" s="68"/>
      <c r="D1189" s="11">
        <f>ROW_LATEST</f>
        <v>0</v>
      </c>
      <c r="E1189" s="53">
        <f>COUNTA(TBL_DATA[Row.names])</f>
        <v>0</v>
      </c>
      <c r="F1189" s="53"/>
      <c r="G1189" s="54"/>
      <c r="H1189" s="114"/>
      <c r="I1189" s="53"/>
      <c r="J1189" s="53"/>
      <c r="K1189" s="53"/>
      <c r="L1189" s="53"/>
      <c r="M1189" s="53"/>
      <c r="N1189" s="53"/>
      <c r="O1189" s="53"/>
      <c r="P1189" s="53">
        <f>ROW_LATEST</f>
        <v>0</v>
      </c>
      <c r="Q1189" s="53">
        <f>ROW_LATEST-21</f>
        <v>-21</v>
      </c>
      <c r="R1189" s="53">
        <f>ROW_LATEST-63</f>
        <v>-63</v>
      </c>
      <c r="S1189" s="53"/>
      <c r="T1189" s="53"/>
      <c r="U1189" s="81"/>
      <c r="V1189" s="53"/>
      <c r="W1189" s="53"/>
    </row>
    <row r="1190" spans="1:23" x14ac:dyDescent="0.25">
      <c r="A1190" s="116" t="str">
        <f>IF(ISBLANK(TBL_DATA[[#This Row],[Row.names]]), "",   DATE(YEAR(TBL_DATA[[#This Row],[Row.names]]), MONTH(TBL_DATA[[#This Row],[Row.names]]), DAY(TBL_DATA[[#This Row],[Row.names]])))</f>
        <v/>
      </c>
      <c r="B1190" s="119"/>
      <c r="C1190" s="68"/>
      <c r="E1190" s="53"/>
      <c r="F1190" s="53"/>
      <c r="G1190" s="54"/>
      <c r="H1190" s="114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  <c r="S1190" s="53"/>
      <c r="T1190" s="53"/>
      <c r="U1190" s="81"/>
      <c r="V1190" s="53"/>
      <c r="W1190" s="53"/>
    </row>
    <row r="1191" spans="1:23" x14ac:dyDescent="0.25">
      <c r="A1191" s="116" t="str">
        <f>IF(ISBLANK(TBL_DATA[[#This Row],[Row.names]]), "",   DATE(YEAR(TBL_DATA[[#This Row],[Row.names]]), MONTH(TBL_DATA[[#This Row],[Row.names]]), DAY(TBL_DATA[[#This Row],[Row.names]])))</f>
        <v/>
      </c>
      <c r="B1191" s="119"/>
      <c r="C1191" s="68"/>
      <c r="E1191" s="53"/>
      <c r="F1191" s="53"/>
      <c r="G1191" s="54"/>
      <c r="H1191" s="114"/>
      <c r="I1191" s="53"/>
      <c r="J1191" s="53"/>
      <c r="K1191" s="53"/>
      <c r="L1191" s="53"/>
      <c r="M1191" s="53"/>
      <c r="N1191" s="53"/>
      <c r="O1191" s="53"/>
      <c r="P1191" s="53">
        <f>P1186-P1165</f>
        <v>0</v>
      </c>
      <c r="Q1191" s="53">
        <f>P1186-P1123</f>
        <v>0</v>
      </c>
      <c r="R1191" s="53"/>
      <c r="S1191" s="53"/>
      <c r="T1191" s="53"/>
      <c r="U1191" s="81"/>
      <c r="V1191" s="53"/>
      <c r="W1191" s="53"/>
    </row>
    <row r="1192" spans="1:23" x14ac:dyDescent="0.25">
      <c r="A1192" s="116" t="str">
        <f>IF(ISBLANK(TBL_DATA[[#This Row],[Row.names]]), "",   DATE(YEAR(TBL_DATA[[#This Row],[Row.names]]), MONTH(TBL_DATA[[#This Row],[Row.names]]), DAY(TBL_DATA[[#This Row],[Row.names]])))</f>
        <v/>
      </c>
      <c r="B1192" s="119"/>
      <c r="C1192" s="68"/>
      <c r="E1192" s="53"/>
      <c r="F1192" s="53"/>
      <c r="G1192" s="54"/>
      <c r="H1192" s="114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3"/>
      <c r="T1192" s="53"/>
      <c r="U1192" s="81"/>
      <c r="V1192" s="53"/>
      <c r="W1192" s="53"/>
    </row>
    <row r="1193" spans="1:23" x14ac:dyDescent="0.25">
      <c r="A1193" s="116" t="str">
        <f>IF(ISBLANK(TBL_DATA[[#This Row],[Row.names]]), "",   DATE(YEAR(TBL_DATA[[#This Row],[Row.names]]), MONTH(TBL_DATA[[#This Row],[Row.names]]), DAY(TBL_DATA[[#This Row],[Row.names]])))</f>
        <v/>
      </c>
      <c r="B1193" s="119"/>
      <c r="C1193" s="68"/>
      <c r="E1193" s="53"/>
      <c r="F1193" s="53"/>
      <c r="G1193" s="54"/>
      <c r="H1193" s="114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81"/>
      <c r="V1193" s="53"/>
      <c r="W1193" s="53"/>
    </row>
    <row r="1194" spans="1:23" x14ac:dyDescent="0.25">
      <c r="A1194" s="116" t="str">
        <f>IF(ISBLANK(TBL_DATA[[#This Row],[Row.names]]), "",   DATE(YEAR(TBL_DATA[[#This Row],[Row.names]]), MONTH(TBL_DATA[[#This Row],[Row.names]]), DAY(TBL_DATA[[#This Row],[Row.names]])))</f>
        <v/>
      </c>
      <c r="B1194" s="119"/>
      <c r="C1194" s="68"/>
      <c r="E1194" s="53"/>
      <c r="F1194" s="53"/>
      <c r="G1194" s="54"/>
      <c r="H1194" s="114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  <c r="S1194" s="53"/>
      <c r="T1194" s="53"/>
      <c r="U1194" s="81"/>
      <c r="V1194" s="53"/>
      <c r="W1194" s="53"/>
    </row>
    <row r="1195" spans="1:23" x14ac:dyDescent="0.25">
      <c r="A1195" s="116" t="str">
        <f>IF(ISBLANK(TBL_DATA[[#This Row],[Row.names]]), "",   DATE(YEAR(TBL_DATA[[#This Row],[Row.names]]), MONTH(TBL_DATA[[#This Row],[Row.names]]), DAY(TBL_DATA[[#This Row],[Row.names]])))</f>
        <v/>
      </c>
      <c r="B1195" s="119"/>
      <c r="C1195" s="68"/>
      <c r="E1195" s="53"/>
      <c r="F1195" s="53"/>
      <c r="G1195" s="54"/>
      <c r="H1195" s="114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  <c r="S1195" s="53"/>
      <c r="T1195" s="53"/>
      <c r="U1195" s="81"/>
      <c r="V1195" s="53"/>
      <c r="W1195" s="53"/>
    </row>
    <row r="1196" spans="1:23" x14ac:dyDescent="0.25">
      <c r="A1196" s="116" t="str">
        <f>IF(ISBLANK(TBL_DATA[[#This Row],[Row.names]]), "",   DATE(YEAR(TBL_DATA[[#This Row],[Row.names]]), MONTH(TBL_DATA[[#This Row],[Row.names]]), DAY(TBL_DATA[[#This Row],[Row.names]])))</f>
        <v/>
      </c>
      <c r="B1196" s="119"/>
      <c r="C1196" s="68"/>
      <c r="E1196" s="53"/>
      <c r="F1196" s="53"/>
      <c r="G1196" s="54"/>
      <c r="H1196" s="114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  <c r="S1196" s="53"/>
      <c r="T1196" s="53"/>
      <c r="U1196" s="81"/>
      <c r="V1196" s="53"/>
      <c r="W1196" s="53"/>
    </row>
    <row r="1197" spans="1:23" x14ac:dyDescent="0.25">
      <c r="A1197" s="116" t="str">
        <f>IF(ISBLANK(TBL_DATA[[#This Row],[Row.names]]), "",   DATE(YEAR(TBL_DATA[[#This Row],[Row.names]]), MONTH(TBL_DATA[[#This Row],[Row.names]]), DAY(TBL_DATA[[#This Row],[Row.names]])))</f>
        <v/>
      </c>
      <c r="B1197" s="119"/>
      <c r="C1197" s="68"/>
      <c r="E1197" s="53"/>
      <c r="F1197" s="53"/>
      <c r="G1197" s="54"/>
      <c r="H1197" s="114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  <c r="S1197" s="53"/>
      <c r="T1197" s="53"/>
      <c r="U1197" s="81"/>
      <c r="V1197" s="53"/>
      <c r="W1197" s="53"/>
    </row>
    <row r="1198" spans="1:23" x14ac:dyDescent="0.25">
      <c r="A1198" s="116" t="str">
        <f>IF(ISBLANK(TBL_DATA[[#This Row],[Row.names]]), "",   DATE(YEAR(TBL_DATA[[#This Row],[Row.names]]), MONTH(TBL_DATA[[#This Row],[Row.names]]), DAY(TBL_DATA[[#This Row],[Row.names]])))</f>
        <v/>
      </c>
      <c r="B1198" s="119"/>
      <c r="C1198" s="68"/>
      <c r="E1198" s="53"/>
      <c r="F1198" s="53"/>
      <c r="G1198" s="54"/>
      <c r="H1198" s="114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  <c r="S1198" s="53"/>
      <c r="T1198" s="53"/>
      <c r="U1198" s="81"/>
      <c r="V1198" s="53"/>
      <c r="W1198" s="53"/>
    </row>
    <row r="1199" spans="1:23" x14ac:dyDescent="0.25">
      <c r="A1199" s="116" t="str">
        <f>IF(ISBLANK(TBL_DATA[[#This Row],[Row.names]]), "",   DATE(YEAR(TBL_DATA[[#This Row],[Row.names]]), MONTH(TBL_DATA[[#This Row],[Row.names]]), DAY(TBL_DATA[[#This Row],[Row.names]])))</f>
        <v/>
      </c>
      <c r="B1199" s="119"/>
      <c r="C1199" s="68"/>
      <c r="E1199" s="53"/>
      <c r="F1199" s="53"/>
      <c r="G1199" s="54"/>
      <c r="H1199" s="114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  <c r="S1199" s="53"/>
      <c r="T1199" s="53"/>
      <c r="U1199" s="81"/>
      <c r="V1199" s="53"/>
      <c r="W1199" s="53"/>
    </row>
    <row r="1200" spans="1:23" x14ac:dyDescent="0.25">
      <c r="A1200" s="116" t="str">
        <f>IF(ISBLANK(TBL_DATA[[#This Row],[Row.names]]), "",   DATE(YEAR(TBL_DATA[[#This Row],[Row.names]]), MONTH(TBL_DATA[[#This Row],[Row.names]]), DAY(TBL_DATA[[#This Row],[Row.names]])))</f>
        <v/>
      </c>
      <c r="B1200" s="119"/>
      <c r="C1200" s="68"/>
      <c r="E1200" s="53"/>
      <c r="F1200" s="53"/>
      <c r="G1200" s="54"/>
      <c r="H1200" s="114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  <c r="S1200" s="53"/>
      <c r="T1200" s="53"/>
      <c r="U1200" s="81"/>
      <c r="V1200" s="53"/>
      <c r="W1200" s="53"/>
    </row>
    <row r="1201" spans="1:23" x14ac:dyDescent="0.25">
      <c r="A1201" s="116" t="str">
        <f>IF(ISBLANK(TBL_DATA[[#This Row],[Row.names]]), "",   DATE(YEAR(TBL_DATA[[#This Row],[Row.names]]), MONTH(TBL_DATA[[#This Row],[Row.names]]), DAY(TBL_DATA[[#This Row],[Row.names]])))</f>
        <v/>
      </c>
      <c r="B1201" s="119"/>
      <c r="C1201" s="68"/>
      <c r="E1201" s="53"/>
      <c r="F1201" s="53"/>
      <c r="G1201" s="54"/>
      <c r="H1201" s="114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81"/>
      <c r="V1201" s="53"/>
      <c r="W1201" s="53"/>
    </row>
    <row r="1202" spans="1:23" x14ac:dyDescent="0.25">
      <c r="A1202" s="116" t="str">
        <f>IF(ISBLANK(TBL_DATA[[#This Row],[Row.names]]), "",   DATE(YEAR(TBL_DATA[[#This Row],[Row.names]]), MONTH(TBL_DATA[[#This Row],[Row.names]]), DAY(TBL_DATA[[#This Row],[Row.names]])))</f>
        <v/>
      </c>
      <c r="B1202" s="119"/>
      <c r="C1202" s="68"/>
      <c r="E1202" s="53"/>
      <c r="F1202" s="53"/>
      <c r="G1202" s="54"/>
      <c r="H1202" s="114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3"/>
      <c r="T1202" s="53"/>
      <c r="U1202" s="81"/>
      <c r="V1202" s="53"/>
      <c r="W1202" s="53"/>
    </row>
    <row r="1203" spans="1:23" x14ac:dyDescent="0.25">
      <c r="A1203" s="116" t="str">
        <f>IF(ISBLANK(TBL_DATA[[#This Row],[Row.names]]), "",   DATE(YEAR(TBL_DATA[[#This Row],[Row.names]]), MONTH(TBL_DATA[[#This Row],[Row.names]]), DAY(TBL_DATA[[#This Row],[Row.names]])))</f>
        <v/>
      </c>
      <c r="B1203" s="119"/>
      <c r="C1203" s="68"/>
      <c r="E1203" s="53"/>
      <c r="F1203" s="53"/>
      <c r="G1203" s="54"/>
      <c r="H1203" s="114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  <c r="S1203" s="53"/>
      <c r="T1203" s="53"/>
      <c r="U1203" s="81"/>
      <c r="V1203" s="53"/>
      <c r="W1203" s="53"/>
    </row>
    <row r="1204" spans="1:23" x14ac:dyDescent="0.25">
      <c r="A1204" s="116" t="str">
        <f>IF(ISBLANK(TBL_DATA[[#This Row],[Row.names]]), "",   DATE(YEAR(TBL_DATA[[#This Row],[Row.names]]), MONTH(TBL_DATA[[#This Row],[Row.names]]), DAY(TBL_DATA[[#This Row],[Row.names]])))</f>
        <v/>
      </c>
      <c r="B1204" s="119"/>
      <c r="C1204" s="68"/>
      <c r="E1204" s="53"/>
      <c r="F1204" s="53"/>
      <c r="G1204" s="54"/>
      <c r="H1204" s="114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3"/>
      <c r="T1204" s="53"/>
      <c r="U1204" s="81"/>
      <c r="V1204" s="53"/>
      <c r="W1204" s="53"/>
    </row>
    <row r="1205" spans="1:23" x14ac:dyDescent="0.25">
      <c r="A1205" s="116" t="str">
        <f>IF(ISBLANK(TBL_DATA[[#This Row],[Row.names]]), "",   DATE(YEAR(TBL_DATA[[#This Row],[Row.names]]), MONTH(TBL_DATA[[#This Row],[Row.names]]), DAY(TBL_DATA[[#This Row],[Row.names]])))</f>
        <v/>
      </c>
      <c r="B1205" s="119"/>
      <c r="C1205" s="68"/>
      <c r="E1205" s="53"/>
      <c r="F1205" s="53"/>
      <c r="G1205" s="54"/>
      <c r="H1205" s="114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  <c r="S1205" s="53"/>
      <c r="T1205" s="53"/>
      <c r="U1205" s="81"/>
      <c r="V1205" s="53"/>
      <c r="W1205" s="53"/>
    </row>
    <row r="1206" spans="1:23" x14ac:dyDescent="0.25">
      <c r="A1206" s="116" t="str">
        <f>IF(ISBLANK(TBL_DATA[[#This Row],[Row.names]]), "",   DATE(YEAR(TBL_DATA[[#This Row],[Row.names]]), MONTH(TBL_DATA[[#This Row],[Row.names]]), DAY(TBL_DATA[[#This Row],[Row.names]])))</f>
        <v/>
      </c>
      <c r="B1206" s="119"/>
      <c r="C1206" s="68"/>
      <c r="E1206" s="53"/>
      <c r="F1206" s="53"/>
      <c r="G1206" s="54"/>
      <c r="H1206" s="114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3"/>
      <c r="T1206" s="53"/>
      <c r="U1206" s="81"/>
      <c r="V1206" s="53"/>
      <c r="W1206" s="53"/>
    </row>
    <row r="1207" spans="1:23" x14ac:dyDescent="0.25">
      <c r="A1207" s="116" t="str">
        <f>IF(ISBLANK(TBL_DATA[[#This Row],[Row.names]]), "",   DATE(YEAR(TBL_DATA[[#This Row],[Row.names]]), MONTH(TBL_DATA[[#This Row],[Row.names]]), DAY(TBL_DATA[[#This Row],[Row.names]])))</f>
        <v/>
      </c>
      <c r="B1207" s="119"/>
      <c r="C1207" s="68"/>
      <c r="E1207" s="53"/>
      <c r="F1207" s="53"/>
      <c r="G1207" s="54"/>
      <c r="H1207" s="114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  <c r="S1207" s="53"/>
      <c r="T1207" s="53"/>
      <c r="U1207" s="81"/>
      <c r="V1207" s="53"/>
      <c r="W1207" s="53"/>
    </row>
    <row r="1208" spans="1:23" x14ac:dyDescent="0.25">
      <c r="A1208" s="116" t="str">
        <f>IF(ISBLANK(TBL_DATA[[#This Row],[Row.names]]), "",   DATE(YEAR(TBL_DATA[[#This Row],[Row.names]]), MONTH(TBL_DATA[[#This Row],[Row.names]]), DAY(TBL_DATA[[#This Row],[Row.names]])))</f>
        <v/>
      </c>
      <c r="B1208" s="119"/>
      <c r="C1208" s="68"/>
      <c r="E1208" s="53"/>
      <c r="F1208" s="53"/>
      <c r="G1208" s="54"/>
      <c r="H1208" s="114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81"/>
      <c r="V1208" s="53"/>
      <c r="W1208" s="53"/>
    </row>
    <row r="1209" spans="1:23" x14ac:dyDescent="0.25">
      <c r="A1209" s="116" t="str">
        <f>IF(ISBLANK(TBL_DATA[[#This Row],[Row.names]]), "",   DATE(YEAR(TBL_DATA[[#This Row],[Row.names]]), MONTH(TBL_DATA[[#This Row],[Row.names]]), DAY(TBL_DATA[[#This Row],[Row.names]])))</f>
        <v/>
      </c>
      <c r="B1209" s="119"/>
      <c r="C1209" s="68"/>
      <c r="E1209" s="53"/>
      <c r="F1209" s="53"/>
      <c r="G1209" s="54"/>
      <c r="H1209" s="114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  <c r="S1209" s="53"/>
      <c r="T1209" s="53"/>
      <c r="U1209" s="81"/>
      <c r="V1209" s="53"/>
      <c r="W1209" s="53"/>
    </row>
    <row r="1210" spans="1:23" x14ac:dyDescent="0.25">
      <c r="A1210" s="116" t="str">
        <f>IF(ISBLANK(TBL_DATA[[#This Row],[Row.names]]), "",   DATE(YEAR(TBL_DATA[[#This Row],[Row.names]]), MONTH(TBL_DATA[[#This Row],[Row.names]]), DAY(TBL_DATA[[#This Row],[Row.names]])))</f>
        <v/>
      </c>
      <c r="B1210" s="119"/>
      <c r="C1210" s="68"/>
      <c r="E1210" s="53"/>
      <c r="F1210" s="53"/>
      <c r="G1210" s="54"/>
      <c r="H1210" s="114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3"/>
      <c r="T1210" s="53"/>
      <c r="U1210" s="81"/>
      <c r="V1210" s="53"/>
      <c r="W1210" s="53"/>
    </row>
    <row r="1211" spans="1:23" x14ac:dyDescent="0.25">
      <c r="A1211" s="116" t="str">
        <f>IF(ISBLANK(TBL_DATA[[#This Row],[Row.names]]), "",   DATE(YEAR(TBL_DATA[[#This Row],[Row.names]]), MONTH(TBL_DATA[[#This Row],[Row.names]]), DAY(TBL_DATA[[#This Row],[Row.names]])))</f>
        <v/>
      </c>
      <c r="B1211" s="119"/>
      <c r="C1211" s="68"/>
      <c r="E1211" s="53"/>
      <c r="F1211" s="53"/>
      <c r="G1211" s="54"/>
      <c r="H1211" s="114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  <c r="S1211" s="53"/>
      <c r="T1211" s="53"/>
      <c r="U1211" s="81"/>
      <c r="V1211" s="53"/>
      <c r="W1211" s="53"/>
    </row>
    <row r="1212" spans="1:23" x14ac:dyDescent="0.25">
      <c r="A1212" s="116" t="str">
        <f>IF(ISBLANK(TBL_DATA[[#This Row],[Row.names]]), "",   DATE(YEAR(TBL_DATA[[#This Row],[Row.names]]), MONTH(TBL_DATA[[#This Row],[Row.names]]), DAY(TBL_DATA[[#This Row],[Row.names]])))</f>
        <v/>
      </c>
      <c r="B1212" s="119"/>
      <c r="C1212" s="68"/>
      <c r="E1212" s="53"/>
      <c r="F1212" s="53"/>
      <c r="G1212" s="54"/>
      <c r="H1212" s="114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3"/>
      <c r="T1212" s="53"/>
      <c r="U1212" s="81"/>
      <c r="V1212" s="53"/>
      <c r="W1212" s="53"/>
    </row>
    <row r="1213" spans="1:23" x14ac:dyDescent="0.25">
      <c r="A1213" s="116" t="str">
        <f>IF(ISBLANK(TBL_DATA[[#This Row],[Row.names]]), "",   DATE(YEAR(TBL_DATA[[#This Row],[Row.names]]), MONTH(TBL_DATA[[#This Row],[Row.names]]), DAY(TBL_DATA[[#This Row],[Row.names]])))</f>
        <v/>
      </c>
      <c r="B1213" s="119"/>
      <c r="C1213" s="68"/>
      <c r="E1213" s="53"/>
      <c r="F1213" s="53"/>
      <c r="G1213" s="54"/>
      <c r="H1213" s="114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  <c r="S1213" s="53"/>
      <c r="T1213" s="53"/>
      <c r="U1213" s="81"/>
      <c r="V1213" s="53"/>
      <c r="W1213" s="53"/>
    </row>
    <row r="1214" spans="1:23" x14ac:dyDescent="0.25">
      <c r="A1214" s="116" t="str">
        <f>IF(ISBLANK(TBL_DATA[[#This Row],[Row.names]]), "",   DATE(YEAR(TBL_DATA[[#This Row],[Row.names]]), MONTH(TBL_DATA[[#This Row],[Row.names]]), DAY(TBL_DATA[[#This Row],[Row.names]])))</f>
        <v/>
      </c>
      <c r="B1214" s="119"/>
      <c r="C1214" s="68"/>
      <c r="E1214" s="53"/>
      <c r="F1214" s="53"/>
      <c r="G1214" s="54"/>
      <c r="H1214" s="114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3"/>
      <c r="T1214" s="53"/>
      <c r="U1214" s="81"/>
      <c r="V1214" s="53"/>
      <c r="W1214" s="53"/>
    </row>
    <row r="1215" spans="1:23" x14ac:dyDescent="0.25">
      <c r="A1215" s="116" t="str">
        <f>IF(ISBLANK(TBL_DATA[[#This Row],[Row.names]]), "",   DATE(YEAR(TBL_DATA[[#This Row],[Row.names]]), MONTH(TBL_DATA[[#This Row],[Row.names]]), DAY(TBL_DATA[[#This Row],[Row.names]])))</f>
        <v/>
      </c>
      <c r="B1215" s="119"/>
      <c r="C1215" s="68"/>
      <c r="E1215" s="53"/>
      <c r="F1215" s="53"/>
      <c r="G1215" s="54"/>
      <c r="H1215" s="114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  <c r="S1215" s="53"/>
      <c r="T1215" s="53"/>
      <c r="U1215" s="81"/>
      <c r="V1215" s="53"/>
      <c r="W1215" s="53"/>
    </row>
    <row r="1216" spans="1:23" x14ac:dyDescent="0.25">
      <c r="A1216" s="116" t="str">
        <f>IF(ISBLANK(TBL_DATA[[#This Row],[Row.names]]), "",   DATE(YEAR(TBL_DATA[[#This Row],[Row.names]]), MONTH(TBL_DATA[[#This Row],[Row.names]]), DAY(TBL_DATA[[#This Row],[Row.names]])))</f>
        <v/>
      </c>
      <c r="B1216" s="119"/>
      <c r="C1216" s="68"/>
      <c r="E1216" s="53"/>
      <c r="F1216" s="53"/>
      <c r="G1216" s="54"/>
      <c r="H1216" s="114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  <c r="S1216" s="53"/>
      <c r="T1216" s="53"/>
      <c r="U1216" s="81"/>
      <c r="V1216" s="53"/>
      <c r="W1216" s="53"/>
    </row>
    <row r="1217" spans="1:23" x14ac:dyDescent="0.25">
      <c r="A1217" s="116" t="str">
        <f>IF(ISBLANK(TBL_DATA[[#This Row],[Row.names]]), "",   DATE(YEAR(TBL_DATA[[#This Row],[Row.names]]), MONTH(TBL_DATA[[#This Row],[Row.names]]), DAY(TBL_DATA[[#This Row],[Row.names]])))</f>
        <v/>
      </c>
      <c r="B1217" s="119"/>
      <c r="C1217" s="68"/>
      <c r="E1217" s="53"/>
      <c r="F1217" s="53"/>
      <c r="G1217" s="54"/>
      <c r="H1217" s="114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  <c r="S1217" s="53"/>
      <c r="T1217" s="53"/>
      <c r="U1217" s="81"/>
      <c r="V1217" s="53"/>
      <c r="W1217" s="53"/>
    </row>
    <row r="1218" spans="1:23" x14ac:dyDescent="0.25">
      <c r="A1218" s="116" t="str">
        <f>IF(ISBLANK(TBL_DATA[[#This Row],[Row.names]]), "",   DATE(YEAR(TBL_DATA[[#This Row],[Row.names]]), MONTH(TBL_DATA[[#This Row],[Row.names]]), DAY(TBL_DATA[[#This Row],[Row.names]])))</f>
        <v/>
      </c>
      <c r="B1218" s="119"/>
      <c r="C1218" s="68"/>
      <c r="E1218" s="53"/>
      <c r="F1218" s="53"/>
      <c r="G1218" s="54"/>
      <c r="H1218" s="114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  <c r="S1218" s="53"/>
      <c r="T1218" s="53"/>
      <c r="U1218" s="81"/>
      <c r="V1218" s="53"/>
      <c r="W1218" s="53"/>
    </row>
    <row r="1219" spans="1:23" x14ac:dyDescent="0.25">
      <c r="A1219" s="116" t="str">
        <f>IF(ISBLANK(TBL_DATA[[#This Row],[Row.names]]), "",   DATE(YEAR(TBL_DATA[[#This Row],[Row.names]]), MONTH(TBL_DATA[[#This Row],[Row.names]]), DAY(TBL_DATA[[#This Row],[Row.names]])))</f>
        <v/>
      </c>
      <c r="B1219" s="119"/>
      <c r="C1219" s="68"/>
      <c r="E1219" s="53"/>
      <c r="F1219" s="53"/>
      <c r="G1219" s="54"/>
      <c r="H1219" s="114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  <c r="S1219" s="53"/>
      <c r="T1219" s="53"/>
      <c r="U1219" s="81"/>
      <c r="V1219" s="53"/>
      <c r="W1219" s="53"/>
    </row>
    <row r="1220" spans="1:23" x14ac:dyDescent="0.25">
      <c r="A1220" s="116" t="str">
        <f>IF(ISBLANK(TBL_DATA[[#This Row],[Row.names]]), "",   DATE(YEAR(TBL_DATA[[#This Row],[Row.names]]), MONTH(TBL_DATA[[#This Row],[Row.names]]), DAY(TBL_DATA[[#This Row],[Row.names]])))</f>
        <v/>
      </c>
      <c r="B1220" s="119"/>
      <c r="C1220" s="68"/>
      <c r="E1220" s="53"/>
      <c r="F1220" s="53"/>
      <c r="G1220" s="54"/>
      <c r="H1220" s="114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  <c r="S1220" s="53"/>
      <c r="T1220" s="53"/>
      <c r="U1220" s="81"/>
      <c r="V1220" s="53"/>
      <c r="W1220" s="53"/>
    </row>
    <row r="1221" spans="1:23" x14ac:dyDescent="0.25">
      <c r="A1221" s="116" t="str">
        <f>IF(ISBLANK(TBL_DATA[[#This Row],[Row.names]]), "",   DATE(YEAR(TBL_DATA[[#This Row],[Row.names]]), MONTH(TBL_DATA[[#This Row],[Row.names]]), DAY(TBL_DATA[[#This Row],[Row.names]])))</f>
        <v/>
      </c>
      <c r="B1221" s="119"/>
      <c r="C1221" s="68"/>
      <c r="E1221" s="53"/>
      <c r="F1221" s="53"/>
      <c r="G1221" s="54"/>
      <c r="H1221" s="114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3"/>
      <c r="T1221" s="53"/>
      <c r="U1221" s="81"/>
      <c r="V1221" s="53"/>
      <c r="W1221" s="53"/>
    </row>
    <row r="1222" spans="1:23" x14ac:dyDescent="0.25">
      <c r="A1222" s="116" t="str">
        <f>IF(ISBLANK(TBL_DATA[[#This Row],[Row.names]]), "",   DATE(YEAR(TBL_DATA[[#This Row],[Row.names]]), MONTH(TBL_DATA[[#This Row],[Row.names]]), DAY(TBL_DATA[[#This Row],[Row.names]])))</f>
        <v/>
      </c>
      <c r="B1222" s="119"/>
      <c r="C1222" s="68"/>
      <c r="E1222" s="53"/>
      <c r="F1222" s="53"/>
      <c r="G1222" s="54"/>
      <c r="H1222" s="114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3"/>
      <c r="T1222" s="53"/>
      <c r="U1222" s="81"/>
      <c r="V1222" s="53"/>
      <c r="W1222" s="53"/>
    </row>
    <row r="1223" spans="1:23" x14ac:dyDescent="0.25">
      <c r="A1223" s="116" t="str">
        <f>IF(ISBLANK(TBL_DATA[[#This Row],[Row.names]]), "",   DATE(YEAR(TBL_DATA[[#This Row],[Row.names]]), MONTH(TBL_DATA[[#This Row],[Row.names]]), DAY(TBL_DATA[[#This Row],[Row.names]])))</f>
        <v/>
      </c>
      <c r="B1223" s="119"/>
      <c r="C1223" s="68"/>
      <c r="E1223" s="53"/>
      <c r="F1223" s="53"/>
      <c r="G1223" s="54"/>
      <c r="H1223" s="114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  <c r="S1223" s="53"/>
      <c r="T1223" s="53"/>
      <c r="U1223" s="81"/>
      <c r="V1223" s="53"/>
      <c r="W1223" s="53"/>
    </row>
    <row r="1224" spans="1:23" x14ac:dyDescent="0.25">
      <c r="A1224" s="116" t="str">
        <f>IF(ISBLANK(TBL_DATA[[#This Row],[Row.names]]), "",   DATE(YEAR(TBL_DATA[[#This Row],[Row.names]]), MONTH(TBL_DATA[[#This Row],[Row.names]]), DAY(TBL_DATA[[#This Row],[Row.names]])))</f>
        <v/>
      </c>
      <c r="B1224" s="119"/>
      <c r="C1224" s="68"/>
      <c r="E1224" s="53"/>
      <c r="F1224" s="53"/>
      <c r="G1224" s="54"/>
      <c r="H1224" s="114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  <c r="S1224" s="53"/>
      <c r="T1224" s="53"/>
      <c r="U1224" s="81"/>
      <c r="V1224" s="53"/>
      <c r="W1224" s="53"/>
    </row>
    <row r="1225" spans="1:23" x14ac:dyDescent="0.25">
      <c r="A1225" s="116" t="str">
        <f>IF(ISBLANK(TBL_DATA[[#This Row],[Row.names]]), "",   DATE(YEAR(TBL_DATA[[#This Row],[Row.names]]), MONTH(TBL_DATA[[#This Row],[Row.names]]), DAY(TBL_DATA[[#This Row],[Row.names]])))</f>
        <v/>
      </c>
      <c r="B1225" s="119"/>
      <c r="C1225" s="68"/>
      <c r="E1225" s="53"/>
      <c r="F1225" s="53"/>
      <c r="G1225" s="54"/>
      <c r="H1225" s="114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  <c r="S1225" s="53"/>
      <c r="T1225" s="53"/>
      <c r="U1225" s="81"/>
      <c r="V1225" s="53"/>
      <c r="W1225" s="53"/>
    </row>
    <row r="1226" spans="1:23" x14ac:dyDescent="0.25">
      <c r="A1226" s="116" t="str">
        <f>IF(ISBLANK(TBL_DATA[[#This Row],[Row.names]]), "",   DATE(YEAR(TBL_DATA[[#This Row],[Row.names]]), MONTH(TBL_DATA[[#This Row],[Row.names]]), DAY(TBL_DATA[[#This Row],[Row.names]])))</f>
        <v/>
      </c>
      <c r="B1226" s="119"/>
      <c r="C1226" s="68"/>
      <c r="E1226" s="53"/>
      <c r="F1226" s="53"/>
      <c r="G1226" s="54"/>
      <c r="H1226" s="114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  <c r="S1226" s="53"/>
      <c r="T1226" s="53"/>
      <c r="U1226" s="81"/>
      <c r="V1226" s="53"/>
      <c r="W1226" s="53"/>
    </row>
    <row r="1227" spans="1:23" x14ac:dyDescent="0.25">
      <c r="A1227" s="116" t="str">
        <f>IF(ISBLANK(TBL_DATA[[#This Row],[Row.names]]), "",   DATE(YEAR(TBL_DATA[[#This Row],[Row.names]]), MONTH(TBL_DATA[[#This Row],[Row.names]]), DAY(TBL_DATA[[#This Row],[Row.names]])))</f>
        <v/>
      </c>
      <c r="B1227" s="119"/>
      <c r="C1227" s="68"/>
      <c r="E1227" s="53"/>
      <c r="F1227" s="53"/>
      <c r="G1227" s="54"/>
      <c r="H1227" s="114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  <c r="S1227" s="53"/>
      <c r="T1227" s="53"/>
      <c r="U1227" s="81"/>
      <c r="V1227" s="53"/>
      <c r="W1227" s="53"/>
    </row>
    <row r="1228" spans="1:23" x14ac:dyDescent="0.25">
      <c r="A1228" s="116" t="str">
        <f>IF(ISBLANK(TBL_DATA[[#This Row],[Row.names]]), "",   DATE(YEAR(TBL_DATA[[#This Row],[Row.names]]), MONTH(TBL_DATA[[#This Row],[Row.names]]), DAY(TBL_DATA[[#This Row],[Row.names]])))</f>
        <v/>
      </c>
      <c r="B1228" s="119"/>
      <c r="C1228" s="68"/>
      <c r="E1228" s="53"/>
      <c r="F1228" s="53"/>
      <c r="G1228" s="54"/>
      <c r="H1228" s="114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3"/>
      <c r="T1228" s="53"/>
      <c r="U1228" s="81"/>
      <c r="V1228" s="53"/>
      <c r="W1228" s="53"/>
    </row>
    <row r="1229" spans="1:23" x14ac:dyDescent="0.25">
      <c r="A1229" s="116" t="str">
        <f>IF(ISBLANK(TBL_DATA[[#This Row],[Row.names]]), "",   DATE(YEAR(TBL_DATA[[#This Row],[Row.names]]), MONTH(TBL_DATA[[#This Row],[Row.names]]), DAY(TBL_DATA[[#This Row],[Row.names]])))</f>
        <v/>
      </c>
      <c r="B1229" s="119"/>
      <c r="C1229" s="68"/>
      <c r="E1229" s="53"/>
      <c r="F1229" s="53"/>
      <c r="G1229" s="54"/>
      <c r="H1229" s="114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  <c r="S1229" s="53"/>
      <c r="T1229" s="53"/>
      <c r="U1229" s="81"/>
      <c r="V1229" s="53"/>
      <c r="W1229" s="53"/>
    </row>
    <row r="1230" spans="1:23" x14ac:dyDescent="0.25">
      <c r="A1230" s="116" t="str">
        <f>IF(ISBLANK(TBL_DATA[[#This Row],[Row.names]]), "",   DATE(YEAR(TBL_DATA[[#This Row],[Row.names]]), MONTH(TBL_DATA[[#This Row],[Row.names]]), DAY(TBL_DATA[[#This Row],[Row.names]])))</f>
        <v/>
      </c>
      <c r="B1230" s="119"/>
      <c r="C1230" s="68"/>
      <c r="E1230" s="53"/>
      <c r="F1230" s="53"/>
      <c r="G1230" s="54"/>
      <c r="H1230" s="114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  <c r="S1230" s="53"/>
      <c r="T1230" s="53"/>
      <c r="U1230" s="81"/>
      <c r="V1230" s="53"/>
      <c r="W1230" s="53"/>
    </row>
    <row r="1231" spans="1:23" x14ac:dyDescent="0.25">
      <c r="A1231" s="116" t="str">
        <f>IF(ISBLANK(TBL_DATA[[#This Row],[Row.names]]), "",   DATE(YEAR(TBL_DATA[[#This Row],[Row.names]]), MONTH(TBL_DATA[[#This Row],[Row.names]]), DAY(TBL_DATA[[#This Row],[Row.names]])))</f>
        <v/>
      </c>
      <c r="B1231" s="119"/>
      <c r="C1231" s="68"/>
      <c r="E1231" s="53"/>
      <c r="F1231" s="53"/>
      <c r="G1231" s="54"/>
      <c r="H1231" s="114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  <c r="S1231" s="53"/>
      <c r="T1231" s="53"/>
      <c r="U1231" s="81"/>
      <c r="V1231" s="53"/>
      <c r="W1231" s="53"/>
    </row>
    <row r="1232" spans="1:23" x14ac:dyDescent="0.25">
      <c r="A1232" s="116" t="str">
        <f>IF(ISBLANK(TBL_DATA[[#This Row],[Row.names]]), "",   DATE(YEAR(TBL_DATA[[#This Row],[Row.names]]), MONTH(TBL_DATA[[#This Row],[Row.names]]), DAY(TBL_DATA[[#This Row],[Row.names]])))</f>
        <v/>
      </c>
      <c r="B1232" s="119"/>
      <c r="C1232" s="68"/>
      <c r="E1232" s="53"/>
      <c r="F1232" s="53"/>
      <c r="G1232" s="54"/>
      <c r="H1232" s="114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3"/>
      <c r="T1232" s="53"/>
      <c r="U1232" s="81"/>
      <c r="V1232" s="53"/>
      <c r="W1232" s="53"/>
    </row>
    <row r="1233" spans="1:23" x14ac:dyDescent="0.25">
      <c r="A1233" s="116" t="str">
        <f>IF(ISBLANK(TBL_DATA[[#This Row],[Row.names]]), "",   DATE(YEAR(TBL_DATA[[#This Row],[Row.names]]), MONTH(TBL_DATA[[#This Row],[Row.names]]), DAY(TBL_DATA[[#This Row],[Row.names]])))</f>
        <v/>
      </c>
      <c r="B1233" s="119"/>
      <c r="C1233" s="68"/>
      <c r="E1233" s="53"/>
      <c r="F1233" s="53"/>
      <c r="G1233" s="54"/>
      <c r="H1233" s="114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  <c r="S1233" s="53"/>
      <c r="T1233" s="53"/>
      <c r="U1233" s="81"/>
      <c r="V1233" s="53"/>
      <c r="W1233" s="53"/>
    </row>
    <row r="1234" spans="1:23" x14ac:dyDescent="0.25">
      <c r="A1234" s="116" t="str">
        <f>IF(ISBLANK(TBL_DATA[[#This Row],[Row.names]]), "",   DATE(YEAR(TBL_DATA[[#This Row],[Row.names]]), MONTH(TBL_DATA[[#This Row],[Row.names]]), DAY(TBL_DATA[[#This Row],[Row.names]])))</f>
        <v/>
      </c>
      <c r="B1234" s="119"/>
      <c r="C1234" s="68"/>
      <c r="E1234" s="53"/>
      <c r="F1234" s="53"/>
      <c r="G1234" s="54"/>
      <c r="H1234" s="114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  <c r="S1234" s="53"/>
      <c r="T1234" s="53"/>
      <c r="U1234" s="81"/>
      <c r="V1234" s="53"/>
      <c r="W1234" s="53"/>
    </row>
    <row r="1235" spans="1:23" x14ac:dyDescent="0.25">
      <c r="A1235" s="116" t="str">
        <f>IF(ISBLANK(TBL_DATA[[#This Row],[Row.names]]), "",   DATE(YEAR(TBL_DATA[[#This Row],[Row.names]]), MONTH(TBL_DATA[[#This Row],[Row.names]]), DAY(TBL_DATA[[#This Row],[Row.names]])))</f>
        <v/>
      </c>
      <c r="B1235" s="119"/>
      <c r="C1235" s="68"/>
      <c r="E1235" s="53"/>
      <c r="F1235" s="53"/>
      <c r="G1235" s="54"/>
      <c r="H1235" s="114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  <c r="S1235" s="53"/>
      <c r="T1235" s="53"/>
      <c r="U1235" s="81"/>
      <c r="V1235" s="53"/>
      <c r="W1235" s="53"/>
    </row>
    <row r="1236" spans="1:23" x14ac:dyDescent="0.25">
      <c r="A1236" s="116" t="str">
        <f>IF(ISBLANK(TBL_DATA[[#This Row],[Row.names]]), "",   DATE(YEAR(TBL_DATA[[#This Row],[Row.names]]), MONTH(TBL_DATA[[#This Row],[Row.names]]), DAY(TBL_DATA[[#This Row],[Row.names]])))</f>
        <v/>
      </c>
      <c r="B1236" s="119"/>
      <c r="C1236" s="68"/>
      <c r="E1236" s="53"/>
      <c r="F1236" s="53"/>
      <c r="G1236" s="54"/>
      <c r="H1236" s="114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81"/>
      <c r="V1236" s="53"/>
      <c r="W1236" s="53"/>
    </row>
    <row r="1237" spans="1:23" x14ac:dyDescent="0.25">
      <c r="A1237" s="116" t="str">
        <f>IF(ISBLANK(TBL_DATA[[#This Row],[Row.names]]), "",   DATE(YEAR(TBL_DATA[[#This Row],[Row.names]]), MONTH(TBL_DATA[[#This Row],[Row.names]]), DAY(TBL_DATA[[#This Row],[Row.names]])))</f>
        <v/>
      </c>
      <c r="B1237" s="119"/>
      <c r="C1237" s="68"/>
      <c r="E1237" s="53"/>
      <c r="F1237" s="53"/>
      <c r="G1237" s="54"/>
      <c r="H1237" s="114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  <c r="S1237" s="53"/>
      <c r="T1237" s="53"/>
      <c r="U1237" s="81"/>
      <c r="V1237" s="53"/>
      <c r="W1237" s="53"/>
    </row>
    <row r="1238" spans="1:23" x14ac:dyDescent="0.25">
      <c r="A1238" s="116" t="str">
        <f>IF(ISBLANK(TBL_DATA[[#This Row],[Row.names]]), "",   DATE(YEAR(TBL_DATA[[#This Row],[Row.names]]), MONTH(TBL_DATA[[#This Row],[Row.names]]), DAY(TBL_DATA[[#This Row],[Row.names]])))</f>
        <v/>
      </c>
      <c r="B1238" s="119"/>
      <c r="C1238" s="68"/>
      <c r="E1238" s="53"/>
      <c r="F1238" s="53"/>
      <c r="G1238" s="54"/>
      <c r="H1238" s="114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  <c r="S1238" s="53"/>
      <c r="T1238" s="53"/>
      <c r="U1238" s="81"/>
      <c r="V1238" s="53"/>
      <c r="W1238" s="53"/>
    </row>
    <row r="1239" spans="1:23" x14ac:dyDescent="0.25">
      <c r="A1239" s="116" t="str">
        <f>IF(ISBLANK(TBL_DATA[[#This Row],[Row.names]]), "",   DATE(YEAR(TBL_DATA[[#This Row],[Row.names]]), MONTH(TBL_DATA[[#This Row],[Row.names]]), DAY(TBL_DATA[[#This Row],[Row.names]])))</f>
        <v/>
      </c>
      <c r="B1239" s="119"/>
      <c r="C1239" s="68"/>
      <c r="E1239" s="53"/>
      <c r="F1239" s="53"/>
      <c r="G1239" s="54"/>
      <c r="H1239" s="114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  <c r="S1239" s="53"/>
      <c r="T1239" s="53"/>
      <c r="U1239" s="81"/>
      <c r="V1239" s="53"/>
      <c r="W1239" s="53"/>
    </row>
    <row r="1240" spans="1:23" x14ac:dyDescent="0.25">
      <c r="A1240" s="116" t="str">
        <f>IF(ISBLANK(TBL_DATA[[#This Row],[Row.names]]), "",   DATE(YEAR(TBL_DATA[[#This Row],[Row.names]]), MONTH(TBL_DATA[[#This Row],[Row.names]]), DAY(TBL_DATA[[#This Row],[Row.names]])))</f>
        <v/>
      </c>
      <c r="B1240" s="119"/>
      <c r="C1240" s="68"/>
      <c r="E1240" s="53"/>
      <c r="F1240" s="53"/>
      <c r="G1240" s="54"/>
      <c r="H1240" s="114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  <c r="S1240" s="53"/>
      <c r="T1240" s="53"/>
      <c r="U1240" s="81"/>
      <c r="V1240" s="53"/>
      <c r="W1240" s="53"/>
    </row>
    <row r="1241" spans="1:23" x14ac:dyDescent="0.25">
      <c r="A1241" s="116" t="str">
        <f>IF(ISBLANK(TBL_DATA[[#This Row],[Row.names]]), "",   DATE(YEAR(TBL_DATA[[#This Row],[Row.names]]), MONTH(TBL_DATA[[#This Row],[Row.names]]), DAY(TBL_DATA[[#This Row],[Row.names]])))</f>
        <v/>
      </c>
      <c r="B1241" s="119"/>
      <c r="C1241" s="68"/>
      <c r="E1241" s="53"/>
      <c r="F1241" s="53"/>
      <c r="G1241" s="54"/>
      <c r="H1241" s="114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3"/>
      <c r="T1241" s="53"/>
      <c r="U1241" s="81"/>
      <c r="V1241" s="53"/>
      <c r="W1241" s="53"/>
    </row>
    <row r="1242" spans="1:23" x14ac:dyDescent="0.25">
      <c r="A1242" s="116" t="str">
        <f>IF(ISBLANK(TBL_DATA[[#This Row],[Row.names]]), "",   DATE(YEAR(TBL_DATA[[#This Row],[Row.names]]), MONTH(TBL_DATA[[#This Row],[Row.names]]), DAY(TBL_DATA[[#This Row],[Row.names]])))</f>
        <v/>
      </c>
      <c r="B1242" s="119"/>
      <c r="C1242" s="68"/>
      <c r="E1242" s="53"/>
      <c r="F1242" s="53"/>
      <c r="G1242" s="54"/>
      <c r="H1242" s="114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  <c r="S1242" s="53"/>
      <c r="T1242" s="53"/>
      <c r="U1242" s="81"/>
      <c r="V1242" s="53"/>
      <c r="W1242" s="53"/>
    </row>
    <row r="1243" spans="1:23" x14ac:dyDescent="0.25">
      <c r="A1243" s="116" t="str">
        <f>IF(ISBLANK(TBL_DATA[[#This Row],[Row.names]]), "",   DATE(YEAR(TBL_DATA[[#This Row],[Row.names]]), MONTH(TBL_DATA[[#This Row],[Row.names]]), DAY(TBL_DATA[[#This Row],[Row.names]])))</f>
        <v/>
      </c>
      <c r="B1243" s="119"/>
      <c r="C1243" s="68"/>
      <c r="E1243" s="53"/>
      <c r="F1243" s="53"/>
      <c r="G1243" s="54"/>
      <c r="H1243" s="114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3"/>
      <c r="T1243" s="53"/>
      <c r="U1243" s="81"/>
      <c r="V1243" s="53"/>
      <c r="W1243" s="53"/>
    </row>
    <row r="1244" spans="1:23" x14ac:dyDescent="0.25">
      <c r="A1244" s="116" t="str">
        <f>IF(ISBLANK(TBL_DATA[[#This Row],[Row.names]]), "",   DATE(YEAR(TBL_DATA[[#This Row],[Row.names]]), MONTH(TBL_DATA[[#This Row],[Row.names]]), DAY(TBL_DATA[[#This Row],[Row.names]])))</f>
        <v/>
      </c>
      <c r="B1244" s="119"/>
      <c r="C1244" s="68"/>
      <c r="E1244" s="53"/>
      <c r="F1244" s="53"/>
      <c r="G1244" s="54"/>
      <c r="H1244" s="114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  <c r="S1244" s="53"/>
      <c r="T1244" s="53"/>
      <c r="U1244" s="81"/>
      <c r="V1244" s="53"/>
      <c r="W1244" s="53"/>
    </row>
    <row r="1245" spans="1:23" x14ac:dyDescent="0.25">
      <c r="A1245" s="116" t="str">
        <f>IF(ISBLANK(TBL_DATA[[#This Row],[Row.names]]), "",   DATE(YEAR(TBL_DATA[[#This Row],[Row.names]]), MONTH(TBL_DATA[[#This Row],[Row.names]]), DAY(TBL_DATA[[#This Row],[Row.names]])))</f>
        <v/>
      </c>
      <c r="B1245" s="119"/>
      <c r="C1245" s="68"/>
      <c r="E1245" s="53"/>
      <c r="F1245" s="53"/>
      <c r="G1245" s="54"/>
      <c r="H1245" s="114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  <c r="S1245" s="53"/>
      <c r="T1245" s="53"/>
      <c r="U1245" s="81"/>
      <c r="V1245" s="53"/>
      <c r="W1245" s="53"/>
    </row>
    <row r="1246" spans="1:23" x14ac:dyDescent="0.25">
      <c r="A1246" s="116" t="str">
        <f>IF(ISBLANK(TBL_DATA[[#This Row],[Row.names]]), "",   DATE(YEAR(TBL_DATA[[#This Row],[Row.names]]), MONTH(TBL_DATA[[#This Row],[Row.names]]), DAY(TBL_DATA[[#This Row],[Row.names]])))</f>
        <v/>
      </c>
      <c r="B1246" s="119"/>
      <c r="C1246" s="68"/>
      <c r="E1246" s="53"/>
      <c r="F1246" s="53"/>
      <c r="G1246" s="54"/>
      <c r="H1246" s="114"/>
      <c r="I1246" s="53"/>
      <c r="J1246" s="53"/>
      <c r="K1246" s="53"/>
      <c r="L1246" s="53"/>
      <c r="M1246" s="53"/>
      <c r="N1246" s="53"/>
      <c r="O1246" s="53"/>
      <c r="P1246" s="53"/>
      <c r="Q1246" s="53"/>
      <c r="R1246" s="53"/>
      <c r="S1246" s="53"/>
      <c r="T1246" s="53"/>
      <c r="U1246" s="81"/>
      <c r="V1246" s="53"/>
      <c r="W1246" s="53"/>
    </row>
    <row r="1247" spans="1:23" x14ac:dyDescent="0.25">
      <c r="A1247" s="116" t="str">
        <f>IF(ISBLANK(TBL_DATA[[#This Row],[Row.names]]), "",   DATE(YEAR(TBL_DATA[[#This Row],[Row.names]]), MONTH(TBL_DATA[[#This Row],[Row.names]]), DAY(TBL_DATA[[#This Row],[Row.names]])))</f>
        <v/>
      </c>
      <c r="B1247" s="119"/>
      <c r="C1247" s="68"/>
      <c r="E1247" s="53"/>
      <c r="F1247" s="53"/>
      <c r="G1247" s="54"/>
      <c r="H1247" s="114"/>
      <c r="I1247" s="53"/>
      <c r="J1247" s="53"/>
      <c r="K1247" s="53"/>
      <c r="L1247" s="53"/>
      <c r="M1247" s="53"/>
      <c r="N1247" s="53"/>
      <c r="O1247" s="53"/>
      <c r="P1247" s="53"/>
      <c r="Q1247" s="53"/>
      <c r="R1247" s="53"/>
      <c r="S1247" s="53"/>
      <c r="T1247" s="53"/>
      <c r="U1247" s="81"/>
      <c r="V1247" s="53"/>
      <c r="W1247" s="53"/>
    </row>
    <row r="1248" spans="1:23" x14ac:dyDescent="0.25">
      <c r="A1248" s="116" t="str">
        <f>IF(ISBLANK(TBL_DATA[[#This Row],[Row.names]]), "",   DATE(YEAR(TBL_DATA[[#This Row],[Row.names]]), MONTH(TBL_DATA[[#This Row],[Row.names]]), DAY(TBL_DATA[[#This Row],[Row.names]])))</f>
        <v/>
      </c>
      <c r="B1248" s="119"/>
      <c r="C1248" s="68"/>
      <c r="E1248" s="53"/>
      <c r="F1248" s="53"/>
      <c r="G1248" s="54"/>
      <c r="H1248" s="114"/>
      <c r="I1248" s="53"/>
      <c r="J1248" s="53"/>
      <c r="K1248" s="53"/>
      <c r="L1248" s="53"/>
      <c r="M1248" s="53"/>
      <c r="N1248" s="53"/>
      <c r="O1248" s="53"/>
      <c r="P1248" s="53"/>
      <c r="Q1248" s="53"/>
      <c r="R1248" s="53"/>
      <c r="S1248" s="53"/>
      <c r="T1248" s="53"/>
      <c r="U1248" s="81"/>
      <c r="V1248" s="53"/>
      <c r="W1248" s="53"/>
    </row>
    <row r="1249" spans="1:23" x14ac:dyDescent="0.25">
      <c r="A1249" s="116" t="str">
        <f>IF(ISBLANK(TBL_DATA[[#This Row],[Row.names]]), "",   DATE(YEAR(TBL_DATA[[#This Row],[Row.names]]), MONTH(TBL_DATA[[#This Row],[Row.names]]), DAY(TBL_DATA[[#This Row],[Row.names]])))</f>
        <v/>
      </c>
      <c r="B1249" s="119"/>
      <c r="C1249" s="68"/>
      <c r="E1249" s="53"/>
      <c r="F1249" s="53"/>
      <c r="G1249" s="54"/>
      <c r="H1249" s="114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3"/>
      <c r="T1249" s="53"/>
      <c r="U1249" s="81"/>
      <c r="V1249" s="53"/>
      <c r="W1249" s="53"/>
    </row>
    <row r="1250" spans="1:23" x14ac:dyDescent="0.25">
      <c r="A1250" s="116" t="str">
        <f>IF(ISBLANK(TBL_DATA[[#This Row],[Row.names]]), "",   DATE(YEAR(TBL_DATA[[#This Row],[Row.names]]), MONTH(TBL_DATA[[#This Row],[Row.names]]), DAY(TBL_DATA[[#This Row],[Row.names]])))</f>
        <v/>
      </c>
      <c r="B1250" s="119"/>
      <c r="C1250" s="68"/>
      <c r="E1250" s="53"/>
      <c r="F1250" s="53"/>
      <c r="G1250" s="54"/>
      <c r="H1250" s="114"/>
      <c r="I1250" s="53"/>
      <c r="J1250" s="53"/>
      <c r="K1250" s="53"/>
      <c r="L1250" s="53"/>
      <c r="M1250" s="53"/>
      <c r="N1250" s="53"/>
      <c r="O1250" s="53"/>
      <c r="P1250" s="53"/>
      <c r="Q1250" s="53"/>
      <c r="R1250" s="53"/>
      <c r="S1250" s="53"/>
      <c r="T1250" s="53"/>
      <c r="U1250" s="81"/>
      <c r="V1250" s="53"/>
      <c r="W1250" s="53"/>
    </row>
    <row r="1251" spans="1:23" x14ac:dyDescent="0.25">
      <c r="A1251" s="116" t="str">
        <f>IF(ISBLANK(TBL_DATA[[#This Row],[Row.names]]), "",   DATE(YEAR(TBL_DATA[[#This Row],[Row.names]]), MONTH(TBL_DATA[[#This Row],[Row.names]]), DAY(TBL_DATA[[#This Row],[Row.names]])))</f>
        <v/>
      </c>
      <c r="B1251" s="119"/>
      <c r="C1251" s="68"/>
      <c r="E1251" s="53"/>
      <c r="F1251" s="53"/>
      <c r="G1251" s="54"/>
      <c r="H1251" s="114"/>
      <c r="I1251" s="53"/>
      <c r="J1251" s="53"/>
      <c r="K1251" s="53"/>
      <c r="L1251" s="53"/>
      <c r="M1251" s="53"/>
      <c r="N1251" s="53"/>
      <c r="O1251" s="53"/>
      <c r="P1251" s="53"/>
      <c r="Q1251" s="53"/>
      <c r="R1251" s="53"/>
      <c r="S1251" s="53"/>
      <c r="T1251" s="53"/>
      <c r="U1251" s="81"/>
      <c r="V1251" s="53"/>
      <c r="W1251" s="53"/>
    </row>
    <row r="1252" spans="1:23" x14ac:dyDescent="0.25">
      <c r="A1252" s="116" t="str">
        <f>IF(ISBLANK(TBL_DATA[[#This Row],[Row.names]]), "",   DATE(YEAR(TBL_DATA[[#This Row],[Row.names]]), MONTH(TBL_DATA[[#This Row],[Row.names]]), DAY(TBL_DATA[[#This Row],[Row.names]])))</f>
        <v/>
      </c>
      <c r="B1252" s="119"/>
      <c r="C1252" s="68"/>
      <c r="E1252" s="53"/>
      <c r="F1252" s="53"/>
      <c r="G1252" s="54"/>
      <c r="H1252" s="114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81"/>
      <c r="V1252" s="53"/>
      <c r="W1252" s="53"/>
    </row>
    <row r="1253" spans="1:23" x14ac:dyDescent="0.25">
      <c r="A1253" s="116" t="str">
        <f>IF(ISBLANK(TBL_DATA[[#This Row],[Row.names]]), "",   DATE(YEAR(TBL_DATA[[#This Row],[Row.names]]), MONTH(TBL_DATA[[#This Row],[Row.names]]), DAY(TBL_DATA[[#This Row],[Row.names]])))</f>
        <v/>
      </c>
      <c r="B1253" s="119"/>
      <c r="C1253" s="68"/>
      <c r="E1253" s="53"/>
      <c r="F1253" s="53"/>
      <c r="G1253" s="54"/>
      <c r="H1253" s="114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81"/>
      <c r="V1253" s="53"/>
      <c r="W1253" s="53"/>
    </row>
    <row r="1254" spans="1:23" x14ac:dyDescent="0.25">
      <c r="A1254" s="116" t="str">
        <f>IF(ISBLANK(TBL_DATA[[#This Row],[Row.names]]), "",   DATE(YEAR(TBL_DATA[[#This Row],[Row.names]]), MONTH(TBL_DATA[[#This Row],[Row.names]]), DAY(TBL_DATA[[#This Row],[Row.names]])))</f>
        <v/>
      </c>
      <c r="B1254" s="119"/>
      <c r="C1254" s="68"/>
      <c r="E1254" s="53"/>
      <c r="F1254" s="53"/>
      <c r="G1254" s="54"/>
      <c r="H1254" s="114"/>
      <c r="I1254" s="53"/>
      <c r="J1254" s="53"/>
      <c r="K1254" s="53"/>
      <c r="L1254" s="53"/>
      <c r="M1254" s="53"/>
      <c r="N1254" s="53"/>
      <c r="O1254" s="53"/>
      <c r="P1254" s="53"/>
      <c r="Q1254" s="53"/>
      <c r="R1254" s="53"/>
      <c r="S1254" s="53"/>
      <c r="T1254" s="53"/>
      <c r="U1254" s="81"/>
      <c r="V1254" s="53"/>
      <c r="W1254" s="53"/>
    </row>
    <row r="1255" spans="1:23" x14ac:dyDescent="0.25">
      <c r="A1255" s="116" t="str">
        <f>IF(ISBLANK(TBL_DATA[[#This Row],[Row.names]]), "",   DATE(YEAR(TBL_DATA[[#This Row],[Row.names]]), MONTH(TBL_DATA[[#This Row],[Row.names]]), DAY(TBL_DATA[[#This Row],[Row.names]])))</f>
        <v/>
      </c>
      <c r="B1255" s="119"/>
      <c r="C1255" s="68"/>
      <c r="E1255" s="53"/>
      <c r="F1255" s="53"/>
      <c r="G1255" s="54"/>
      <c r="H1255" s="114"/>
      <c r="I1255" s="53"/>
      <c r="J1255" s="53"/>
      <c r="K1255" s="53"/>
      <c r="L1255" s="53"/>
      <c r="M1255" s="53"/>
      <c r="N1255" s="53"/>
      <c r="O1255" s="53"/>
      <c r="P1255" s="53"/>
      <c r="Q1255" s="53"/>
      <c r="R1255" s="53"/>
      <c r="S1255" s="53"/>
      <c r="T1255" s="53"/>
      <c r="U1255" s="81"/>
      <c r="V1255" s="53"/>
      <c r="W1255" s="53"/>
    </row>
    <row r="1256" spans="1:23" x14ac:dyDescent="0.25">
      <c r="A1256" s="116" t="str">
        <f>IF(ISBLANK(TBL_DATA[[#This Row],[Row.names]]), "",   DATE(YEAR(TBL_DATA[[#This Row],[Row.names]]), MONTH(TBL_DATA[[#This Row],[Row.names]]), DAY(TBL_DATA[[#This Row],[Row.names]])))</f>
        <v/>
      </c>
      <c r="B1256" s="119"/>
      <c r="C1256" s="68"/>
      <c r="E1256" s="53"/>
      <c r="F1256" s="53"/>
      <c r="G1256" s="54"/>
      <c r="H1256" s="114"/>
      <c r="I1256" s="53"/>
      <c r="J1256" s="53"/>
      <c r="K1256" s="53"/>
      <c r="L1256" s="53"/>
      <c r="M1256" s="53"/>
      <c r="N1256" s="53"/>
      <c r="O1256" s="53"/>
      <c r="P1256" s="53"/>
      <c r="Q1256" s="53"/>
      <c r="R1256" s="53"/>
      <c r="S1256" s="53"/>
      <c r="T1256" s="53"/>
      <c r="U1256" s="81"/>
      <c r="V1256" s="53"/>
      <c r="W1256" s="53"/>
    </row>
    <row r="1257" spans="1:23" x14ac:dyDescent="0.25">
      <c r="A1257" s="116" t="str">
        <f>IF(ISBLANK(TBL_DATA[[#This Row],[Row.names]]), "",   DATE(YEAR(TBL_DATA[[#This Row],[Row.names]]), MONTH(TBL_DATA[[#This Row],[Row.names]]), DAY(TBL_DATA[[#This Row],[Row.names]])))</f>
        <v/>
      </c>
      <c r="B1257" s="119"/>
      <c r="C1257" s="68"/>
      <c r="E1257" s="53"/>
      <c r="F1257" s="53"/>
      <c r="G1257" s="54"/>
      <c r="H1257" s="114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3"/>
      <c r="T1257" s="53"/>
      <c r="U1257" s="81"/>
      <c r="V1257" s="53"/>
      <c r="W1257" s="53"/>
    </row>
    <row r="1258" spans="1:23" x14ac:dyDescent="0.25">
      <c r="A1258" s="116" t="str">
        <f>IF(ISBLANK(TBL_DATA[[#This Row],[Row.names]]), "",   DATE(YEAR(TBL_DATA[[#This Row],[Row.names]]), MONTH(TBL_DATA[[#This Row],[Row.names]]), DAY(TBL_DATA[[#This Row],[Row.names]])))</f>
        <v/>
      </c>
      <c r="B1258" s="119"/>
      <c r="C1258" s="68"/>
      <c r="E1258" s="53"/>
      <c r="F1258" s="53"/>
      <c r="G1258" s="54"/>
      <c r="H1258" s="114"/>
      <c r="I1258" s="53"/>
      <c r="J1258" s="53"/>
      <c r="K1258" s="53"/>
      <c r="L1258" s="53"/>
      <c r="M1258" s="53"/>
      <c r="N1258" s="53"/>
      <c r="O1258" s="53"/>
      <c r="P1258" s="53"/>
      <c r="Q1258" s="53"/>
      <c r="R1258" s="53"/>
      <c r="S1258" s="53"/>
      <c r="T1258" s="53"/>
      <c r="U1258" s="81"/>
      <c r="V1258" s="53"/>
      <c r="W1258" s="53"/>
    </row>
    <row r="1259" spans="1:23" x14ac:dyDescent="0.25">
      <c r="A1259" s="116" t="str">
        <f>IF(ISBLANK(TBL_DATA[[#This Row],[Row.names]]), "",   DATE(YEAR(TBL_DATA[[#This Row],[Row.names]]), MONTH(TBL_DATA[[#This Row],[Row.names]]), DAY(TBL_DATA[[#This Row],[Row.names]])))</f>
        <v/>
      </c>
      <c r="B1259" s="119"/>
      <c r="C1259" s="68"/>
      <c r="E1259" s="53"/>
      <c r="F1259" s="53"/>
      <c r="G1259" s="54"/>
      <c r="H1259" s="114"/>
      <c r="I1259" s="53"/>
      <c r="J1259" s="53"/>
      <c r="K1259" s="53"/>
      <c r="L1259" s="53"/>
      <c r="M1259" s="53"/>
      <c r="N1259" s="53"/>
      <c r="O1259" s="53"/>
      <c r="P1259" s="53"/>
      <c r="Q1259" s="53"/>
      <c r="R1259" s="53"/>
      <c r="S1259" s="53"/>
      <c r="T1259" s="53"/>
      <c r="U1259" s="81"/>
      <c r="V1259" s="53"/>
      <c r="W1259" s="53"/>
    </row>
    <row r="1260" spans="1:23" x14ac:dyDescent="0.25">
      <c r="A1260" s="116" t="str">
        <f>IF(ISBLANK(TBL_DATA[[#This Row],[Row.names]]), "",   DATE(YEAR(TBL_DATA[[#This Row],[Row.names]]), MONTH(TBL_DATA[[#This Row],[Row.names]]), DAY(TBL_DATA[[#This Row],[Row.names]])))</f>
        <v/>
      </c>
      <c r="B1260" s="119"/>
      <c r="C1260" s="68"/>
      <c r="E1260" s="53"/>
      <c r="F1260" s="53"/>
      <c r="G1260" s="54"/>
      <c r="H1260" s="114"/>
      <c r="I1260" s="53"/>
      <c r="J1260" s="53"/>
      <c r="K1260" s="53"/>
      <c r="L1260" s="53"/>
      <c r="M1260" s="53"/>
      <c r="N1260" s="53"/>
      <c r="O1260" s="53"/>
      <c r="P1260" s="53"/>
      <c r="Q1260" s="53"/>
      <c r="R1260" s="53"/>
      <c r="S1260" s="53"/>
      <c r="T1260" s="53"/>
      <c r="U1260" s="81"/>
      <c r="V1260" s="53"/>
      <c r="W1260" s="53"/>
    </row>
    <row r="1261" spans="1:23" x14ac:dyDescent="0.25">
      <c r="A1261" s="116" t="str">
        <f>IF(ISBLANK(TBL_DATA[[#This Row],[Row.names]]), "",   DATE(YEAR(TBL_DATA[[#This Row],[Row.names]]), MONTH(TBL_DATA[[#This Row],[Row.names]]), DAY(TBL_DATA[[#This Row],[Row.names]])))</f>
        <v/>
      </c>
      <c r="B1261" s="119"/>
      <c r="C1261" s="68"/>
      <c r="E1261" s="53"/>
      <c r="F1261" s="53"/>
      <c r="G1261" s="54"/>
      <c r="H1261" s="114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3"/>
      <c r="T1261" s="53"/>
      <c r="U1261" s="81"/>
      <c r="V1261" s="53"/>
      <c r="W1261" s="53"/>
    </row>
    <row r="1262" spans="1:23" x14ac:dyDescent="0.25">
      <c r="A1262" s="116" t="str">
        <f>IF(ISBLANK(TBL_DATA[[#This Row],[Row.names]]), "",   DATE(YEAR(TBL_DATA[[#This Row],[Row.names]]), MONTH(TBL_DATA[[#This Row],[Row.names]]), DAY(TBL_DATA[[#This Row],[Row.names]])))</f>
        <v/>
      </c>
      <c r="B1262" s="119"/>
      <c r="C1262" s="68"/>
      <c r="E1262" s="53"/>
      <c r="F1262" s="53"/>
      <c r="G1262" s="54"/>
      <c r="H1262" s="114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  <c r="S1262" s="53"/>
      <c r="T1262" s="53"/>
      <c r="U1262" s="81"/>
      <c r="V1262" s="53"/>
      <c r="W1262" s="53"/>
    </row>
    <row r="1263" spans="1:23" x14ac:dyDescent="0.25">
      <c r="A1263" s="116" t="str">
        <f>IF(ISBLANK(TBL_DATA[[#This Row],[Row.names]]), "",   DATE(YEAR(TBL_DATA[[#This Row],[Row.names]]), MONTH(TBL_DATA[[#This Row],[Row.names]]), DAY(TBL_DATA[[#This Row],[Row.names]])))</f>
        <v/>
      </c>
      <c r="B1263" s="119"/>
      <c r="C1263" s="68"/>
      <c r="E1263" s="53"/>
      <c r="F1263" s="53"/>
      <c r="G1263" s="54"/>
      <c r="H1263" s="114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  <c r="S1263" s="53"/>
      <c r="T1263" s="53"/>
      <c r="U1263" s="81"/>
      <c r="V1263" s="53"/>
      <c r="W1263" s="53"/>
    </row>
    <row r="1264" spans="1:23" x14ac:dyDescent="0.25">
      <c r="A1264" s="116" t="str">
        <f>IF(ISBLANK(TBL_DATA[[#This Row],[Row.names]]), "",   DATE(YEAR(TBL_DATA[[#This Row],[Row.names]]), MONTH(TBL_DATA[[#This Row],[Row.names]]), DAY(TBL_DATA[[#This Row],[Row.names]])))</f>
        <v/>
      </c>
      <c r="B1264" s="119"/>
      <c r="C1264" s="68"/>
      <c r="E1264" s="53"/>
      <c r="F1264" s="53"/>
      <c r="G1264" s="54"/>
      <c r="H1264" s="114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3"/>
      <c r="T1264" s="53"/>
      <c r="U1264" s="81"/>
      <c r="V1264" s="53"/>
      <c r="W1264" s="53"/>
    </row>
    <row r="1265" spans="1:23" x14ac:dyDescent="0.25">
      <c r="A1265" s="116" t="str">
        <f>IF(ISBLANK(TBL_DATA[[#This Row],[Row.names]]), "",   DATE(YEAR(TBL_DATA[[#This Row],[Row.names]]), MONTH(TBL_DATA[[#This Row],[Row.names]]), DAY(TBL_DATA[[#This Row],[Row.names]])))</f>
        <v/>
      </c>
      <c r="B1265" s="119"/>
      <c r="C1265" s="68"/>
      <c r="E1265" s="53"/>
      <c r="F1265" s="53"/>
      <c r="G1265" s="54"/>
      <c r="H1265" s="114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3"/>
      <c r="T1265" s="53"/>
      <c r="U1265" s="81"/>
      <c r="V1265" s="53"/>
      <c r="W1265" s="53"/>
    </row>
    <row r="1266" spans="1:23" x14ac:dyDescent="0.25">
      <c r="A1266" s="116" t="str">
        <f>IF(ISBLANK(TBL_DATA[[#This Row],[Row.names]]), "",   DATE(YEAR(TBL_DATA[[#This Row],[Row.names]]), MONTH(TBL_DATA[[#This Row],[Row.names]]), DAY(TBL_DATA[[#This Row],[Row.names]])))</f>
        <v/>
      </c>
      <c r="B1266" s="119"/>
      <c r="C1266" s="68"/>
      <c r="E1266" s="53"/>
      <c r="F1266" s="53"/>
      <c r="G1266" s="54"/>
      <c r="H1266" s="114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  <c r="S1266" s="53"/>
      <c r="T1266" s="53"/>
      <c r="U1266" s="81"/>
      <c r="V1266" s="53"/>
      <c r="W1266" s="53"/>
    </row>
    <row r="1267" spans="1:23" x14ac:dyDescent="0.25">
      <c r="A1267" s="116" t="str">
        <f>IF(ISBLANK(TBL_DATA[[#This Row],[Row.names]]), "",   DATE(YEAR(TBL_DATA[[#This Row],[Row.names]]), MONTH(TBL_DATA[[#This Row],[Row.names]]), DAY(TBL_DATA[[#This Row],[Row.names]])))</f>
        <v/>
      </c>
      <c r="B1267" s="119"/>
      <c r="C1267" s="68"/>
      <c r="E1267" s="53"/>
      <c r="F1267" s="53"/>
      <c r="G1267" s="54"/>
      <c r="H1267" s="114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  <c r="S1267" s="53"/>
      <c r="T1267" s="53"/>
      <c r="U1267" s="81"/>
      <c r="V1267" s="53"/>
      <c r="W1267" s="53"/>
    </row>
    <row r="1268" spans="1:23" x14ac:dyDescent="0.25">
      <c r="A1268" s="116" t="str">
        <f>IF(ISBLANK(TBL_DATA[[#This Row],[Row.names]]), "",   DATE(YEAR(TBL_DATA[[#This Row],[Row.names]]), MONTH(TBL_DATA[[#This Row],[Row.names]]), DAY(TBL_DATA[[#This Row],[Row.names]])))</f>
        <v/>
      </c>
      <c r="B1268" s="119"/>
      <c r="C1268" s="68"/>
      <c r="E1268" s="53"/>
      <c r="F1268" s="53"/>
      <c r="G1268" s="54"/>
      <c r="H1268" s="114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  <c r="S1268" s="53"/>
      <c r="T1268" s="53"/>
      <c r="U1268" s="81"/>
      <c r="V1268" s="53"/>
      <c r="W1268" s="53"/>
    </row>
    <row r="1269" spans="1:23" x14ac:dyDescent="0.25">
      <c r="A1269" s="116" t="str">
        <f>IF(ISBLANK(TBL_DATA[[#This Row],[Row.names]]), "",   DATE(YEAR(TBL_DATA[[#This Row],[Row.names]]), MONTH(TBL_DATA[[#This Row],[Row.names]]), DAY(TBL_DATA[[#This Row],[Row.names]])))</f>
        <v/>
      </c>
      <c r="B1269" s="119"/>
      <c r="C1269" s="68"/>
      <c r="E1269" s="53"/>
      <c r="F1269" s="53"/>
      <c r="G1269" s="54"/>
      <c r="H1269" s="114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  <c r="S1269" s="53"/>
      <c r="T1269" s="53"/>
      <c r="U1269" s="81"/>
      <c r="V1269" s="53"/>
      <c r="W1269" s="53"/>
    </row>
    <row r="1270" spans="1:23" x14ac:dyDescent="0.25">
      <c r="A1270" s="116" t="str">
        <f>IF(ISBLANK(TBL_DATA[[#This Row],[Row.names]]), "",   DATE(YEAR(TBL_DATA[[#This Row],[Row.names]]), MONTH(TBL_DATA[[#This Row],[Row.names]]), DAY(TBL_DATA[[#This Row],[Row.names]])))</f>
        <v/>
      </c>
      <c r="B1270" s="119"/>
      <c r="C1270" s="68"/>
      <c r="E1270" s="53"/>
      <c r="F1270" s="53"/>
      <c r="G1270" s="54"/>
      <c r="H1270" s="114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  <c r="S1270" s="53"/>
      <c r="T1270" s="53"/>
      <c r="U1270" s="81"/>
      <c r="V1270" s="53"/>
      <c r="W1270" s="53"/>
    </row>
    <row r="1271" spans="1:23" x14ac:dyDescent="0.25">
      <c r="A1271" s="116" t="str">
        <f>IF(ISBLANK(TBL_DATA[[#This Row],[Row.names]]), "",   DATE(YEAR(TBL_DATA[[#This Row],[Row.names]]), MONTH(TBL_DATA[[#This Row],[Row.names]]), DAY(TBL_DATA[[#This Row],[Row.names]])))</f>
        <v/>
      </c>
      <c r="B1271" s="119"/>
      <c r="C1271" s="68"/>
      <c r="E1271" s="53"/>
      <c r="F1271" s="53"/>
      <c r="G1271" s="54"/>
      <c r="H1271" s="114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  <c r="S1271" s="53"/>
      <c r="T1271" s="53"/>
      <c r="U1271" s="81"/>
      <c r="V1271" s="53"/>
      <c r="W1271" s="53"/>
    </row>
    <row r="1272" spans="1:23" x14ac:dyDescent="0.25">
      <c r="A1272" s="116" t="str">
        <f>IF(ISBLANK(TBL_DATA[[#This Row],[Row.names]]), "",   DATE(YEAR(TBL_DATA[[#This Row],[Row.names]]), MONTH(TBL_DATA[[#This Row],[Row.names]]), DAY(TBL_DATA[[#This Row],[Row.names]])))</f>
        <v/>
      </c>
      <c r="B1272" s="119"/>
      <c r="C1272" s="68"/>
      <c r="E1272" s="53"/>
      <c r="F1272" s="53"/>
      <c r="G1272" s="54"/>
      <c r="H1272" s="114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81"/>
      <c r="V1272" s="53"/>
      <c r="W1272" s="53"/>
    </row>
    <row r="1273" spans="1:23" x14ac:dyDescent="0.25">
      <c r="A1273" s="116" t="str">
        <f>IF(ISBLANK(TBL_DATA[[#This Row],[Row.names]]), "",   DATE(YEAR(TBL_DATA[[#This Row],[Row.names]]), MONTH(TBL_DATA[[#This Row],[Row.names]]), DAY(TBL_DATA[[#This Row],[Row.names]])))</f>
        <v/>
      </c>
      <c r="B1273" s="119"/>
      <c r="C1273" s="68"/>
      <c r="E1273" s="53"/>
      <c r="F1273" s="53"/>
      <c r="G1273" s="54"/>
      <c r="H1273" s="114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81"/>
      <c r="V1273" s="53"/>
      <c r="W1273" s="53"/>
    </row>
    <row r="1274" spans="1:23" x14ac:dyDescent="0.25">
      <c r="A1274" s="116" t="str">
        <f>IF(ISBLANK(TBL_DATA[[#This Row],[Row.names]]), "",   DATE(YEAR(TBL_DATA[[#This Row],[Row.names]]), MONTH(TBL_DATA[[#This Row],[Row.names]]), DAY(TBL_DATA[[#This Row],[Row.names]])))</f>
        <v/>
      </c>
      <c r="B1274" s="119"/>
      <c r="C1274" s="68"/>
      <c r="E1274" s="53"/>
      <c r="F1274" s="53"/>
      <c r="G1274" s="54"/>
      <c r="H1274" s="114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  <c r="S1274" s="53"/>
      <c r="T1274" s="53"/>
      <c r="U1274" s="81"/>
      <c r="V1274" s="53"/>
      <c r="W1274" s="53"/>
    </row>
    <row r="1275" spans="1:23" x14ac:dyDescent="0.25">
      <c r="A1275" s="116" t="str">
        <f>IF(ISBLANK(TBL_DATA[[#This Row],[Row.names]]), "",   DATE(YEAR(TBL_DATA[[#This Row],[Row.names]]), MONTH(TBL_DATA[[#This Row],[Row.names]]), DAY(TBL_DATA[[#This Row],[Row.names]])))</f>
        <v/>
      </c>
      <c r="B1275" s="119"/>
      <c r="C1275" s="68"/>
      <c r="E1275" s="53"/>
      <c r="F1275" s="53"/>
      <c r="G1275" s="54"/>
      <c r="H1275" s="114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  <c r="S1275" s="53"/>
      <c r="T1275" s="53"/>
      <c r="U1275" s="81"/>
      <c r="V1275" s="53"/>
      <c r="W1275" s="53"/>
    </row>
    <row r="1276" spans="1:23" x14ac:dyDescent="0.25">
      <c r="A1276" s="116" t="str">
        <f>IF(ISBLANK(TBL_DATA[[#This Row],[Row.names]]), "",   DATE(YEAR(TBL_DATA[[#This Row],[Row.names]]), MONTH(TBL_DATA[[#This Row],[Row.names]]), DAY(TBL_DATA[[#This Row],[Row.names]])))</f>
        <v/>
      </c>
      <c r="B1276" s="119"/>
      <c r="C1276" s="68"/>
      <c r="E1276" s="53"/>
      <c r="F1276" s="53"/>
      <c r="G1276" s="54"/>
      <c r="H1276" s="114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  <c r="S1276" s="53"/>
      <c r="T1276" s="53"/>
      <c r="U1276" s="81"/>
      <c r="V1276" s="53"/>
      <c r="W1276" s="53"/>
    </row>
    <row r="1277" spans="1:23" x14ac:dyDescent="0.25">
      <c r="A1277" s="116" t="str">
        <f>IF(ISBLANK(TBL_DATA[[#This Row],[Row.names]]), "",   DATE(YEAR(TBL_DATA[[#This Row],[Row.names]]), MONTH(TBL_DATA[[#This Row],[Row.names]]), DAY(TBL_DATA[[#This Row],[Row.names]])))</f>
        <v/>
      </c>
      <c r="B1277" s="119"/>
      <c r="C1277" s="68"/>
      <c r="E1277" s="53"/>
      <c r="F1277" s="53"/>
      <c r="G1277" s="54"/>
      <c r="H1277" s="114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  <c r="S1277" s="53"/>
      <c r="T1277" s="53"/>
      <c r="U1277" s="81"/>
      <c r="V1277" s="53"/>
      <c r="W1277" s="53"/>
    </row>
    <row r="1278" spans="1:23" x14ac:dyDescent="0.25">
      <c r="A1278" s="116" t="str">
        <f>IF(ISBLANK(TBL_DATA[[#This Row],[Row.names]]), "",   DATE(YEAR(TBL_DATA[[#This Row],[Row.names]]), MONTH(TBL_DATA[[#This Row],[Row.names]]), DAY(TBL_DATA[[#This Row],[Row.names]])))</f>
        <v/>
      </c>
      <c r="B1278" s="119"/>
      <c r="C1278" s="68"/>
      <c r="E1278" s="53"/>
      <c r="F1278" s="53"/>
      <c r="G1278" s="54"/>
      <c r="H1278" s="114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  <c r="S1278" s="53"/>
      <c r="T1278" s="53"/>
      <c r="U1278" s="81"/>
      <c r="V1278" s="53"/>
      <c r="W1278" s="53"/>
    </row>
    <row r="1279" spans="1:23" x14ac:dyDescent="0.25">
      <c r="A1279" s="116" t="str">
        <f>IF(ISBLANK(TBL_DATA[[#This Row],[Row.names]]), "",   DATE(YEAR(TBL_DATA[[#This Row],[Row.names]]), MONTH(TBL_DATA[[#This Row],[Row.names]]), DAY(TBL_DATA[[#This Row],[Row.names]])))</f>
        <v/>
      </c>
      <c r="B1279" s="119"/>
      <c r="C1279" s="68"/>
      <c r="E1279" s="53"/>
      <c r="F1279" s="53"/>
      <c r="G1279" s="54"/>
      <c r="H1279" s="114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  <c r="S1279" s="53"/>
      <c r="T1279" s="53"/>
      <c r="U1279" s="81"/>
      <c r="V1279" s="53"/>
      <c r="W1279" s="53"/>
    </row>
    <row r="1280" spans="1:23" x14ac:dyDescent="0.25">
      <c r="A1280" s="116" t="str">
        <f>IF(ISBLANK(TBL_DATA[[#This Row],[Row.names]]), "",   DATE(YEAR(TBL_DATA[[#This Row],[Row.names]]), MONTH(TBL_DATA[[#This Row],[Row.names]]), DAY(TBL_DATA[[#This Row],[Row.names]])))</f>
        <v/>
      </c>
      <c r="B1280" s="119"/>
      <c r="C1280" s="68"/>
      <c r="E1280" s="53"/>
      <c r="F1280" s="53"/>
      <c r="G1280" s="54"/>
      <c r="H1280" s="114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  <c r="S1280" s="53"/>
      <c r="T1280" s="53"/>
      <c r="U1280" s="81"/>
      <c r="V1280" s="53"/>
      <c r="W1280" s="53"/>
    </row>
    <row r="1281" spans="1:23" x14ac:dyDescent="0.25">
      <c r="A1281" s="116" t="str">
        <f>IF(ISBLANK(TBL_DATA[[#This Row],[Row.names]]), "",   DATE(YEAR(TBL_DATA[[#This Row],[Row.names]]), MONTH(TBL_DATA[[#This Row],[Row.names]]), DAY(TBL_DATA[[#This Row],[Row.names]])))</f>
        <v/>
      </c>
      <c r="B1281" s="119"/>
      <c r="C1281" s="68"/>
      <c r="E1281" s="53"/>
      <c r="F1281" s="53"/>
      <c r="G1281" s="54"/>
      <c r="H1281" s="114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  <c r="S1281" s="53"/>
      <c r="T1281" s="53"/>
      <c r="U1281" s="81"/>
      <c r="V1281" s="53"/>
      <c r="W1281" s="53"/>
    </row>
    <row r="1282" spans="1:23" x14ac:dyDescent="0.25">
      <c r="A1282" s="116" t="str">
        <f>IF(ISBLANK(TBL_DATA[[#This Row],[Row.names]]), "",   DATE(YEAR(TBL_DATA[[#This Row],[Row.names]]), MONTH(TBL_DATA[[#This Row],[Row.names]]), DAY(TBL_DATA[[#This Row],[Row.names]])))</f>
        <v/>
      </c>
      <c r="B1282" s="119"/>
      <c r="C1282" s="68"/>
      <c r="E1282" s="53"/>
      <c r="F1282" s="53"/>
      <c r="G1282" s="54"/>
      <c r="H1282" s="114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  <c r="S1282" s="53"/>
      <c r="T1282" s="53"/>
      <c r="U1282" s="81"/>
      <c r="V1282" s="53"/>
      <c r="W1282" s="53"/>
    </row>
    <row r="1283" spans="1:23" x14ac:dyDescent="0.25">
      <c r="A1283" s="116" t="str">
        <f>IF(ISBLANK(TBL_DATA[[#This Row],[Row.names]]), "",   DATE(YEAR(TBL_DATA[[#This Row],[Row.names]]), MONTH(TBL_DATA[[#This Row],[Row.names]]), DAY(TBL_DATA[[#This Row],[Row.names]])))</f>
        <v/>
      </c>
      <c r="B1283" s="119"/>
      <c r="C1283" s="68"/>
      <c r="E1283" s="53"/>
      <c r="F1283" s="53"/>
      <c r="G1283" s="54"/>
      <c r="H1283" s="114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  <c r="S1283" s="53"/>
      <c r="T1283" s="53"/>
      <c r="U1283" s="81"/>
      <c r="V1283" s="53"/>
      <c r="W1283" s="53"/>
    </row>
    <row r="1284" spans="1:23" x14ac:dyDescent="0.25">
      <c r="A1284" s="116" t="str">
        <f>IF(ISBLANK(TBL_DATA[[#This Row],[Row.names]]), "",   DATE(YEAR(TBL_DATA[[#This Row],[Row.names]]), MONTH(TBL_DATA[[#This Row],[Row.names]]), DAY(TBL_DATA[[#This Row],[Row.names]])))</f>
        <v/>
      </c>
      <c r="B1284" s="119"/>
      <c r="C1284" s="68"/>
      <c r="E1284" s="53"/>
      <c r="F1284" s="53"/>
      <c r="G1284" s="54"/>
      <c r="H1284" s="114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  <c r="S1284" s="53"/>
      <c r="T1284" s="53"/>
      <c r="U1284" s="81"/>
      <c r="V1284" s="53"/>
      <c r="W1284" s="53"/>
    </row>
    <row r="1285" spans="1:23" x14ac:dyDescent="0.25">
      <c r="A1285" s="116" t="str">
        <f>IF(ISBLANK(TBL_DATA[[#This Row],[Row.names]]), "",   DATE(YEAR(TBL_DATA[[#This Row],[Row.names]]), MONTH(TBL_DATA[[#This Row],[Row.names]]), DAY(TBL_DATA[[#This Row],[Row.names]])))</f>
        <v/>
      </c>
      <c r="B1285" s="119"/>
      <c r="C1285" s="68"/>
      <c r="E1285" s="53"/>
      <c r="F1285" s="53"/>
      <c r="G1285" s="54"/>
      <c r="H1285" s="114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3"/>
      <c r="T1285" s="53"/>
      <c r="U1285" s="81"/>
      <c r="V1285" s="53"/>
      <c r="W1285" s="53"/>
    </row>
    <row r="1286" spans="1:23" x14ac:dyDescent="0.25">
      <c r="A1286" s="116" t="str">
        <f>IF(ISBLANK(TBL_DATA[[#This Row],[Row.names]]), "",   DATE(YEAR(TBL_DATA[[#This Row],[Row.names]]), MONTH(TBL_DATA[[#This Row],[Row.names]]), DAY(TBL_DATA[[#This Row],[Row.names]])))</f>
        <v/>
      </c>
      <c r="B1286" s="119"/>
      <c r="C1286" s="68"/>
      <c r="E1286" s="53"/>
      <c r="F1286" s="53"/>
      <c r="G1286" s="54"/>
      <c r="H1286" s="114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  <c r="S1286" s="53"/>
      <c r="T1286" s="53"/>
      <c r="U1286" s="81"/>
      <c r="V1286" s="53"/>
      <c r="W1286" s="53"/>
    </row>
    <row r="1287" spans="1:23" x14ac:dyDescent="0.25">
      <c r="A1287" s="116" t="str">
        <f>IF(ISBLANK(TBL_DATA[[#This Row],[Row.names]]), "",   DATE(YEAR(TBL_DATA[[#This Row],[Row.names]]), MONTH(TBL_DATA[[#This Row],[Row.names]]), DAY(TBL_DATA[[#This Row],[Row.names]])))</f>
        <v/>
      </c>
      <c r="B1287" s="119"/>
      <c r="C1287" s="68"/>
      <c r="E1287" s="53"/>
      <c r="F1287" s="53"/>
      <c r="G1287" s="54"/>
      <c r="H1287" s="114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  <c r="S1287" s="53"/>
      <c r="T1287" s="53"/>
      <c r="U1287" s="81"/>
      <c r="V1287" s="53"/>
      <c r="W1287" s="53"/>
    </row>
    <row r="1288" spans="1:23" x14ac:dyDescent="0.25">
      <c r="A1288" s="116" t="str">
        <f>IF(ISBLANK(TBL_DATA[[#This Row],[Row.names]]), "",   DATE(YEAR(TBL_DATA[[#This Row],[Row.names]]), MONTH(TBL_DATA[[#This Row],[Row.names]]), DAY(TBL_DATA[[#This Row],[Row.names]])))</f>
        <v/>
      </c>
      <c r="B1288" s="119"/>
      <c r="C1288" s="68"/>
      <c r="E1288" s="53"/>
      <c r="F1288" s="53"/>
      <c r="G1288" s="54"/>
      <c r="H1288" s="114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  <c r="S1288" s="53"/>
      <c r="T1288" s="53"/>
      <c r="U1288" s="81"/>
      <c r="V1288" s="53"/>
      <c r="W1288" s="53"/>
    </row>
    <row r="1289" spans="1:23" x14ac:dyDescent="0.25">
      <c r="A1289" s="116" t="str">
        <f>IF(ISBLANK(TBL_DATA[[#This Row],[Row.names]]), "",   DATE(YEAR(TBL_DATA[[#This Row],[Row.names]]), MONTH(TBL_DATA[[#This Row],[Row.names]]), DAY(TBL_DATA[[#This Row],[Row.names]])))</f>
        <v/>
      </c>
      <c r="B1289" s="119"/>
      <c r="C1289" s="68"/>
      <c r="E1289" s="53"/>
      <c r="F1289" s="53"/>
      <c r="G1289" s="54"/>
      <c r="H1289" s="114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  <c r="S1289" s="53"/>
      <c r="T1289" s="53"/>
      <c r="U1289" s="81"/>
      <c r="V1289" s="53"/>
      <c r="W1289" s="53"/>
    </row>
    <row r="1290" spans="1:23" x14ac:dyDescent="0.25">
      <c r="A1290" s="116" t="str">
        <f>IF(ISBLANK(TBL_DATA[[#This Row],[Row.names]]), "",   DATE(YEAR(TBL_DATA[[#This Row],[Row.names]]), MONTH(TBL_DATA[[#This Row],[Row.names]]), DAY(TBL_DATA[[#This Row],[Row.names]])))</f>
        <v/>
      </c>
      <c r="B1290" s="119"/>
      <c r="C1290" s="68"/>
      <c r="E1290" s="53"/>
      <c r="F1290" s="53"/>
      <c r="G1290" s="54"/>
      <c r="H1290" s="114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  <c r="S1290" s="53"/>
      <c r="T1290" s="53"/>
      <c r="U1290" s="81"/>
      <c r="V1290" s="53"/>
      <c r="W1290" s="53"/>
    </row>
    <row r="1291" spans="1:23" x14ac:dyDescent="0.25">
      <c r="A1291" s="116" t="str">
        <f>IF(ISBLANK(TBL_DATA[[#This Row],[Row.names]]), "",   DATE(YEAR(TBL_DATA[[#This Row],[Row.names]]), MONTH(TBL_DATA[[#This Row],[Row.names]]), DAY(TBL_DATA[[#This Row],[Row.names]])))</f>
        <v/>
      </c>
      <c r="B1291" s="119"/>
      <c r="C1291" s="68"/>
      <c r="E1291" s="53"/>
      <c r="F1291" s="53"/>
      <c r="G1291" s="54"/>
      <c r="H1291" s="114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  <c r="S1291" s="53"/>
      <c r="T1291" s="53"/>
      <c r="U1291" s="81"/>
      <c r="V1291" s="53"/>
      <c r="W1291" s="53"/>
    </row>
    <row r="1292" spans="1:23" x14ac:dyDescent="0.25">
      <c r="A1292" s="116" t="str">
        <f>IF(ISBLANK(TBL_DATA[[#This Row],[Row.names]]), "",   DATE(YEAR(TBL_DATA[[#This Row],[Row.names]]), MONTH(TBL_DATA[[#This Row],[Row.names]]), DAY(TBL_DATA[[#This Row],[Row.names]])))</f>
        <v/>
      </c>
      <c r="B1292" s="119"/>
      <c r="C1292" s="68"/>
      <c r="E1292" s="53"/>
      <c r="F1292" s="53"/>
      <c r="G1292" s="54"/>
      <c r="H1292" s="114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  <c r="S1292" s="53"/>
      <c r="T1292" s="53"/>
      <c r="U1292" s="81"/>
      <c r="V1292" s="53"/>
      <c r="W1292" s="53"/>
    </row>
    <row r="1293" spans="1:23" x14ac:dyDescent="0.25">
      <c r="A1293" s="116" t="str">
        <f>IF(ISBLANK(TBL_DATA[[#This Row],[Row.names]]), "",   DATE(YEAR(TBL_DATA[[#This Row],[Row.names]]), MONTH(TBL_DATA[[#This Row],[Row.names]]), DAY(TBL_DATA[[#This Row],[Row.names]])))</f>
        <v/>
      </c>
      <c r="B1293" s="119"/>
      <c r="C1293" s="68"/>
      <c r="E1293" s="53"/>
      <c r="F1293" s="53"/>
      <c r="G1293" s="54"/>
      <c r="H1293" s="114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  <c r="S1293" s="53"/>
      <c r="T1293" s="53"/>
      <c r="U1293" s="81"/>
      <c r="V1293" s="53"/>
      <c r="W1293" s="53"/>
    </row>
    <row r="1294" spans="1:23" x14ac:dyDescent="0.25">
      <c r="A1294" s="116" t="str">
        <f>IF(ISBLANK(TBL_DATA[[#This Row],[Row.names]]), "",   DATE(YEAR(TBL_DATA[[#This Row],[Row.names]]), MONTH(TBL_DATA[[#This Row],[Row.names]]), DAY(TBL_DATA[[#This Row],[Row.names]])))</f>
        <v/>
      </c>
      <c r="B1294" s="119"/>
      <c r="C1294" s="68"/>
      <c r="E1294" s="53"/>
      <c r="F1294" s="53"/>
      <c r="G1294" s="54"/>
      <c r="H1294" s="114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  <c r="S1294" s="53"/>
      <c r="T1294" s="53"/>
      <c r="U1294" s="81"/>
      <c r="V1294" s="53"/>
      <c r="W1294" s="53"/>
    </row>
    <row r="1295" spans="1:23" x14ac:dyDescent="0.25">
      <c r="A1295" s="116" t="str">
        <f>IF(ISBLANK(TBL_DATA[[#This Row],[Row.names]]), "",   DATE(YEAR(TBL_DATA[[#This Row],[Row.names]]), MONTH(TBL_DATA[[#This Row],[Row.names]]), DAY(TBL_DATA[[#This Row],[Row.names]])))</f>
        <v/>
      </c>
      <c r="B1295" s="119"/>
      <c r="C1295" s="68"/>
      <c r="E1295" s="53"/>
      <c r="F1295" s="53"/>
      <c r="G1295" s="54"/>
      <c r="H1295" s="114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  <c r="S1295" s="53"/>
      <c r="T1295" s="53"/>
      <c r="U1295" s="81"/>
      <c r="V1295" s="53"/>
      <c r="W1295" s="53"/>
    </row>
    <row r="1296" spans="1:23" x14ac:dyDescent="0.25">
      <c r="A1296" s="116" t="str">
        <f>IF(ISBLANK(TBL_DATA[[#This Row],[Row.names]]), "",   DATE(YEAR(TBL_DATA[[#This Row],[Row.names]]), MONTH(TBL_DATA[[#This Row],[Row.names]]), DAY(TBL_DATA[[#This Row],[Row.names]])))</f>
        <v/>
      </c>
      <c r="B1296" s="119"/>
      <c r="C1296" s="68"/>
      <c r="E1296" s="53"/>
      <c r="F1296" s="53"/>
      <c r="G1296" s="54"/>
      <c r="H1296" s="114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  <c r="S1296" s="53"/>
      <c r="T1296" s="53"/>
      <c r="U1296" s="81"/>
      <c r="V1296" s="53"/>
      <c r="W1296" s="53"/>
    </row>
    <row r="1297" spans="1:23" x14ac:dyDescent="0.25">
      <c r="A1297" s="116" t="str">
        <f>IF(ISBLANK(TBL_DATA[[#This Row],[Row.names]]), "",   DATE(YEAR(TBL_DATA[[#This Row],[Row.names]]), MONTH(TBL_DATA[[#This Row],[Row.names]]), DAY(TBL_DATA[[#This Row],[Row.names]])))</f>
        <v/>
      </c>
      <c r="B1297" s="119"/>
      <c r="C1297" s="68"/>
      <c r="E1297" s="53"/>
      <c r="F1297" s="53"/>
      <c r="G1297" s="54"/>
      <c r="H1297" s="114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  <c r="S1297" s="53"/>
      <c r="T1297" s="53"/>
      <c r="U1297" s="81"/>
      <c r="V1297" s="53"/>
      <c r="W1297" s="53"/>
    </row>
    <row r="1298" spans="1:23" x14ac:dyDescent="0.25">
      <c r="A1298" s="116" t="str">
        <f>IF(ISBLANK(TBL_DATA[[#This Row],[Row.names]]), "",   DATE(YEAR(TBL_DATA[[#This Row],[Row.names]]), MONTH(TBL_DATA[[#This Row],[Row.names]]), DAY(TBL_DATA[[#This Row],[Row.names]])))</f>
        <v/>
      </c>
      <c r="B1298" s="119"/>
      <c r="C1298" s="68"/>
      <c r="E1298" s="53"/>
      <c r="F1298" s="53"/>
      <c r="G1298" s="54"/>
      <c r="H1298" s="114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  <c r="S1298" s="53"/>
      <c r="T1298" s="53"/>
      <c r="U1298" s="81"/>
      <c r="V1298" s="53"/>
      <c r="W1298" s="53"/>
    </row>
    <row r="1299" spans="1:23" x14ac:dyDescent="0.25">
      <c r="A1299" s="116" t="str">
        <f>IF(ISBLANK(TBL_DATA[[#This Row],[Row.names]]), "",   DATE(YEAR(TBL_DATA[[#This Row],[Row.names]]), MONTH(TBL_DATA[[#This Row],[Row.names]]), DAY(TBL_DATA[[#This Row],[Row.names]])))</f>
        <v/>
      </c>
      <c r="B1299" s="119"/>
      <c r="C1299" s="68"/>
      <c r="E1299" s="53"/>
      <c r="F1299" s="53"/>
      <c r="G1299" s="54"/>
      <c r="H1299" s="114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81"/>
      <c r="V1299" s="53"/>
      <c r="W1299" s="53"/>
    </row>
    <row r="1300" spans="1:23" x14ac:dyDescent="0.25">
      <c r="A1300" s="116" t="str">
        <f>IF(ISBLANK(TBL_DATA[[#This Row],[Row.names]]), "",   DATE(YEAR(TBL_DATA[[#This Row],[Row.names]]), MONTH(TBL_DATA[[#This Row],[Row.names]]), DAY(TBL_DATA[[#This Row],[Row.names]])))</f>
        <v/>
      </c>
      <c r="B1300" s="119"/>
      <c r="C1300" s="68"/>
      <c r="E1300" s="53"/>
      <c r="F1300" s="53"/>
      <c r="G1300" s="54"/>
      <c r="H1300" s="114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3"/>
      <c r="T1300" s="53"/>
      <c r="U1300" s="81"/>
      <c r="V1300" s="53"/>
      <c r="W1300" s="53"/>
    </row>
    <row r="1301" spans="1:23" x14ac:dyDescent="0.25">
      <c r="A1301" s="116" t="str">
        <f>IF(ISBLANK(TBL_DATA[[#This Row],[Row.names]]), "",   DATE(YEAR(TBL_DATA[[#This Row],[Row.names]]), MONTH(TBL_DATA[[#This Row],[Row.names]]), DAY(TBL_DATA[[#This Row],[Row.names]])))</f>
        <v/>
      </c>
      <c r="B1301" s="119"/>
      <c r="C1301" s="68"/>
      <c r="E1301" s="53"/>
      <c r="F1301" s="53"/>
      <c r="G1301" s="54"/>
      <c r="H1301" s="114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  <c r="S1301" s="53"/>
      <c r="T1301" s="53"/>
      <c r="U1301" s="81"/>
      <c r="V1301" s="53"/>
      <c r="W1301" s="53"/>
    </row>
    <row r="1302" spans="1:23" x14ac:dyDescent="0.25">
      <c r="A1302" s="116" t="str">
        <f>IF(ISBLANK(TBL_DATA[[#This Row],[Row.names]]), "",   DATE(YEAR(TBL_DATA[[#This Row],[Row.names]]), MONTH(TBL_DATA[[#This Row],[Row.names]]), DAY(TBL_DATA[[#This Row],[Row.names]])))</f>
        <v/>
      </c>
      <c r="B1302" s="119"/>
      <c r="C1302" s="68"/>
      <c r="E1302" s="53"/>
      <c r="F1302" s="53"/>
      <c r="G1302" s="54"/>
      <c r="H1302" s="114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3"/>
      <c r="T1302" s="53"/>
      <c r="U1302" s="81"/>
      <c r="V1302" s="53"/>
      <c r="W1302" s="53"/>
    </row>
    <row r="1303" spans="1:23" x14ac:dyDescent="0.25">
      <c r="A1303" s="116" t="str">
        <f>IF(ISBLANK(TBL_DATA[[#This Row],[Row.names]]), "",   DATE(YEAR(TBL_DATA[[#This Row],[Row.names]]), MONTH(TBL_DATA[[#This Row],[Row.names]]), DAY(TBL_DATA[[#This Row],[Row.names]])))</f>
        <v/>
      </c>
      <c r="B1303" s="119"/>
      <c r="C1303" s="68"/>
      <c r="E1303" s="53"/>
      <c r="F1303" s="53"/>
      <c r="G1303" s="54"/>
      <c r="H1303" s="114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  <c r="S1303" s="53"/>
      <c r="T1303" s="53"/>
      <c r="U1303" s="81"/>
      <c r="V1303" s="53"/>
      <c r="W1303" s="53"/>
    </row>
    <row r="1304" spans="1:23" x14ac:dyDescent="0.25">
      <c r="A1304" s="116" t="str">
        <f>IF(ISBLANK(TBL_DATA[[#This Row],[Row.names]]), "",   DATE(YEAR(TBL_DATA[[#This Row],[Row.names]]), MONTH(TBL_DATA[[#This Row],[Row.names]]), DAY(TBL_DATA[[#This Row],[Row.names]])))</f>
        <v/>
      </c>
      <c r="B1304" s="119"/>
      <c r="C1304" s="68"/>
      <c r="E1304" s="53"/>
      <c r="F1304" s="53"/>
      <c r="G1304" s="54"/>
      <c r="H1304" s="114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  <c r="S1304" s="53"/>
      <c r="T1304" s="53"/>
      <c r="U1304" s="81"/>
      <c r="V1304" s="53"/>
      <c r="W1304" s="53"/>
    </row>
    <row r="1305" spans="1:23" x14ac:dyDescent="0.25">
      <c r="A1305" s="116" t="str">
        <f>IF(ISBLANK(TBL_DATA[[#This Row],[Row.names]]), "",   DATE(YEAR(TBL_DATA[[#This Row],[Row.names]]), MONTH(TBL_DATA[[#This Row],[Row.names]]), DAY(TBL_DATA[[#This Row],[Row.names]])))</f>
        <v/>
      </c>
      <c r="B1305" s="119"/>
      <c r="C1305" s="68"/>
      <c r="E1305" s="53"/>
      <c r="F1305" s="53"/>
      <c r="G1305" s="54"/>
      <c r="H1305" s="114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3"/>
      <c r="T1305" s="53"/>
      <c r="U1305" s="81"/>
      <c r="V1305" s="53"/>
      <c r="W1305" s="53"/>
    </row>
    <row r="1306" spans="1:23" x14ac:dyDescent="0.25">
      <c r="A1306" s="116" t="str">
        <f>IF(ISBLANK(TBL_DATA[[#This Row],[Row.names]]), "",   DATE(YEAR(TBL_DATA[[#This Row],[Row.names]]), MONTH(TBL_DATA[[#This Row],[Row.names]]), DAY(TBL_DATA[[#This Row],[Row.names]])))</f>
        <v/>
      </c>
      <c r="B1306" s="119"/>
      <c r="C1306" s="68"/>
      <c r="E1306" s="53"/>
      <c r="F1306" s="53"/>
      <c r="G1306" s="54"/>
      <c r="H1306" s="114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  <c r="S1306" s="53"/>
      <c r="T1306" s="53"/>
      <c r="U1306" s="81"/>
      <c r="V1306" s="53"/>
      <c r="W1306" s="53"/>
    </row>
    <row r="1307" spans="1:23" x14ac:dyDescent="0.25">
      <c r="A1307" s="116" t="str">
        <f>IF(ISBLANK(TBL_DATA[[#This Row],[Row.names]]), "",   DATE(YEAR(TBL_DATA[[#This Row],[Row.names]]), MONTH(TBL_DATA[[#This Row],[Row.names]]), DAY(TBL_DATA[[#This Row],[Row.names]])))</f>
        <v/>
      </c>
      <c r="B1307" s="119"/>
      <c r="C1307" s="68"/>
      <c r="E1307" s="53"/>
      <c r="F1307" s="53"/>
      <c r="G1307" s="54"/>
      <c r="H1307" s="114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81"/>
      <c r="V1307" s="53"/>
      <c r="W1307" s="53"/>
    </row>
    <row r="1308" spans="1:23" x14ac:dyDescent="0.25">
      <c r="A1308" s="116" t="str">
        <f>IF(ISBLANK(TBL_DATA[[#This Row],[Row.names]]), "",   DATE(YEAR(TBL_DATA[[#This Row],[Row.names]]), MONTH(TBL_DATA[[#This Row],[Row.names]]), DAY(TBL_DATA[[#This Row],[Row.names]])))</f>
        <v/>
      </c>
      <c r="B1308" s="119"/>
      <c r="C1308" s="68"/>
      <c r="E1308" s="53"/>
      <c r="F1308" s="53"/>
      <c r="G1308" s="54"/>
      <c r="H1308" s="114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  <c r="S1308" s="53"/>
      <c r="T1308" s="53"/>
      <c r="U1308" s="81"/>
      <c r="V1308" s="53"/>
      <c r="W1308" s="53"/>
    </row>
    <row r="1309" spans="1:23" x14ac:dyDescent="0.25">
      <c r="A1309" s="116" t="str">
        <f>IF(ISBLANK(TBL_DATA[[#This Row],[Row.names]]), "",   DATE(YEAR(TBL_DATA[[#This Row],[Row.names]]), MONTH(TBL_DATA[[#This Row],[Row.names]]), DAY(TBL_DATA[[#This Row],[Row.names]])))</f>
        <v/>
      </c>
      <c r="B1309" s="119"/>
      <c r="C1309" s="68"/>
      <c r="E1309" s="53"/>
      <c r="F1309" s="53"/>
      <c r="G1309" s="54"/>
      <c r="H1309" s="114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  <c r="S1309" s="53"/>
      <c r="T1309" s="53"/>
      <c r="U1309" s="81"/>
      <c r="V1309" s="53"/>
      <c r="W1309" s="53"/>
    </row>
    <row r="1310" spans="1:23" x14ac:dyDescent="0.25">
      <c r="A1310" s="116" t="str">
        <f>IF(ISBLANK(TBL_DATA[[#This Row],[Row.names]]), "",   DATE(YEAR(TBL_DATA[[#This Row],[Row.names]]), MONTH(TBL_DATA[[#This Row],[Row.names]]), DAY(TBL_DATA[[#This Row],[Row.names]])))</f>
        <v/>
      </c>
      <c r="B1310" s="119"/>
      <c r="C1310" s="68"/>
      <c r="E1310" s="53"/>
      <c r="F1310" s="53"/>
      <c r="G1310" s="54"/>
      <c r="H1310" s="114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  <c r="S1310" s="53"/>
      <c r="T1310" s="53"/>
      <c r="U1310" s="81"/>
      <c r="V1310" s="53"/>
      <c r="W1310" s="53"/>
    </row>
    <row r="1311" spans="1:23" x14ac:dyDescent="0.25">
      <c r="A1311" s="116" t="str">
        <f>IF(ISBLANK(TBL_DATA[[#This Row],[Row.names]]), "",   DATE(YEAR(TBL_DATA[[#This Row],[Row.names]]), MONTH(TBL_DATA[[#This Row],[Row.names]]), DAY(TBL_DATA[[#This Row],[Row.names]])))</f>
        <v/>
      </c>
      <c r="B1311" s="119"/>
      <c r="C1311" s="68"/>
      <c r="E1311" s="53"/>
      <c r="F1311" s="53"/>
      <c r="G1311" s="54"/>
      <c r="H1311" s="114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  <c r="S1311" s="53"/>
      <c r="T1311" s="53"/>
      <c r="U1311" s="81"/>
      <c r="V1311" s="53"/>
      <c r="W1311" s="53"/>
    </row>
    <row r="1312" spans="1:23" x14ac:dyDescent="0.25">
      <c r="A1312" s="116" t="str">
        <f>IF(ISBLANK(TBL_DATA[[#This Row],[Row.names]]), "",   DATE(YEAR(TBL_DATA[[#This Row],[Row.names]]), MONTH(TBL_DATA[[#This Row],[Row.names]]), DAY(TBL_DATA[[#This Row],[Row.names]])))</f>
        <v/>
      </c>
      <c r="B1312" s="119"/>
      <c r="C1312" s="68"/>
      <c r="E1312" s="53"/>
      <c r="F1312" s="53"/>
      <c r="G1312" s="54"/>
      <c r="H1312" s="114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  <c r="S1312" s="53"/>
      <c r="T1312" s="53"/>
      <c r="U1312" s="81"/>
      <c r="V1312" s="53"/>
      <c r="W1312" s="53"/>
    </row>
    <row r="1313" spans="1:23" x14ac:dyDescent="0.25">
      <c r="A1313" s="116" t="str">
        <f>IF(ISBLANK(TBL_DATA[[#This Row],[Row.names]]), "",   DATE(YEAR(TBL_DATA[[#This Row],[Row.names]]), MONTH(TBL_DATA[[#This Row],[Row.names]]), DAY(TBL_DATA[[#This Row],[Row.names]])))</f>
        <v/>
      </c>
      <c r="B1313" s="119"/>
      <c r="C1313" s="68"/>
      <c r="E1313" s="53"/>
      <c r="F1313" s="53"/>
      <c r="G1313" s="54"/>
      <c r="H1313" s="114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  <c r="S1313" s="53"/>
      <c r="T1313" s="53"/>
      <c r="U1313" s="81"/>
      <c r="V1313" s="53"/>
      <c r="W1313" s="53"/>
    </row>
    <row r="1314" spans="1:23" x14ac:dyDescent="0.25">
      <c r="A1314" s="116" t="str">
        <f>IF(ISBLANK(TBL_DATA[[#This Row],[Row.names]]), "",   DATE(YEAR(TBL_DATA[[#This Row],[Row.names]]), MONTH(TBL_DATA[[#This Row],[Row.names]]), DAY(TBL_DATA[[#This Row],[Row.names]])))</f>
        <v/>
      </c>
      <c r="B1314" s="119"/>
      <c r="C1314" s="68"/>
      <c r="E1314" s="53"/>
      <c r="F1314" s="53"/>
      <c r="G1314" s="54"/>
      <c r="H1314" s="114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  <c r="S1314" s="53"/>
      <c r="T1314" s="53"/>
      <c r="U1314" s="81"/>
      <c r="V1314" s="53"/>
      <c r="W1314" s="53"/>
    </row>
    <row r="1315" spans="1:23" x14ac:dyDescent="0.25">
      <c r="A1315" s="116" t="str">
        <f>IF(ISBLANK(TBL_DATA[[#This Row],[Row.names]]), "",   DATE(YEAR(TBL_DATA[[#This Row],[Row.names]]), MONTH(TBL_DATA[[#This Row],[Row.names]]), DAY(TBL_DATA[[#This Row],[Row.names]])))</f>
        <v/>
      </c>
      <c r="B1315" s="119"/>
      <c r="C1315" s="68"/>
      <c r="E1315" s="53"/>
      <c r="F1315" s="53"/>
      <c r="G1315" s="54"/>
      <c r="H1315" s="114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  <c r="S1315" s="53"/>
      <c r="T1315" s="53"/>
      <c r="U1315" s="81"/>
      <c r="V1315" s="53"/>
      <c r="W1315" s="53"/>
    </row>
    <row r="1316" spans="1:23" x14ac:dyDescent="0.25">
      <c r="A1316" s="116" t="str">
        <f>IF(ISBLANK(TBL_DATA[[#This Row],[Row.names]]), "",   DATE(YEAR(TBL_DATA[[#This Row],[Row.names]]), MONTH(TBL_DATA[[#This Row],[Row.names]]), DAY(TBL_DATA[[#This Row],[Row.names]])))</f>
        <v/>
      </c>
      <c r="B1316" s="119"/>
      <c r="C1316" s="68"/>
      <c r="E1316" s="53"/>
      <c r="F1316" s="53"/>
      <c r="G1316" s="54"/>
      <c r="H1316" s="114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  <c r="S1316" s="53"/>
      <c r="T1316" s="53"/>
      <c r="U1316" s="81"/>
      <c r="V1316" s="53"/>
      <c r="W1316" s="53"/>
    </row>
    <row r="1317" spans="1:23" x14ac:dyDescent="0.25">
      <c r="A1317" s="116" t="str">
        <f>IF(ISBLANK(TBL_DATA[[#This Row],[Row.names]]), "",   DATE(YEAR(TBL_DATA[[#This Row],[Row.names]]), MONTH(TBL_DATA[[#This Row],[Row.names]]), DAY(TBL_DATA[[#This Row],[Row.names]])))</f>
        <v/>
      </c>
      <c r="B1317" s="119"/>
      <c r="C1317" s="68"/>
      <c r="E1317" s="53"/>
      <c r="F1317" s="53"/>
      <c r="G1317" s="54"/>
      <c r="H1317" s="114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  <c r="S1317" s="53"/>
      <c r="T1317" s="53"/>
      <c r="U1317" s="81"/>
      <c r="V1317" s="53"/>
      <c r="W1317" s="53"/>
    </row>
    <row r="1318" spans="1:23" x14ac:dyDescent="0.25">
      <c r="A1318" s="116" t="str">
        <f>IF(ISBLANK(TBL_DATA[[#This Row],[Row.names]]), "",   DATE(YEAR(TBL_DATA[[#This Row],[Row.names]]), MONTH(TBL_DATA[[#This Row],[Row.names]]), DAY(TBL_DATA[[#This Row],[Row.names]])))</f>
        <v/>
      </c>
      <c r="B1318" s="119"/>
      <c r="C1318" s="68"/>
      <c r="E1318" s="53"/>
      <c r="F1318" s="53"/>
      <c r="G1318" s="54"/>
      <c r="H1318" s="114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  <c r="S1318" s="53"/>
      <c r="T1318" s="53"/>
      <c r="U1318" s="81"/>
      <c r="V1318" s="53"/>
      <c r="W1318" s="53"/>
    </row>
    <row r="1319" spans="1:23" x14ac:dyDescent="0.25">
      <c r="A1319" s="116" t="str">
        <f>IF(ISBLANK(TBL_DATA[[#This Row],[Row.names]]), "",   DATE(YEAR(TBL_DATA[[#This Row],[Row.names]]), MONTH(TBL_DATA[[#This Row],[Row.names]]), DAY(TBL_DATA[[#This Row],[Row.names]])))</f>
        <v/>
      </c>
      <c r="B1319" s="119"/>
      <c r="C1319" s="68"/>
      <c r="E1319" s="53"/>
      <c r="F1319" s="53"/>
      <c r="G1319" s="54"/>
      <c r="H1319" s="114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3"/>
      <c r="T1319" s="53"/>
      <c r="U1319" s="81"/>
      <c r="V1319" s="53"/>
      <c r="W1319" s="53"/>
    </row>
    <row r="1320" spans="1:23" x14ac:dyDescent="0.25">
      <c r="A1320" s="116" t="str">
        <f>IF(ISBLANK(TBL_DATA[[#This Row],[Row.names]]), "",   DATE(YEAR(TBL_DATA[[#This Row],[Row.names]]), MONTH(TBL_DATA[[#This Row],[Row.names]]), DAY(TBL_DATA[[#This Row],[Row.names]])))</f>
        <v/>
      </c>
      <c r="B1320" s="119"/>
      <c r="C1320" s="68"/>
      <c r="E1320" s="53"/>
      <c r="F1320" s="53"/>
      <c r="G1320" s="54"/>
      <c r="H1320" s="114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  <c r="S1320" s="53"/>
      <c r="T1320" s="53"/>
      <c r="U1320" s="81"/>
      <c r="V1320" s="53"/>
      <c r="W1320" s="53"/>
    </row>
    <row r="1321" spans="1:23" x14ac:dyDescent="0.25">
      <c r="A1321" s="116" t="str">
        <f>IF(ISBLANK(TBL_DATA[[#This Row],[Row.names]]), "",   DATE(YEAR(TBL_DATA[[#This Row],[Row.names]]), MONTH(TBL_DATA[[#This Row],[Row.names]]), DAY(TBL_DATA[[#This Row],[Row.names]])))</f>
        <v/>
      </c>
      <c r="B1321" s="119"/>
      <c r="C1321" s="68"/>
      <c r="E1321" s="53"/>
      <c r="F1321" s="53"/>
      <c r="G1321" s="54"/>
      <c r="H1321" s="114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  <c r="S1321" s="53"/>
      <c r="T1321" s="53"/>
      <c r="U1321" s="81"/>
      <c r="V1321" s="53"/>
      <c r="W1321" s="53"/>
    </row>
    <row r="1322" spans="1:23" x14ac:dyDescent="0.25">
      <c r="A1322" s="116" t="str">
        <f>IF(ISBLANK(TBL_DATA[[#This Row],[Row.names]]), "",   DATE(YEAR(TBL_DATA[[#This Row],[Row.names]]), MONTH(TBL_DATA[[#This Row],[Row.names]]), DAY(TBL_DATA[[#This Row],[Row.names]])))</f>
        <v/>
      </c>
      <c r="B1322" s="119"/>
      <c r="C1322" s="68"/>
      <c r="E1322" s="53"/>
      <c r="F1322" s="53"/>
      <c r="G1322" s="54"/>
      <c r="H1322" s="114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  <c r="S1322" s="53"/>
      <c r="T1322" s="53"/>
      <c r="U1322" s="81"/>
      <c r="V1322" s="53"/>
      <c r="W1322" s="53"/>
    </row>
    <row r="1323" spans="1:23" x14ac:dyDescent="0.25">
      <c r="A1323" s="116" t="str">
        <f>IF(ISBLANK(TBL_DATA[[#This Row],[Row.names]]), "",   DATE(YEAR(TBL_DATA[[#This Row],[Row.names]]), MONTH(TBL_DATA[[#This Row],[Row.names]]), DAY(TBL_DATA[[#This Row],[Row.names]])))</f>
        <v/>
      </c>
      <c r="B1323" s="119"/>
      <c r="C1323" s="68"/>
      <c r="E1323" s="53"/>
      <c r="F1323" s="53"/>
      <c r="G1323" s="54"/>
      <c r="H1323" s="114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  <c r="S1323" s="53"/>
      <c r="T1323" s="53"/>
      <c r="U1323" s="81"/>
      <c r="V1323" s="53"/>
      <c r="W1323" s="53"/>
    </row>
    <row r="1324" spans="1:23" x14ac:dyDescent="0.25">
      <c r="A1324" s="116" t="str">
        <f>IF(ISBLANK(TBL_DATA[[#This Row],[Row.names]]), "",   DATE(YEAR(TBL_DATA[[#This Row],[Row.names]]), MONTH(TBL_DATA[[#This Row],[Row.names]]), DAY(TBL_DATA[[#This Row],[Row.names]])))</f>
        <v/>
      </c>
      <c r="B1324" s="119"/>
      <c r="C1324" s="68"/>
      <c r="E1324" s="53"/>
      <c r="F1324" s="53"/>
      <c r="G1324" s="54"/>
      <c r="H1324" s="114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  <c r="S1324" s="53"/>
      <c r="T1324" s="53"/>
      <c r="U1324" s="81"/>
      <c r="V1324" s="53"/>
      <c r="W1324" s="53"/>
    </row>
    <row r="1325" spans="1:23" x14ac:dyDescent="0.25">
      <c r="A1325" s="116" t="str">
        <f>IF(ISBLANK(TBL_DATA[[#This Row],[Row.names]]), "",   DATE(YEAR(TBL_DATA[[#This Row],[Row.names]]), MONTH(TBL_DATA[[#This Row],[Row.names]]), DAY(TBL_DATA[[#This Row],[Row.names]])))</f>
        <v/>
      </c>
      <c r="B1325" s="119"/>
      <c r="C1325" s="68"/>
      <c r="E1325" s="53"/>
      <c r="F1325" s="53"/>
      <c r="G1325" s="54"/>
      <c r="H1325" s="114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  <c r="S1325" s="53"/>
      <c r="T1325" s="53"/>
      <c r="U1325" s="81"/>
      <c r="V1325" s="53"/>
      <c r="W1325" s="53"/>
    </row>
    <row r="1326" spans="1:23" x14ac:dyDescent="0.25">
      <c r="A1326" s="116" t="str">
        <f>IF(ISBLANK(TBL_DATA[[#This Row],[Row.names]]), "",   DATE(YEAR(TBL_DATA[[#This Row],[Row.names]]), MONTH(TBL_DATA[[#This Row],[Row.names]]), DAY(TBL_DATA[[#This Row],[Row.names]])))</f>
        <v/>
      </c>
      <c r="B1326" s="119"/>
      <c r="C1326" s="68"/>
      <c r="E1326" s="53"/>
      <c r="F1326" s="53"/>
      <c r="G1326" s="54"/>
      <c r="H1326" s="114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  <c r="S1326" s="53"/>
      <c r="T1326" s="53"/>
      <c r="U1326" s="81"/>
      <c r="V1326" s="53"/>
      <c r="W1326" s="53"/>
    </row>
    <row r="1327" spans="1:23" x14ac:dyDescent="0.25">
      <c r="A1327" s="116" t="str">
        <f>IF(ISBLANK(TBL_DATA[[#This Row],[Row.names]]), "",   DATE(YEAR(TBL_DATA[[#This Row],[Row.names]]), MONTH(TBL_DATA[[#This Row],[Row.names]]), DAY(TBL_DATA[[#This Row],[Row.names]])))</f>
        <v/>
      </c>
      <c r="B1327" s="119"/>
      <c r="C1327" s="68"/>
      <c r="E1327" s="53"/>
      <c r="F1327" s="53"/>
      <c r="G1327" s="54"/>
      <c r="H1327" s="114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  <c r="S1327" s="53"/>
      <c r="T1327" s="53"/>
      <c r="U1327" s="81"/>
      <c r="V1327" s="53"/>
      <c r="W1327" s="53"/>
    </row>
    <row r="1328" spans="1:23" x14ac:dyDescent="0.25">
      <c r="A1328" s="116" t="str">
        <f>IF(ISBLANK(TBL_DATA[[#This Row],[Row.names]]), "",   DATE(YEAR(TBL_DATA[[#This Row],[Row.names]]), MONTH(TBL_DATA[[#This Row],[Row.names]]), DAY(TBL_DATA[[#This Row],[Row.names]])))</f>
        <v/>
      </c>
      <c r="B1328" s="119"/>
      <c r="C1328" s="68"/>
      <c r="E1328" s="53"/>
      <c r="F1328" s="53"/>
      <c r="G1328" s="54"/>
      <c r="H1328" s="114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  <c r="S1328" s="53"/>
      <c r="T1328" s="53"/>
      <c r="U1328" s="81"/>
      <c r="V1328" s="53"/>
      <c r="W1328" s="53"/>
    </row>
    <row r="1329" spans="1:23" x14ac:dyDescent="0.25">
      <c r="A1329" s="116" t="str">
        <f>IF(ISBLANK(TBL_DATA[[#This Row],[Row.names]]), "",   DATE(YEAR(TBL_DATA[[#This Row],[Row.names]]), MONTH(TBL_DATA[[#This Row],[Row.names]]), DAY(TBL_DATA[[#This Row],[Row.names]])))</f>
        <v/>
      </c>
      <c r="B1329" s="119"/>
      <c r="C1329" s="68"/>
      <c r="E1329" s="53"/>
      <c r="F1329" s="53"/>
      <c r="G1329" s="54"/>
      <c r="H1329" s="114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  <c r="S1329" s="53"/>
      <c r="T1329" s="53"/>
      <c r="U1329" s="81"/>
      <c r="V1329" s="53"/>
      <c r="W1329" s="53"/>
    </row>
    <row r="1330" spans="1:23" x14ac:dyDescent="0.25">
      <c r="A1330" s="116" t="str">
        <f>IF(ISBLANK(TBL_DATA[[#This Row],[Row.names]]), "",   DATE(YEAR(TBL_DATA[[#This Row],[Row.names]]), MONTH(TBL_DATA[[#This Row],[Row.names]]), DAY(TBL_DATA[[#This Row],[Row.names]])))</f>
        <v/>
      </c>
      <c r="B1330" s="119"/>
      <c r="C1330" s="68"/>
      <c r="E1330" s="53"/>
      <c r="F1330" s="53"/>
      <c r="G1330" s="54"/>
      <c r="H1330" s="114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  <c r="S1330" s="53"/>
      <c r="T1330" s="53"/>
      <c r="U1330" s="81"/>
      <c r="V1330" s="53"/>
      <c r="W1330" s="53"/>
    </row>
    <row r="1331" spans="1:23" x14ac:dyDescent="0.25">
      <c r="A1331" s="116" t="str">
        <f>IF(ISBLANK(TBL_DATA[[#This Row],[Row.names]]), "",   DATE(YEAR(TBL_DATA[[#This Row],[Row.names]]), MONTH(TBL_DATA[[#This Row],[Row.names]]), DAY(TBL_DATA[[#This Row],[Row.names]])))</f>
        <v/>
      </c>
      <c r="B1331" s="119"/>
      <c r="C1331" s="68"/>
      <c r="E1331" s="53"/>
      <c r="F1331" s="53"/>
      <c r="G1331" s="54"/>
      <c r="H1331" s="114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  <c r="S1331" s="53"/>
      <c r="T1331" s="53"/>
      <c r="U1331" s="81"/>
      <c r="V1331" s="53"/>
      <c r="W1331" s="53"/>
    </row>
    <row r="1332" spans="1:23" x14ac:dyDescent="0.25">
      <c r="A1332" s="116" t="str">
        <f>IF(ISBLANK(TBL_DATA[[#This Row],[Row.names]]), "",   DATE(YEAR(TBL_DATA[[#This Row],[Row.names]]), MONTH(TBL_DATA[[#This Row],[Row.names]]), DAY(TBL_DATA[[#This Row],[Row.names]])))</f>
        <v/>
      </c>
      <c r="B1332" s="119"/>
      <c r="C1332" s="68"/>
      <c r="E1332" s="53"/>
      <c r="F1332" s="53"/>
      <c r="G1332" s="54"/>
      <c r="H1332" s="114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  <c r="S1332" s="53"/>
      <c r="T1332" s="53"/>
      <c r="U1332" s="81"/>
      <c r="V1332" s="53"/>
      <c r="W1332" s="53"/>
    </row>
    <row r="1333" spans="1:23" x14ac:dyDescent="0.25">
      <c r="A1333" s="116" t="str">
        <f>IF(ISBLANK(TBL_DATA[[#This Row],[Row.names]]), "",   DATE(YEAR(TBL_DATA[[#This Row],[Row.names]]), MONTH(TBL_DATA[[#This Row],[Row.names]]), DAY(TBL_DATA[[#This Row],[Row.names]])))</f>
        <v/>
      </c>
      <c r="B1333" s="119"/>
      <c r="C1333" s="68"/>
      <c r="E1333" s="53"/>
      <c r="F1333" s="53"/>
      <c r="G1333" s="54"/>
      <c r="H1333" s="114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  <c r="S1333" s="53"/>
      <c r="T1333" s="53"/>
      <c r="U1333" s="81"/>
      <c r="V1333" s="53"/>
      <c r="W1333" s="53"/>
    </row>
    <row r="1334" spans="1:23" x14ac:dyDescent="0.25">
      <c r="A1334" s="116" t="str">
        <f>IF(ISBLANK(TBL_DATA[[#This Row],[Row.names]]), "",   DATE(YEAR(TBL_DATA[[#This Row],[Row.names]]), MONTH(TBL_DATA[[#This Row],[Row.names]]), DAY(TBL_DATA[[#This Row],[Row.names]])))</f>
        <v/>
      </c>
      <c r="B1334" s="119"/>
      <c r="C1334" s="68"/>
      <c r="E1334" s="53"/>
      <c r="F1334" s="53"/>
      <c r="G1334" s="54"/>
      <c r="H1334" s="114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  <c r="S1334" s="53"/>
      <c r="T1334" s="53"/>
      <c r="U1334" s="81"/>
      <c r="V1334" s="53"/>
      <c r="W1334" s="53"/>
    </row>
    <row r="1335" spans="1:23" x14ac:dyDescent="0.25">
      <c r="A1335" s="116" t="str">
        <f>IF(ISBLANK(TBL_DATA[[#This Row],[Row.names]]), "",   DATE(YEAR(TBL_DATA[[#This Row],[Row.names]]), MONTH(TBL_DATA[[#This Row],[Row.names]]), DAY(TBL_DATA[[#This Row],[Row.names]])))</f>
        <v/>
      </c>
      <c r="B1335" s="119"/>
      <c r="C1335" s="68"/>
      <c r="E1335" s="53"/>
      <c r="F1335" s="53"/>
      <c r="G1335" s="54"/>
      <c r="H1335" s="114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81"/>
      <c r="V1335" s="53"/>
      <c r="W1335" s="53"/>
    </row>
    <row r="1336" spans="1:23" x14ac:dyDescent="0.25">
      <c r="A1336" s="116" t="str">
        <f>IF(ISBLANK(TBL_DATA[[#This Row],[Row.names]]), "",   DATE(YEAR(TBL_DATA[[#This Row],[Row.names]]), MONTH(TBL_DATA[[#This Row],[Row.names]]), DAY(TBL_DATA[[#This Row],[Row.names]])))</f>
        <v/>
      </c>
      <c r="B1336" s="119"/>
      <c r="C1336" s="68"/>
      <c r="E1336" s="53"/>
      <c r="F1336" s="53"/>
      <c r="G1336" s="54"/>
      <c r="H1336" s="114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  <c r="S1336" s="53"/>
      <c r="T1336" s="53"/>
      <c r="U1336" s="81"/>
      <c r="V1336" s="53"/>
      <c r="W1336" s="53"/>
    </row>
    <row r="1337" spans="1:23" x14ac:dyDescent="0.25">
      <c r="A1337" s="116" t="str">
        <f>IF(ISBLANK(TBL_DATA[[#This Row],[Row.names]]), "",   DATE(YEAR(TBL_DATA[[#This Row],[Row.names]]), MONTH(TBL_DATA[[#This Row],[Row.names]]), DAY(TBL_DATA[[#This Row],[Row.names]])))</f>
        <v/>
      </c>
      <c r="B1337" s="119"/>
      <c r="C1337" s="68"/>
      <c r="E1337" s="53"/>
      <c r="F1337" s="53"/>
      <c r="G1337" s="54"/>
      <c r="H1337" s="114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  <c r="S1337" s="53"/>
      <c r="T1337" s="53"/>
      <c r="U1337" s="81"/>
      <c r="V1337" s="53"/>
      <c r="W1337" s="53"/>
    </row>
    <row r="1338" spans="1:23" x14ac:dyDescent="0.25">
      <c r="A1338" s="116" t="str">
        <f>IF(ISBLANK(TBL_DATA[[#This Row],[Row.names]]), "",   DATE(YEAR(TBL_DATA[[#This Row],[Row.names]]), MONTH(TBL_DATA[[#This Row],[Row.names]]), DAY(TBL_DATA[[#This Row],[Row.names]])))</f>
        <v/>
      </c>
      <c r="B1338" s="119"/>
      <c r="C1338" s="68"/>
      <c r="E1338" s="53"/>
      <c r="F1338" s="53"/>
      <c r="G1338" s="54"/>
      <c r="H1338" s="114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  <c r="S1338" s="53"/>
      <c r="T1338" s="53"/>
      <c r="U1338" s="81"/>
      <c r="V1338" s="53"/>
      <c r="W1338" s="53"/>
    </row>
    <row r="1339" spans="1:23" x14ac:dyDescent="0.25">
      <c r="A1339" s="116" t="str">
        <f>IF(ISBLANK(TBL_DATA[[#This Row],[Row.names]]), "",   DATE(YEAR(TBL_DATA[[#This Row],[Row.names]]), MONTH(TBL_DATA[[#This Row],[Row.names]]), DAY(TBL_DATA[[#This Row],[Row.names]])))</f>
        <v/>
      </c>
      <c r="B1339" s="119"/>
      <c r="C1339" s="68"/>
      <c r="E1339" s="53"/>
      <c r="F1339" s="53"/>
      <c r="G1339" s="54"/>
      <c r="H1339" s="114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  <c r="S1339" s="53"/>
      <c r="T1339" s="53"/>
      <c r="U1339" s="81"/>
      <c r="V1339" s="53"/>
      <c r="W1339" s="53"/>
    </row>
    <row r="1340" spans="1:23" x14ac:dyDescent="0.25">
      <c r="A1340" s="116" t="str">
        <f>IF(ISBLANK(TBL_DATA[[#This Row],[Row.names]]), "",   DATE(YEAR(TBL_DATA[[#This Row],[Row.names]]), MONTH(TBL_DATA[[#This Row],[Row.names]]), DAY(TBL_DATA[[#This Row],[Row.names]])))</f>
        <v/>
      </c>
      <c r="B1340" s="119"/>
      <c r="C1340" s="68"/>
      <c r="E1340" s="53"/>
      <c r="F1340" s="53"/>
      <c r="G1340" s="54"/>
      <c r="H1340" s="114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  <c r="S1340" s="53"/>
      <c r="T1340" s="53"/>
      <c r="U1340" s="81"/>
      <c r="V1340" s="53"/>
      <c r="W1340" s="53"/>
    </row>
    <row r="1341" spans="1:23" x14ac:dyDescent="0.25">
      <c r="A1341" s="116" t="str">
        <f>IF(ISBLANK(TBL_DATA[[#This Row],[Row.names]]), "",   DATE(YEAR(TBL_DATA[[#This Row],[Row.names]]), MONTH(TBL_DATA[[#This Row],[Row.names]]), DAY(TBL_DATA[[#This Row],[Row.names]])))</f>
        <v/>
      </c>
      <c r="B1341" s="119"/>
      <c r="C1341" s="68"/>
      <c r="E1341" s="53"/>
      <c r="F1341" s="53"/>
      <c r="G1341" s="54"/>
      <c r="H1341" s="114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  <c r="S1341" s="53"/>
      <c r="T1341" s="53"/>
      <c r="U1341" s="81"/>
      <c r="V1341" s="53"/>
      <c r="W1341" s="53"/>
    </row>
    <row r="1342" spans="1:23" x14ac:dyDescent="0.25">
      <c r="A1342" s="116" t="str">
        <f>IF(ISBLANK(TBL_DATA[[#This Row],[Row.names]]), "",   DATE(YEAR(TBL_DATA[[#This Row],[Row.names]]), MONTH(TBL_DATA[[#This Row],[Row.names]]), DAY(TBL_DATA[[#This Row],[Row.names]])))</f>
        <v/>
      </c>
      <c r="B1342" s="119"/>
      <c r="C1342" s="68"/>
      <c r="E1342" s="53"/>
      <c r="F1342" s="53"/>
      <c r="G1342" s="54"/>
      <c r="H1342" s="114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  <c r="S1342" s="53"/>
      <c r="T1342" s="53"/>
      <c r="U1342" s="81"/>
      <c r="V1342" s="53"/>
      <c r="W1342" s="53"/>
    </row>
    <row r="1343" spans="1:23" x14ac:dyDescent="0.25">
      <c r="A1343" s="116" t="str">
        <f>IF(ISBLANK(TBL_DATA[[#This Row],[Row.names]]), "",   DATE(YEAR(TBL_DATA[[#This Row],[Row.names]]), MONTH(TBL_DATA[[#This Row],[Row.names]]), DAY(TBL_DATA[[#This Row],[Row.names]])))</f>
        <v/>
      </c>
      <c r="B1343" s="119"/>
      <c r="C1343" s="68"/>
      <c r="E1343" s="53"/>
      <c r="F1343" s="53"/>
      <c r="G1343" s="54"/>
      <c r="H1343" s="114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81"/>
      <c r="V1343" s="53"/>
      <c r="W1343" s="53"/>
    </row>
    <row r="1344" spans="1:23" x14ac:dyDescent="0.25">
      <c r="A1344" s="116" t="str">
        <f>IF(ISBLANK(TBL_DATA[[#This Row],[Row.names]]), "",   DATE(YEAR(TBL_DATA[[#This Row],[Row.names]]), MONTH(TBL_DATA[[#This Row],[Row.names]]), DAY(TBL_DATA[[#This Row],[Row.names]])))</f>
        <v/>
      </c>
      <c r="B1344" s="119"/>
      <c r="C1344" s="68"/>
      <c r="E1344" s="53"/>
      <c r="F1344" s="53"/>
      <c r="G1344" s="54"/>
      <c r="H1344" s="114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  <c r="S1344" s="53"/>
      <c r="T1344" s="53"/>
      <c r="U1344" s="81"/>
      <c r="V1344" s="53"/>
      <c r="W1344" s="53"/>
    </row>
    <row r="1345" spans="1:23" x14ac:dyDescent="0.25">
      <c r="A1345" s="116" t="str">
        <f>IF(ISBLANK(TBL_DATA[[#This Row],[Row.names]]), "",   DATE(YEAR(TBL_DATA[[#This Row],[Row.names]]), MONTH(TBL_DATA[[#This Row],[Row.names]]), DAY(TBL_DATA[[#This Row],[Row.names]])))</f>
        <v/>
      </c>
      <c r="B1345" s="119"/>
      <c r="C1345" s="68"/>
      <c r="E1345" s="53"/>
      <c r="F1345" s="53"/>
      <c r="G1345" s="54"/>
      <c r="H1345" s="114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  <c r="S1345" s="53"/>
      <c r="T1345" s="53"/>
      <c r="U1345" s="81"/>
      <c r="V1345" s="53"/>
      <c r="W1345" s="53"/>
    </row>
    <row r="1346" spans="1:23" x14ac:dyDescent="0.25">
      <c r="A1346" s="116" t="str">
        <f>IF(ISBLANK(TBL_DATA[[#This Row],[Row.names]]), "",   DATE(YEAR(TBL_DATA[[#This Row],[Row.names]]), MONTH(TBL_DATA[[#This Row],[Row.names]]), DAY(TBL_DATA[[#This Row],[Row.names]])))</f>
        <v/>
      </c>
      <c r="B1346" s="119"/>
      <c r="C1346" s="68"/>
      <c r="E1346" s="53"/>
      <c r="F1346" s="53"/>
      <c r="G1346" s="54"/>
      <c r="H1346" s="114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  <c r="S1346" s="53"/>
      <c r="T1346" s="53"/>
      <c r="U1346" s="81"/>
      <c r="V1346" s="53"/>
      <c r="W1346" s="53"/>
    </row>
    <row r="1347" spans="1:23" x14ac:dyDescent="0.25">
      <c r="A1347" s="116" t="str">
        <f>IF(ISBLANK(TBL_DATA[[#This Row],[Row.names]]), "",   DATE(YEAR(TBL_DATA[[#This Row],[Row.names]]), MONTH(TBL_DATA[[#This Row],[Row.names]]), DAY(TBL_DATA[[#This Row],[Row.names]])))</f>
        <v/>
      </c>
      <c r="B1347" s="119"/>
      <c r="C1347" s="68"/>
      <c r="E1347" s="53"/>
      <c r="F1347" s="53"/>
      <c r="G1347" s="54"/>
      <c r="H1347" s="114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  <c r="S1347" s="53"/>
      <c r="T1347" s="53"/>
      <c r="U1347" s="81"/>
      <c r="V1347" s="53"/>
      <c r="W1347" s="53"/>
    </row>
    <row r="1348" spans="1:23" x14ac:dyDescent="0.25">
      <c r="A1348" s="116" t="str">
        <f>IF(ISBLANK(TBL_DATA[[#This Row],[Row.names]]), "",   DATE(YEAR(TBL_DATA[[#This Row],[Row.names]]), MONTH(TBL_DATA[[#This Row],[Row.names]]), DAY(TBL_DATA[[#This Row],[Row.names]])))</f>
        <v/>
      </c>
      <c r="B1348" s="119"/>
      <c r="C1348" s="68"/>
      <c r="E1348" s="53"/>
      <c r="F1348" s="53"/>
      <c r="G1348" s="54"/>
      <c r="H1348" s="114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3"/>
      <c r="T1348" s="53"/>
      <c r="U1348" s="81"/>
      <c r="V1348" s="53"/>
      <c r="W1348" s="53"/>
    </row>
    <row r="1349" spans="1:23" x14ac:dyDescent="0.25">
      <c r="A1349" s="116" t="str">
        <f>IF(ISBLANK(TBL_DATA[[#This Row],[Row.names]]), "",   DATE(YEAR(TBL_DATA[[#This Row],[Row.names]]), MONTH(TBL_DATA[[#This Row],[Row.names]]), DAY(TBL_DATA[[#This Row],[Row.names]])))</f>
        <v/>
      </c>
      <c r="B1349" s="119"/>
      <c r="C1349" s="68"/>
      <c r="E1349" s="53"/>
      <c r="F1349" s="53"/>
      <c r="G1349" s="54"/>
      <c r="H1349" s="114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  <c r="S1349" s="53"/>
      <c r="T1349" s="53"/>
      <c r="U1349" s="81"/>
      <c r="V1349" s="53"/>
      <c r="W1349" s="53"/>
    </row>
    <row r="1350" spans="1:23" x14ac:dyDescent="0.25">
      <c r="A1350" s="116" t="str">
        <f>IF(ISBLANK(TBL_DATA[[#This Row],[Row.names]]), "",   DATE(YEAR(TBL_DATA[[#This Row],[Row.names]]), MONTH(TBL_DATA[[#This Row],[Row.names]]), DAY(TBL_DATA[[#This Row],[Row.names]])))</f>
        <v/>
      </c>
      <c r="B1350" s="119"/>
      <c r="C1350" s="68"/>
      <c r="E1350" s="53"/>
      <c r="F1350" s="53"/>
      <c r="G1350" s="54"/>
      <c r="H1350" s="114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  <c r="S1350" s="53"/>
      <c r="T1350" s="53"/>
      <c r="U1350" s="81"/>
      <c r="V1350" s="53"/>
      <c r="W1350" s="53"/>
    </row>
    <row r="1351" spans="1:23" x14ac:dyDescent="0.25">
      <c r="A1351" s="116" t="str">
        <f>IF(ISBLANK(TBL_DATA[[#This Row],[Row.names]]), "",   DATE(YEAR(TBL_DATA[[#This Row],[Row.names]]), MONTH(TBL_DATA[[#This Row],[Row.names]]), DAY(TBL_DATA[[#This Row],[Row.names]])))</f>
        <v/>
      </c>
      <c r="B1351" s="119"/>
      <c r="C1351" s="68"/>
      <c r="E1351" s="53"/>
      <c r="F1351" s="53"/>
      <c r="G1351" s="54"/>
      <c r="H1351" s="114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  <c r="S1351" s="53"/>
      <c r="T1351" s="53"/>
      <c r="U1351" s="81"/>
      <c r="V1351" s="53"/>
      <c r="W1351" s="53"/>
    </row>
    <row r="1352" spans="1:23" x14ac:dyDescent="0.25">
      <c r="A1352" s="116" t="str">
        <f>IF(ISBLANK(TBL_DATA[[#This Row],[Row.names]]), "",   DATE(YEAR(TBL_DATA[[#This Row],[Row.names]]), MONTH(TBL_DATA[[#This Row],[Row.names]]), DAY(TBL_DATA[[#This Row],[Row.names]])))</f>
        <v/>
      </c>
      <c r="B1352" s="119"/>
      <c r="C1352" s="68"/>
      <c r="E1352" s="53"/>
      <c r="F1352" s="53"/>
      <c r="G1352" s="54"/>
      <c r="H1352" s="114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3"/>
      <c r="T1352" s="53"/>
      <c r="U1352" s="81"/>
      <c r="V1352" s="53"/>
      <c r="W1352" s="53"/>
    </row>
    <row r="1353" spans="1:23" x14ac:dyDescent="0.25">
      <c r="A1353" s="116" t="str">
        <f>IF(ISBLANK(TBL_DATA[[#This Row],[Row.names]]), "",   DATE(YEAR(TBL_DATA[[#This Row],[Row.names]]), MONTH(TBL_DATA[[#This Row],[Row.names]]), DAY(TBL_DATA[[#This Row],[Row.names]])))</f>
        <v/>
      </c>
      <c r="B1353" s="119"/>
      <c r="C1353" s="68"/>
      <c r="E1353" s="53"/>
      <c r="F1353" s="53"/>
      <c r="G1353" s="54"/>
      <c r="H1353" s="114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  <c r="S1353" s="53"/>
      <c r="T1353" s="53"/>
      <c r="U1353" s="81"/>
      <c r="V1353" s="53"/>
      <c r="W1353" s="53"/>
    </row>
    <row r="1354" spans="1:23" x14ac:dyDescent="0.25">
      <c r="A1354" s="116" t="str">
        <f>IF(ISBLANK(TBL_DATA[[#This Row],[Row.names]]), "",   DATE(YEAR(TBL_DATA[[#This Row],[Row.names]]), MONTH(TBL_DATA[[#This Row],[Row.names]]), DAY(TBL_DATA[[#This Row],[Row.names]])))</f>
        <v/>
      </c>
      <c r="B1354" s="119"/>
      <c r="C1354" s="68"/>
      <c r="E1354" s="53"/>
      <c r="F1354" s="53"/>
      <c r="G1354" s="54"/>
      <c r="H1354" s="114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  <c r="S1354" s="53"/>
      <c r="T1354" s="53"/>
      <c r="U1354" s="81"/>
      <c r="V1354" s="53"/>
      <c r="W1354" s="53"/>
    </row>
    <row r="1355" spans="1:23" x14ac:dyDescent="0.25">
      <c r="A1355" s="116" t="str">
        <f>IF(ISBLANK(TBL_DATA[[#This Row],[Row.names]]), "",   DATE(YEAR(TBL_DATA[[#This Row],[Row.names]]), MONTH(TBL_DATA[[#This Row],[Row.names]]), DAY(TBL_DATA[[#This Row],[Row.names]])))</f>
        <v/>
      </c>
      <c r="B1355" s="119"/>
      <c r="C1355" s="68"/>
      <c r="E1355" s="53"/>
      <c r="F1355" s="53"/>
      <c r="G1355" s="54"/>
      <c r="H1355" s="114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81"/>
      <c r="V1355" s="53"/>
      <c r="W1355" s="53"/>
    </row>
    <row r="1356" spans="1:23" x14ac:dyDescent="0.25">
      <c r="A1356" s="116" t="str">
        <f>IF(ISBLANK(TBL_DATA[[#This Row],[Row.names]]), "",   DATE(YEAR(TBL_DATA[[#This Row],[Row.names]]), MONTH(TBL_DATA[[#This Row],[Row.names]]), DAY(TBL_DATA[[#This Row],[Row.names]])))</f>
        <v/>
      </c>
      <c r="B1356" s="119"/>
      <c r="C1356" s="68"/>
      <c r="E1356" s="53"/>
      <c r="F1356" s="53"/>
      <c r="G1356" s="54"/>
      <c r="H1356" s="114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  <c r="S1356" s="53"/>
      <c r="T1356" s="53"/>
      <c r="U1356" s="81"/>
      <c r="V1356" s="53"/>
      <c r="W1356" s="53"/>
    </row>
    <row r="1357" spans="1:23" x14ac:dyDescent="0.25">
      <c r="A1357" s="116" t="str">
        <f>IF(ISBLANK(TBL_DATA[[#This Row],[Row.names]]), "",   DATE(YEAR(TBL_DATA[[#This Row],[Row.names]]), MONTH(TBL_DATA[[#This Row],[Row.names]]), DAY(TBL_DATA[[#This Row],[Row.names]])))</f>
        <v/>
      </c>
      <c r="B1357" s="119"/>
      <c r="C1357" s="68"/>
      <c r="E1357" s="53"/>
      <c r="F1357" s="53"/>
      <c r="G1357" s="54"/>
      <c r="H1357" s="114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3"/>
      <c r="T1357" s="53"/>
      <c r="U1357" s="81"/>
      <c r="V1357" s="53"/>
      <c r="W1357" s="53"/>
    </row>
    <row r="1358" spans="1:23" x14ac:dyDescent="0.25">
      <c r="A1358" s="116" t="str">
        <f>IF(ISBLANK(TBL_DATA[[#This Row],[Row.names]]), "",   DATE(YEAR(TBL_DATA[[#This Row],[Row.names]]), MONTH(TBL_DATA[[#This Row],[Row.names]]), DAY(TBL_DATA[[#This Row],[Row.names]])))</f>
        <v/>
      </c>
      <c r="B1358" s="119"/>
      <c r="C1358" s="68"/>
      <c r="E1358" s="53"/>
      <c r="F1358" s="53"/>
      <c r="G1358" s="54"/>
      <c r="H1358" s="114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  <c r="S1358" s="53"/>
      <c r="T1358" s="53"/>
      <c r="U1358" s="81"/>
      <c r="V1358" s="53"/>
      <c r="W1358" s="53"/>
    </row>
    <row r="1359" spans="1:23" x14ac:dyDescent="0.25">
      <c r="A1359" s="116" t="str">
        <f>IF(ISBLANK(TBL_DATA[[#This Row],[Row.names]]), "",   DATE(YEAR(TBL_DATA[[#This Row],[Row.names]]), MONTH(TBL_DATA[[#This Row],[Row.names]]), DAY(TBL_DATA[[#This Row],[Row.names]])))</f>
        <v/>
      </c>
      <c r="B1359" s="119"/>
      <c r="C1359" s="68"/>
      <c r="E1359" s="53"/>
      <c r="F1359" s="53"/>
      <c r="G1359" s="54"/>
      <c r="H1359" s="114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  <c r="S1359" s="53"/>
      <c r="T1359" s="53"/>
      <c r="U1359" s="81"/>
      <c r="V1359" s="53"/>
      <c r="W1359" s="53"/>
    </row>
    <row r="1360" spans="1:23" x14ac:dyDescent="0.25">
      <c r="A1360" s="116" t="str">
        <f>IF(ISBLANK(TBL_DATA[[#This Row],[Row.names]]), "",   DATE(YEAR(TBL_DATA[[#This Row],[Row.names]]), MONTH(TBL_DATA[[#This Row],[Row.names]]), DAY(TBL_DATA[[#This Row],[Row.names]])))</f>
        <v/>
      </c>
      <c r="B1360" s="119"/>
      <c r="C1360" s="68"/>
      <c r="E1360" s="53"/>
      <c r="F1360" s="53"/>
      <c r="G1360" s="54"/>
      <c r="H1360" s="114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  <c r="S1360" s="53"/>
      <c r="T1360" s="53"/>
      <c r="U1360" s="81"/>
      <c r="V1360" s="53"/>
      <c r="W1360" s="53"/>
    </row>
    <row r="1361" spans="1:23" x14ac:dyDescent="0.25">
      <c r="A1361" s="116" t="str">
        <f>IF(ISBLANK(TBL_DATA[[#This Row],[Row.names]]), "",   DATE(YEAR(TBL_DATA[[#This Row],[Row.names]]), MONTH(TBL_DATA[[#This Row],[Row.names]]), DAY(TBL_DATA[[#This Row],[Row.names]])))</f>
        <v/>
      </c>
      <c r="B1361" s="119"/>
      <c r="C1361" s="68"/>
      <c r="E1361" s="53"/>
      <c r="F1361" s="53"/>
      <c r="G1361" s="54"/>
      <c r="H1361" s="114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3"/>
      <c r="T1361" s="53"/>
      <c r="U1361" s="81"/>
      <c r="V1361" s="53"/>
      <c r="W1361" s="53"/>
    </row>
    <row r="1362" spans="1:23" x14ac:dyDescent="0.25">
      <c r="A1362" s="116" t="str">
        <f>IF(ISBLANK(TBL_DATA[[#This Row],[Row.names]]), "",   DATE(YEAR(TBL_DATA[[#This Row],[Row.names]]), MONTH(TBL_DATA[[#This Row],[Row.names]]), DAY(TBL_DATA[[#This Row],[Row.names]])))</f>
        <v/>
      </c>
      <c r="B1362" s="119"/>
      <c r="C1362" s="68"/>
      <c r="E1362" s="53"/>
      <c r="F1362" s="53"/>
      <c r="G1362" s="54"/>
      <c r="H1362" s="114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  <c r="S1362" s="53"/>
      <c r="T1362" s="53"/>
      <c r="U1362" s="81"/>
      <c r="V1362" s="53"/>
      <c r="W1362" s="53"/>
    </row>
    <row r="1363" spans="1:23" x14ac:dyDescent="0.25">
      <c r="A1363" s="116" t="str">
        <f>IF(ISBLANK(TBL_DATA[[#This Row],[Row.names]]), "",   DATE(YEAR(TBL_DATA[[#This Row],[Row.names]]), MONTH(TBL_DATA[[#This Row],[Row.names]]), DAY(TBL_DATA[[#This Row],[Row.names]])))</f>
        <v/>
      </c>
      <c r="B1363" s="119"/>
      <c r="C1363" s="68"/>
      <c r="E1363" s="53"/>
      <c r="F1363" s="53"/>
      <c r="G1363" s="54"/>
      <c r="H1363" s="114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  <c r="S1363" s="53"/>
      <c r="T1363" s="53"/>
      <c r="U1363" s="81"/>
      <c r="V1363" s="53"/>
      <c r="W1363" s="53"/>
    </row>
    <row r="1364" spans="1:23" x14ac:dyDescent="0.25">
      <c r="A1364" s="116" t="str">
        <f>IF(ISBLANK(TBL_DATA[[#This Row],[Row.names]]), "",   DATE(YEAR(TBL_DATA[[#This Row],[Row.names]]), MONTH(TBL_DATA[[#This Row],[Row.names]]), DAY(TBL_DATA[[#This Row],[Row.names]])))</f>
        <v/>
      </c>
      <c r="B1364" s="119"/>
      <c r="C1364" s="68"/>
      <c r="E1364" s="53"/>
      <c r="F1364" s="53"/>
      <c r="G1364" s="54"/>
      <c r="H1364" s="114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  <c r="S1364" s="53"/>
      <c r="T1364" s="53"/>
      <c r="U1364" s="81"/>
      <c r="V1364" s="53"/>
      <c r="W1364" s="53"/>
    </row>
    <row r="1365" spans="1:23" x14ac:dyDescent="0.25">
      <c r="A1365" s="116" t="str">
        <f>IF(ISBLANK(TBL_DATA[[#This Row],[Row.names]]), "",   DATE(YEAR(TBL_DATA[[#This Row],[Row.names]]), MONTH(TBL_DATA[[#This Row],[Row.names]]), DAY(TBL_DATA[[#This Row],[Row.names]])))</f>
        <v/>
      </c>
      <c r="B1365" s="119"/>
      <c r="C1365" s="68"/>
      <c r="E1365" s="53"/>
      <c r="F1365" s="53"/>
      <c r="G1365" s="54"/>
      <c r="H1365" s="114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  <c r="S1365" s="53"/>
      <c r="T1365" s="53"/>
      <c r="U1365" s="81"/>
      <c r="V1365" s="53"/>
      <c r="W1365" s="53"/>
    </row>
    <row r="1366" spans="1:23" x14ac:dyDescent="0.25">
      <c r="A1366" s="116" t="str">
        <f>IF(ISBLANK(TBL_DATA[[#This Row],[Row.names]]), "",   DATE(YEAR(TBL_DATA[[#This Row],[Row.names]]), MONTH(TBL_DATA[[#This Row],[Row.names]]), DAY(TBL_DATA[[#This Row],[Row.names]])))</f>
        <v/>
      </c>
      <c r="B1366" s="119"/>
      <c r="C1366" s="68"/>
      <c r="E1366" s="53"/>
      <c r="F1366" s="53"/>
      <c r="G1366" s="54"/>
      <c r="H1366" s="114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  <c r="S1366" s="53"/>
      <c r="T1366" s="53"/>
      <c r="U1366" s="81"/>
      <c r="V1366" s="53"/>
      <c r="W1366" s="53"/>
    </row>
    <row r="1367" spans="1:23" x14ac:dyDescent="0.25">
      <c r="A1367" s="116" t="str">
        <f>IF(ISBLANK(TBL_DATA[[#This Row],[Row.names]]), "",   DATE(YEAR(TBL_DATA[[#This Row],[Row.names]]), MONTH(TBL_DATA[[#This Row],[Row.names]]), DAY(TBL_DATA[[#This Row],[Row.names]])))</f>
        <v/>
      </c>
      <c r="B1367" s="119"/>
      <c r="C1367" s="68"/>
      <c r="E1367" s="53"/>
      <c r="F1367" s="53"/>
      <c r="G1367" s="54"/>
      <c r="H1367" s="114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  <c r="S1367" s="53"/>
      <c r="T1367" s="53"/>
      <c r="U1367" s="81"/>
      <c r="V1367" s="53"/>
      <c r="W1367" s="53"/>
    </row>
    <row r="1368" spans="1:23" x14ac:dyDescent="0.25">
      <c r="A1368" s="116" t="str">
        <f>IF(ISBLANK(TBL_DATA[[#This Row],[Row.names]]), "",   DATE(YEAR(TBL_DATA[[#This Row],[Row.names]]), MONTH(TBL_DATA[[#This Row],[Row.names]]), DAY(TBL_DATA[[#This Row],[Row.names]])))</f>
        <v/>
      </c>
      <c r="B1368" s="119"/>
      <c r="C1368" s="68"/>
      <c r="E1368" s="53"/>
      <c r="F1368" s="53"/>
      <c r="G1368" s="54"/>
      <c r="H1368" s="114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  <c r="S1368" s="53"/>
      <c r="T1368" s="53"/>
      <c r="U1368" s="81"/>
      <c r="V1368" s="53"/>
      <c r="W1368" s="53"/>
    </row>
    <row r="1369" spans="1:23" x14ac:dyDescent="0.25">
      <c r="A1369" s="116" t="str">
        <f>IF(ISBLANK(TBL_DATA[[#This Row],[Row.names]]), "",   DATE(YEAR(TBL_DATA[[#This Row],[Row.names]]), MONTH(TBL_DATA[[#This Row],[Row.names]]), DAY(TBL_DATA[[#This Row],[Row.names]])))</f>
        <v/>
      </c>
      <c r="B1369" s="119"/>
      <c r="C1369" s="68"/>
      <c r="E1369" s="53"/>
      <c r="F1369" s="53"/>
      <c r="G1369" s="54"/>
      <c r="H1369" s="114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  <c r="S1369" s="53"/>
      <c r="T1369" s="53"/>
      <c r="U1369" s="81"/>
      <c r="V1369" s="53"/>
      <c r="W1369" s="53"/>
    </row>
    <row r="1370" spans="1:23" x14ac:dyDescent="0.25">
      <c r="A1370" s="116" t="str">
        <f>IF(ISBLANK(TBL_DATA[[#This Row],[Row.names]]), "",   DATE(YEAR(TBL_DATA[[#This Row],[Row.names]]), MONTH(TBL_DATA[[#This Row],[Row.names]]), DAY(TBL_DATA[[#This Row],[Row.names]])))</f>
        <v/>
      </c>
      <c r="B1370" s="119"/>
      <c r="C1370" s="68"/>
      <c r="E1370" s="53"/>
      <c r="F1370" s="53"/>
      <c r="G1370" s="54"/>
      <c r="H1370" s="114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  <c r="S1370" s="53"/>
      <c r="T1370" s="53"/>
      <c r="U1370" s="81"/>
      <c r="V1370" s="53"/>
      <c r="W1370" s="53"/>
    </row>
    <row r="1371" spans="1:23" x14ac:dyDescent="0.25">
      <c r="A1371" s="116" t="str">
        <f>IF(ISBLANK(TBL_DATA[[#This Row],[Row.names]]), "",   DATE(YEAR(TBL_DATA[[#This Row],[Row.names]]), MONTH(TBL_DATA[[#This Row],[Row.names]]), DAY(TBL_DATA[[#This Row],[Row.names]])))</f>
        <v/>
      </c>
      <c r="B1371" s="119"/>
      <c r="C1371" s="68"/>
      <c r="E1371" s="53"/>
      <c r="F1371" s="53"/>
      <c r="G1371" s="54"/>
      <c r="H1371" s="114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  <c r="S1371" s="53"/>
      <c r="T1371" s="53"/>
      <c r="U1371" s="81"/>
      <c r="V1371" s="53"/>
      <c r="W1371" s="53"/>
    </row>
    <row r="1372" spans="1:23" x14ac:dyDescent="0.25">
      <c r="A1372" s="116" t="str">
        <f>IF(ISBLANK(TBL_DATA[[#This Row],[Row.names]]), "",   DATE(YEAR(TBL_DATA[[#This Row],[Row.names]]), MONTH(TBL_DATA[[#This Row],[Row.names]]), DAY(TBL_DATA[[#This Row],[Row.names]])))</f>
        <v/>
      </c>
      <c r="B1372" s="119"/>
      <c r="C1372" s="68"/>
      <c r="E1372" s="53"/>
      <c r="F1372" s="53"/>
      <c r="G1372" s="54"/>
      <c r="H1372" s="114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  <c r="S1372" s="53"/>
      <c r="T1372" s="53"/>
      <c r="U1372" s="81"/>
      <c r="V1372" s="53"/>
      <c r="W1372" s="53"/>
    </row>
    <row r="1373" spans="1:23" x14ac:dyDescent="0.25">
      <c r="A1373" s="116" t="str">
        <f>IF(ISBLANK(TBL_DATA[[#This Row],[Row.names]]), "",   DATE(YEAR(TBL_DATA[[#This Row],[Row.names]]), MONTH(TBL_DATA[[#This Row],[Row.names]]), DAY(TBL_DATA[[#This Row],[Row.names]])))</f>
        <v/>
      </c>
      <c r="B1373" s="119"/>
      <c r="C1373" s="68"/>
      <c r="E1373" s="53"/>
      <c r="F1373" s="53"/>
      <c r="G1373" s="54"/>
      <c r="H1373" s="114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  <c r="S1373" s="53"/>
      <c r="T1373" s="53"/>
      <c r="U1373" s="81"/>
      <c r="V1373" s="53"/>
      <c r="W1373" s="53"/>
    </row>
    <row r="1374" spans="1:23" x14ac:dyDescent="0.25">
      <c r="A1374" s="116" t="str">
        <f>IF(ISBLANK(TBL_DATA[[#This Row],[Row.names]]), "",   DATE(YEAR(TBL_DATA[[#This Row],[Row.names]]), MONTH(TBL_DATA[[#This Row],[Row.names]]), DAY(TBL_DATA[[#This Row],[Row.names]])))</f>
        <v/>
      </c>
      <c r="B1374" s="119"/>
      <c r="C1374" s="68"/>
      <c r="E1374" s="53"/>
      <c r="F1374" s="53"/>
      <c r="G1374" s="54"/>
      <c r="H1374" s="114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  <c r="S1374" s="53"/>
      <c r="T1374" s="53"/>
      <c r="U1374" s="81"/>
      <c r="V1374" s="53"/>
      <c r="W1374" s="53"/>
    </row>
    <row r="1375" spans="1:23" x14ac:dyDescent="0.25">
      <c r="A1375" s="116" t="str">
        <f>IF(ISBLANK(TBL_DATA[[#This Row],[Row.names]]), "",   DATE(YEAR(TBL_DATA[[#This Row],[Row.names]]), MONTH(TBL_DATA[[#This Row],[Row.names]]), DAY(TBL_DATA[[#This Row],[Row.names]])))</f>
        <v/>
      </c>
      <c r="B1375" s="119"/>
      <c r="C1375" s="68"/>
      <c r="E1375" s="53"/>
      <c r="F1375" s="53"/>
      <c r="G1375" s="54"/>
      <c r="H1375" s="114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  <c r="S1375" s="53"/>
      <c r="T1375" s="53"/>
      <c r="U1375" s="81"/>
      <c r="V1375" s="53"/>
      <c r="W1375" s="53"/>
    </row>
    <row r="1376" spans="1:23" x14ac:dyDescent="0.25">
      <c r="A1376" s="116" t="str">
        <f>IF(ISBLANK(TBL_DATA[[#This Row],[Row.names]]), "",   DATE(YEAR(TBL_DATA[[#This Row],[Row.names]]), MONTH(TBL_DATA[[#This Row],[Row.names]]), DAY(TBL_DATA[[#This Row],[Row.names]])))</f>
        <v/>
      </c>
      <c r="B1376" s="119"/>
      <c r="C1376" s="68"/>
      <c r="E1376" s="53"/>
      <c r="F1376" s="53"/>
      <c r="G1376" s="54"/>
      <c r="H1376" s="114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  <c r="S1376" s="53"/>
      <c r="T1376" s="53"/>
      <c r="U1376" s="81"/>
      <c r="V1376" s="53"/>
      <c r="W1376" s="53"/>
    </row>
    <row r="1377" spans="1:23" x14ac:dyDescent="0.25">
      <c r="A1377" s="116" t="str">
        <f>IF(ISBLANK(TBL_DATA[[#This Row],[Row.names]]), "",   DATE(YEAR(TBL_DATA[[#This Row],[Row.names]]), MONTH(TBL_DATA[[#This Row],[Row.names]]), DAY(TBL_DATA[[#This Row],[Row.names]])))</f>
        <v/>
      </c>
      <c r="B1377" s="119"/>
      <c r="C1377" s="68"/>
      <c r="E1377" s="53"/>
      <c r="F1377" s="53"/>
      <c r="G1377" s="54"/>
      <c r="H1377" s="114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  <c r="S1377" s="53"/>
      <c r="T1377" s="53"/>
      <c r="U1377" s="81"/>
      <c r="V1377" s="53"/>
      <c r="W1377" s="53"/>
    </row>
    <row r="1378" spans="1:23" x14ac:dyDescent="0.25">
      <c r="A1378" s="116" t="str">
        <f>IF(ISBLANK(TBL_DATA[[#This Row],[Row.names]]), "",   DATE(YEAR(TBL_DATA[[#This Row],[Row.names]]), MONTH(TBL_DATA[[#This Row],[Row.names]]), DAY(TBL_DATA[[#This Row],[Row.names]])))</f>
        <v/>
      </c>
      <c r="B1378" s="119"/>
      <c r="C1378" s="68"/>
      <c r="E1378" s="53"/>
      <c r="F1378" s="53"/>
      <c r="G1378" s="54"/>
      <c r="H1378" s="114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  <c r="S1378" s="53"/>
      <c r="T1378" s="53"/>
      <c r="U1378" s="81"/>
      <c r="V1378" s="53"/>
      <c r="W1378" s="53"/>
    </row>
    <row r="1379" spans="1:23" x14ac:dyDescent="0.25">
      <c r="A1379" s="116" t="str">
        <f>IF(ISBLANK(TBL_DATA[[#This Row],[Row.names]]), "",   DATE(YEAR(TBL_DATA[[#This Row],[Row.names]]), MONTH(TBL_DATA[[#This Row],[Row.names]]), DAY(TBL_DATA[[#This Row],[Row.names]])))</f>
        <v/>
      </c>
      <c r="B1379" s="119"/>
      <c r="C1379" s="68"/>
      <c r="E1379" s="53"/>
      <c r="F1379" s="53"/>
      <c r="G1379" s="54"/>
      <c r="H1379" s="114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  <c r="S1379" s="53"/>
      <c r="T1379" s="53"/>
      <c r="U1379" s="81"/>
      <c r="V1379" s="53"/>
      <c r="W1379" s="53"/>
    </row>
    <row r="1380" spans="1:23" x14ac:dyDescent="0.25">
      <c r="A1380" s="116" t="str">
        <f>IF(ISBLANK(TBL_DATA[[#This Row],[Row.names]]), "",   DATE(YEAR(TBL_DATA[[#This Row],[Row.names]]), MONTH(TBL_DATA[[#This Row],[Row.names]]), DAY(TBL_DATA[[#This Row],[Row.names]])))</f>
        <v/>
      </c>
      <c r="B1380" s="119"/>
      <c r="C1380" s="68"/>
      <c r="E1380" s="53"/>
      <c r="F1380" s="53"/>
      <c r="G1380" s="54"/>
      <c r="H1380" s="114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3"/>
      <c r="T1380" s="53"/>
      <c r="U1380" s="81"/>
      <c r="V1380" s="53"/>
      <c r="W1380" s="53"/>
    </row>
    <row r="1381" spans="1:23" x14ac:dyDescent="0.25">
      <c r="A1381" s="116" t="str">
        <f>IF(ISBLANK(TBL_DATA[[#This Row],[Row.names]]), "",   DATE(YEAR(TBL_DATA[[#This Row],[Row.names]]), MONTH(TBL_DATA[[#This Row],[Row.names]]), DAY(TBL_DATA[[#This Row],[Row.names]])))</f>
        <v/>
      </c>
      <c r="B1381" s="119"/>
      <c r="C1381" s="68"/>
      <c r="E1381" s="53"/>
      <c r="F1381" s="53"/>
      <c r="G1381" s="54"/>
      <c r="H1381" s="114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  <c r="S1381" s="53"/>
      <c r="T1381" s="53"/>
      <c r="U1381" s="81"/>
      <c r="V1381" s="53"/>
      <c r="W1381" s="53"/>
    </row>
    <row r="1382" spans="1:23" x14ac:dyDescent="0.25">
      <c r="A1382" s="116" t="str">
        <f>IF(ISBLANK(TBL_DATA[[#This Row],[Row.names]]), "",   DATE(YEAR(TBL_DATA[[#This Row],[Row.names]]), MONTH(TBL_DATA[[#This Row],[Row.names]]), DAY(TBL_DATA[[#This Row],[Row.names]])))</f>
        <v/>
      </c>
      <c r="B1382" s="119"/>
      <c r="C1382" s="68"/>
      <c r="E1382" s="53"/>
      <c r="F1382" s="53"/>
      <c r="G1382" s="54"/>
      <c r="H1382" s="114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  <c r="S1382" s="53"/>
      <c r="T1382" s="53"/>
      <c r="U1382" s="81"/>
      <c r="V1382" s="53"/>
      <c r="W1382" s="53"/>
    </row>
    <row r="1383" spans="1:23" x14ac:dyDescent="0.25">
      <c r="A1383" s="116" t="str">
        <f>IF(ISBLANK(TBL_DATA[[#This Row],[Row.names]]), "",   DATE(YEAR(TBL_DATA[[#This Row],[Row.names]]), MONTH(TBL_DATA[[#This Row],[Row.names]]), DAY(TBL_DATA[[#This Row],[Row.names]])))</f>
        <v/>
      </c>
      <c r="B1383" s="119"/>
      <c r="C1383" s="68"/>
      <c r="E1383" s="53"/>
      <c r="F1383" s="53"/>
      <c r="G1383" s="54"/>
      <c r="H1383" s="114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  <c r="S1383" s="53"/>
      <c r="T1383" s="53"/>
      <c r="U1383" s="81"/>
      <c r="V1383" s="53"/>
      <c r="W1383" s="53"/>
    </row>
    <row r="1384" spans="1:23" x14ac:dyDescent="0.25">
      <c r="A1384" s="116" t="str">
        <f>IF(ISBLANK(TBL_DATA[[#This Row],[Row.names]]), "",   DATE(YEAR(TBL_DATA[[#This Row],[Row.names]]), MONTH(TBL_DATA[[#This Row],[Row.names]]), DAY(TBL_DATA[[#This Row],[Row.names]])))</f>
        <v/>
      </c>
      <c r="B1384" s="119"/>
      <c r="C1384" s="68"/>
      <c r="E1384" s="53"/>
      <c r="F1384" s="53"/>
      <c r="G1384" s="54"/>
      <c r="H1384" s="114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  <c r="S1384" s="53"/>
      <c r="T1384" s="53"/>
      <c r="U1384" s="81"/>
      <c r="V1384" s="53"/>
      <c r="W1384" s="53"/>
    </row>
    <row r="1385" spans="1:23" x14ac:dyDescent="0.25">
      <c r="A1385" s="116" t="str">
        <f>IF(ISBLANK(TBL_DATA[[#This Row],[Row.names]]), "",   DATE(YEAR(TBL_DATA[[#This Row],[Row.names]]), MONTH(TBL_DATA[[#This Row],[Row.names]]), DAY(TBL_DATA[[#This Row],[Row.names]])))</f>
        <v/>
      </c>
      <c r="B1385" s="119"/>
      <c r="C1385" s="68"/>
      <c r="E1385" s="53"/>
      <c r="F1385" s="53"/>
      <c r="G1385" s="54"/>
      <c r="H1385" s="114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  <c r="S1385" s="53"/>
      <c r="T1385" s="53"/>
      <c r="U1385" s="81"/>
      <c r="V1385" s="53"/>
      <c r="W1385" s="53"/>
    </row>
    <row r="1386" spans="1:23" x14ac:dyDescent="0.25">
      <c r="A1386" s="116" t="str">
        <f>IF(ISBLANK(TBL_DATA[[#This Row],[Row.names]]), "",   DATE(YEAR(TBL_DATA[[#This Row],[Row.names]]), MONTH(TBL_DATA[[#This Row],[Row.names]]), DAY(TBL_DATA[[#This Row],[Row.names]])))</f>
        <v/>
      </c>
      <c r="B1386" s="119"/>
      <c r="C1386" s="68"/>
      <c r="E1386" s="53"/>
      <c r="F1386" s="53"/>
      <c r="G1386" s="54"/>
      <c r="H1386" s="114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  <c r="S1386" s="53"/>
      <c r="T1386" s="53"/>
      <c r="U1386" s="81"/>
      <c r="V1386" s="53"/>
      <c r="W1386" s="53"/>
    </row>
    <row r="1387" spans="1:23" x14ac:dyDescent="0.25">
      <c r="A1387" s="116" t="str">
        <f>IF(ISBLANK(TBL_DATA[[#This Row],[Row.names]]), "",   DATE(YEAR(TBL_DATA[[#This Row],[Row.names]]), MONTH(TBL_DATA[[#This Row],[Row.names]]), DAY(TBL_DATA[[#This Row],[Row.names]])))</f>
        <v/>
      </c>
      <c r="B1387" s="119"/>
      <c r="C1387" s="68"/>
      <c r="E1387" s="53"/>
      <c r="F1387" s="53"/>
      <c r="G1387" s="54"/>
      <c r="H1387" s="114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  <c r="S1387" s="53"/>
      <c r="T1387" s="53"/>
      <c r="U1387" s="81"/>
      <c r="V1387" s="53"/>
      <c r="W1387" s="53"/>
    </row>
    <row r="1388" spans="1:23" x14ac:dyDescent="0.25">
      <c r="A1388" s="116" t="str">
        <f>IF(ISBLANK(TBL_DATA[[#This Row],[Row.names]]), "",   DATE(YEAR(TBL_DATA[[#This Row],[Row.names]]), MONTH(TBL_DATA[[#This Row],[Row.names]]), DAY(TBL_DATA[[#This Row],[Row.names]])))</f>
        <v/>
      </c>
      <c r="B1388" s="119"/>
      <c r="C1388" s="68"/>
      <c r="E1388" s="53"/>
      <c r="F1388" s="53"/>
      <c r="G1388" s="54"/>
      <c r="H1388" s="114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  <c r="S1388" s="53"/>
      <c r="T1388" s="53"/>
      <c r="U1388" s="81"/>
      <c r="V1388" s="53"/>
      <c r="W1388" s="53"/>
    </row>
    <row r="1389" spans="1:23" x14ac:dyDescent="0.25">
      <c r="A1389" s="116" t="str">
        <f>IF(ISBLANK(TBL_DATA[[#This Row],[Row.names]]), "",   DATE(YEAR(TBL_DATA[[#This Row],[Row.names]]), MONTH(TBL_DATA[[#This Row],[Row.names]]), DAY(TBL_DATA[[#This Row],[Row.names]])))</f>
        <v/>
      </c>
      <c r="B1389" s="119"/>
      <c r="C1389" s="68"/>
      <c r="E1389" s="53"/>
      <c r="F1389" s="53"/>
      <c r="G1389" s="54"/>
      <c r="H1389" s="114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  <c r="S1389" s="53"/>
      <c r="T1389" s="53"/>
      <c r="U1389" s="81"/>
      <c r="V1389" s="53"/>
      <c r="W1389" s="53"/>
    </row>
    <row r="1390" spans="1:23" x14ac:dyDescent="0.25">
      <c r="A1390" s="116" t="str">
        <f>IF(ISBLANK(TBL_DATA[[#This Row],[Row.names]]), "",   DATE(YEAR(TBL_DATA[[#This Row],[Row.names]]), MONTH(TBL_DATA[[#This Row],[Row.names]]), DAY(TBL_DATA[[#This Row],[Row.names]])))</f>
        <v/>
      </c>
      <c r="B1390" s="119"/>
      <c r="C1390" s="68"/>
      <c r="E1390" s="53"/>
      <c r="F1390" s="53"/>
      <c r="G1390" s="54"/>
      <c r="H1390" s="114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  <c r="S1390" s="53"/>
      <c r="T1390" s="53"/>
      <c r="U1390" s="81"/>
      <c r="V1390" s="53"/>
      <c r="W1390" s="53"/>
    </row>
    <row r="1391" spans="1:23" x14ac:dyDescent="0.25">
      <c r="A1391" s="116" t="str">
        <f>IF(ISBLANK(TBL_DATA[[#This Row],[Row.names]]), "",   DATE(YEAR(TBL_DATA[[#This Row],[Row.names]]), MONTH(TBL_DATA[[#This Row],[Row.names]]), DAY(TBL_DATA[[#This Row],[Row.names]])))</f>
        <v/>
      </c>
      <c r="B1391" s="119"/>
      <c r="C1391" s="68"/>
      <c r="E1391" s="53"/>
      <c r="F1391" s="53"/>
      <c r="G1391" s="54"/>
      <c r="H1391" s="114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  <c r="S1391" s="53"/>
      <c r="T1391" s="53"/>
      <c r="U1391" s="81"/>
      <c r="V1391" s="53"/>
      <c r="W1391" s="53"/>
    </row>
    <row r="1392" spans="1:23" x14ac:dyDescent="0.25">
      <c r="A1392" s="116" t="str">
        <f>IF(ISBLANK(TBL_DATA[[#This Row],[Row.names]]), "",   DATE(YEAR(TBL_DATA[[#This Row],[Row.names]]), MONTH(TBL_DATA[[#This Row],[Row.names]]), DAY(TBL_DATA[[#This Row],[Row.names]])))</f>
        <v/>
      </c>
      <c r="B1392" s="119"/>
      <c r="C1392" s="68"/>
      <c r="E1392" s="53"/>
      <c r="F1392" s="53"/>
      <c r="G1392" s="54"/>
      <c r="H1392" s="114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  <c r="S1392" s="53"/>
      <c r="T1392" s="53"/>
      <c r="U1392" s="81"/>
      <c r="V1392" s="53"/>
      <c r="W1392" s="53"/>
    </row>
    <row r="1393" spans="1:23" x14ac:dyDescent="0.25">
      <c r="A1393" s="116" t="str">
        <f>IF(ISBLANK(TBL_DATA[[#This Row],[Row.names]]), "",   DATE(YEAR(TBL_DATA[[#This Row],[Row.names]]), MONTH(TBL_DATA[[#This Row],[Row.names]]), DAY(TBL_DATA[[#This Row],[Row.names]])))</f>
        <v/>
      </c>
      <c r="B1393" s="119"/>
      <c r="C1393" s="68"/>
      <c r="E1393" s="53"/>
      <c r="F1393" s="53"/>
      <c r="G1393" s="54"/>
      <c r="H1393" s="114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  <c r="S1393" s="53"/>
      <c r="T1393" s="53"/>
      <c r="U1393" s="81"/>
      <c r="V1393" s="53"/>
      <c r="W1393" s="53"/>
    </row>
    <row r="1394" spans="1:23" x14ac:dyDescent="0.25">
      <c r="A1394" s="116" t="str">
        <f>IF(ISBLANK(TBL_DATA[[#This Row],[Row.names]]), "",   DATE(YEAR(TBL_DATA[[#This Row],[Row.names]]), MONTH(TBL_DATA[[#This Row],[Row.names]]), DAY(TBL_DATA[[#This Row],[Row.names]])))</f>
        <v/>
      </c>
      <c r="B1394" s="119"/>
      <c r="C1394" s="68"/>
      <c r="E1394" s="53"/>
      <c r="F1394" s="53"/>
      <c r="G1394" s="54"/>
      <c r="H1394" s="114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  <c r="S1394" s="53"/>
      <c r="T1394" s="53"/>
      <c r="U1394" s="81"/>
      <c r="V1394" s="53"/>
      <c r="W1394" s="53"/>
    </row>
    <row r="1395" spans="1:23" x14ac:dyDescent="0.25">
      <c r="A1395" s="116" t="str">
        <f>IF(ISBLANK(TBL_DATA[[#This Row],[Row.names]]), "",   DATE(YEAR(TBL_DATA[[#This Row],[Row.names]]), MONTH(TBL_DATA[[#This Row],[Row.names]]), DAY(TBL_DATA[[#This Row],[Row.names]])))</f>
        <v/>
      </c>
      <c r="B1395" s="119"/>
      <c r="C1395" s="68"/>
      <c r="E1395" s="53"/>
      <c r="F1395" s="53"/>
      <c r="G1395" s="54"/>
      <c r="H1395" s="114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  <c r="S1395" s="53"/>
      <c r="T1395" s="53"/>
      <c r="U1395" s="81"/>
      <c r="V1395" s="53"/>
      <c r="W1395" s="53"/>
    </row>
    <row r="1396" spans="1:23" x14ac:dyDescent="0.25">
      <c r="A1396" s="116" t="str">
        <f>IF(ISBLANK(TBL_DATA[[#This Row],[Row.names]]), "",   DATE(YEAR(TBL_DATA[[#This Row],[Row.names]]), MONTH(TBL_DATA[[#This Row],[Row.names]]), DAY(TBL_DATA[[#This Row],[Row.names]])))</f>
        <v/>
      </c>
      <c r="B1396" s="119"/>
      <c r="C1396" s="68"/>
      <c r="E1396" s="53"/>
      <c r="F1396" s="53"/>
      <c r="G1396" s="54"/>
      <c r="H1396" s="114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  <c r="S1396" s="53"/>
      <c r="T1396" s="53"/>
      <c r="U1396" s="81"/>
      <c r="V1396" s="53"/>
      <c r="W1396" s="53"/>
    </row>
    <row r="1397" spans="1:23" x14ac:dyDescent="0.25">
      <c r="A1397" s="116" t="str">
        <f>IF(ISBLANK(TBL_DATA[[#This Row],[Row.names]]), "",   DATE(YEAR(TBL_DATA[[#This Row],[Row.names]]), MONTH(TBL_DATA[[#This Row],[Row.names]]), DAY(TBL_DATA[[#This Row],[Row.names]])))</f>
        <v/>
      </c>
      <c r="B1397" s="119"/>
      <c r="C1397" s="68"/>
      <c r="E1397" s="53"/>
      <c r="F1397" s="53"/>
      <c r="G1397" s="54"/>
      <c r="H1397" s="114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  <c r="S1397" s="53"/>
      <c r="T1397" s="53"/>
      <c r="U1397" s="81"/>
      <c r="V1397" s="53"/>
      <c r="W1397" s="53"/>
    </row>
    <row r="1398" spans="1:23" x14ac:dyDescent="0.25">
      <c r="A1398" s="116" t="str">
        <f>IF(ISBLANK(TBL_DATA[[#This Row],[Row.names]]), "",   DATE(YEAR(TBL_DATA[[#This Row],[Row.names]]), MONTH(TBL_DATA[[#This Row],[Row.names]]), DAY(TBL_DATA[[#This Row],[Row.names]])))</f>
        <v/>
      </c>
      <c r="B1398" s="119"/>
      <c r="C1398" s="68"/>
      <c r="E1398" s="53"/>
      <c r="F1398" s="53"/>
      <c r="G1398" s="54"/>
      <c r="H1398" s="114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  <c r="S1398" s="53"/>
      <c r="T1398" s="53"/>
      <c r="U1398" s="81"/>
      <c r="V1398" s="53"/>
      <c r="W1398" s="53"/>
    </row>
    <row r="1399" spans="1:23" x14ac:dyDescent="0.25">
      <c r="A1399" s="116" t="str">
        <f>IF(ISBLANK(TBL_DATA[[#This Row],[Row.names]]), "",   DATE(YEAR(TBL_DATA[[#This Row],[Row.names]]), MONTH(TBL_DATA[[#This Row],[Row.names]]), DAY(TBL_DATA[[#This Row],[Row.names]])))</f>
        <v/>
      </c>
      <c r="B1399" s="119"/>
      <c r="C1399" s="68"/>
      <c r="E1399" s="53"/>
      <c r="F1399" s="53"/>
      <c r="G1399" s="54"/>
      <c r="H1399" s="114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  <c r="S1399" s="53"/>
      <c r="T1399" s="53"/>
      <c r="U1399" s="81"/>
      <c r="V1399" s="53"/>
      <c r="W1399" s="53"/>
    </row>
    <row r="1400" spans="1:23" x14ac:dyDescent="0.25">
      <c r="A1400" s="116" t="str">
        <f>IF(ISBLANK(TBL_DATA[[#This Row],[Row.names]]), "",   DATE(YEAR(TBL_DATA[[#This Row],[Row.names]]), MONTH(TBL_DATA[[#This Row],[Row.names]]), DAY(TBL_DATA[[#This Row],[Row.names]])))</f>
        <v/>
      </c>
      <c r="B1400" s="119"/>
      <c r="C1400" s="68"/>
      <c r="E1400" s="53"/>
      <c r="F1400" s="53"/>
      <c r="G1400" s="54"/>
      <c r="H1400" s="114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  <c r="S1400" s="53"/>
      <c r="T1400" s="53"/>
      <c r="U1400" s="81"/>
      <c r="V1400" s="53"/>
      <c r="W1400" s="53"/>
    </row>
    <row r="1401" spans="1:23" x14ac:dyDescent="0.25">
      <c r="A1401" s="116" t="str">
        <f>IF(ISBLANK(TBL_DATA[[#This Row],[Row.names]]), "",   DATE(YEAR(TBL_DATA[[#This Row],[Row.names]]), MONTH(TBL_DATA[[#This Row],[Row.names]]), DAY(TBL_DATA[[#This Row],[Row.names]])))</f>
        <v/>
      </c>
      <c r="B1401" s="119"/>
      <c r="C1401" s="68"/>
      <c r="E1401" s="53"/>
      <c r="F1401" s="53"/>
      <c r="G1401" s="54"/>
      <c r="H1401" s="114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  <c r="S1401" s="53"/>
      <c r="T1401" s="53"/>
      <c r="U1401" s="81"/>
      <c r="V1401" s="53"/>
      <c r="W1401" s="53"/>
    </row>
    <row r="1402" spans="1:23" x14ac:dyDescent="0.25">
      <c r="A1402" s="116" t="str">
        <f>IF(ISBLANK(TBL_DATA[[#This Row],[Row.names]]), "",   DATE(YEAR(TBL_DATA[[#This Row],[Row.names]]), MONTH(TBL_DATA[[#This Row],[Row.names]]), DAY(TBL_DATA[[#This Row],[Row.names]])))</f>
        <v/>
      </c>
      <c r="B1402" s="119"/>
      <c r="C1402" s="68"/>
      <c r="E1402" s="53"/>
      <c r="F1402" s="53"/>
      <c r="G1402" s="54"/>
      <c r="H1402" s="114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  <c r="S1402" s="53"/>
      <c r="T1402" s="53"/>
      <c r="U1402" s="81"/>
      <c r="V1402" s="53"/>
      <c r="W1402" s="53"/>
    </row>
    <row r="1403" spans="1:23" x14ac:dyDescent="0.25">
      <c r="A1403" s="116" t="str">
        <f>IF(ISBLANK(TBL_DATA[[#This Row],[Row.names]]), "",   DATE(YEAR(TBL_DATA[[#This Row],[Row.names]]), MONTH(TBL_DATA[[#This Row],[Row.names]]), DAY(TBL_DATA[[#This Row],[Row.names]])))</f>
        <v/>
      </c>
      <c r="B1403" s="119"/>
      <c r="C1403" s="68"/>
      <c r="E1403" s="53"/>
      <c r="F1403" s="53"/>
      <c r="G1403" s="54"/>
      <c r="H1403" s="114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  <c r="S1403" s="53"/>
      <c r="T1403" s="53"/>
      <c r="U1403" s="81"/>
      <c r="V1403" s="53"/>
      <c r="W1403" s="53"/>
    </row>
    <row r="1404" spans="1:23" x14ac:dyDescent="0.25">
      <c r="A1404" s="116" t="str">
        <f>IF(ISBLANK(TBL_DATA[[#This Row],[Row.names]]), "",   DATE(YEAR(TBL_DATA[[#This Row],[Row.names]]), MONTH(TBL_DATA[[#This Row],[Row.names]]), DAY(TBL_DATA[[#This Row],[Row.names]])))</f>
        <v/>
      </c>
      <c r="B1404" s="119"/>
      <c r="C1404" s="68"/>
      <c r="E1404" s="53"/>
      <c r="F1404" s="53"/>
      <c r="G1404" s="54"/>
      <c r="H1404" s="114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  <c r="S1404" s="53"/>
      <c r="T1404" s="53"/>
      <c r="U1404" s="81"/>
      <c r="V1404" s="53"/>
      <c r="W1404" s="53"/>
    </row>
    <row r="1405" spans="1:23" x14ac:dyDescent="0.25">
      <c r="A1405" s="116" t="str">
        <f>IF(ISBLANK(TBL_DATA[[#This Row],[Row.names]]), "",   DATE(YEAR(TBL_DATA[[#This Row],[Row.names]]), MONTH(TBL_DATA[[#This Row],[Row.names]]), DAY(TBL_DATA[[#This Row],[Row.names]])))</f>
        <v/>
      </c>
      <c r="B1405" s="119"/>
      <c r="C1405" s="68"/>
      <c r="E1405" s="53"/>
      <c r="F1405" s="53"/>
      <c r="G1405" s="54"/>
      <c r="H1405" s="114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  <c r="S1405" s="53"/>
      <c r="T1405" s="53"/>
      <c r="U1405" s="81"/>
      <c r="V1405" s="53"/>
      <c r="W1405" s="53"/>
    </row>
    <row r="1406" spans="1:23" x14ac:dyDescent="0.25">
      <c r="A1406" s="116" t="str">
        <f>IF(ISBLANK(TBL_DATA[[#This Row],[Row.names]]), "",   DATE(YEAR(TBL_DATA[[#This Row],[Row.names]]), MONTH(TBL_DATA[[#This Row],[Row.names]]), DAY(TBL_DATA[[#This Row],[Row.names]])))</f>
        <v/>
      </c>
      <c r="B1406" s="119"/>
      <c r="C1406" s="68"/>
      <c r="E1406" s="53"/>
      <c r="F1406" s="53"/>
      <c r="G1406" s="54"/>
      <c r="H1406" s="114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  <c r="S1406" s="53"/>
      <c r="T1406" s="53"/>
      <c r="U1406" s="81"/>
      <c r="V1406" s="53"/>
      <c r="W1406" s="53"/>
    </row>
    <row r="1407" spans="1:23" x14ac:dyDescent="0.25">
      <c r="A1407" s="116" t="str">
        <f>IF(ISBLANK(TBL_DATA[[#This Row],[Row.names]]), "",   DATE(YEAR(TBL_DATA[[#This Row],[Row.names]]), MONTH(TBL_DATA[[#This Row],[Row.names]]), DAY(TBL_DATA[[#This Row],[Row.names]])))</f>
        <v/>
      </c>
      <c r="B1407" s="119"/>
      <c r="C1407" s="68"/>
      <c r="E1407" s="53"/>
      <c r="F1407" s="53"/>
      <c r="G1407" s="54"/>
      <c r="H1407" s="114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  <c r="S1407" s="53"/>
      <c r="T1407" s="53"/>
      <c r="U1407" s="81"/>
      <c r="V1407" s="53"/>
      <c r="W1407" s="53"/>
    </row>
    <row r="1408" spans="1:23" x14ac:dyDescent="0.25">
      <c r="A1408" s="116" t="str">
        <f>IF(ISBLANK(TBL_DATA[[#This Row],[Row.names]]), "",   DATE(YEAR(TBL_DATA[[#This Row],[Row.names]]), MONTH(TBL_DATA[[#This Row],[Row.names]]), DAY(TBL_DATA[[#This Row],[Row.names]])))</f>
        <v/>
      </c>
      <c r="B1408" s="119"/>
      <c r="C1408" s="68"/>
      <c r="E1408" s="53"/>
      <c r="F1408" s="53"/>
      <c r="G1408" s="54"/>
      <c r="H1408" s="114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  <c r="S1408" s="53"/>
      <c r="T1408" s="53"/>
      <c r="U1408" s="81"/>
      <c r="V1408" s="53"/>
      <c r="W1408" s="53"/>
    </row>
    <row r="1409" spans="1:23" x14ac:dyDescent="0.25">
      <c r="A1409" s="116" t="str">
        <f>IF(ISBLANK(TBL_DATA[[#This Row],[Row.names]]), "",   DATE(YEAR(TBL_DATA[[#This Row],[Row.names]]), MONTH(TBL_DATA[[#This Row],[Row.names]]), DAY(TBL_DATA[[#This Row],[Row.names]])))</f>
        <v/>
      </c>
      <c r="B1409" s="119"/>
      <c r="C1409" s="68"/>
      <c r="E1409" s="53"/>
      <c r="F1409" s="53"/>
      <c r="G1409" s="54"/>
      <c r="H1409" s="114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  <c r="S1409" s="53"/>
      <c r="T1409" s="53"/>
      <c r="U1409" s="81"/>
      <c r="V1409" s="53"/>
      <c r="W1409" s="53"/>
    </row>
    <row r="1410" spans="1:23" x14ac:dyDescent="0.25">
      <c r="A1410" s="116" t="str">
        <f>IF(ISBLANK(TBL_DATA[[#This Row],[Row.names]]), "",   DATE(YEAR(TBL_DATA[[#This Row],[Row.names]]), MONTH(TBL_DATA[[#This Row],[Row.names]]), DAY(TBL_DATA[[#This Row],[Row.names]])))</f>
        <v/>
      </c>
      <c r="B1410" s="119"/>
      <c r="C1410" s="68"/>
      <c r="E1410" s="53"/>
      <c r="F1410" s="53"/>
      <c r="G1410" s="54"/>
      <c r="H1410" s="114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  <c r="S1410" s="53"/>
      <c r="T1410" s="53"/>
      <c r="U1410" s="81"/>
      <c r="V1410" s="53"/>
      <c r="W1410" s="53"/>
    </row>
    <row r="1411" spans="1:23" x14ac:dyDescent="0.25">
      <c r="A1411" s="116" t="str">
        <f>IF(ISBLANK(TBL_DATA[[#This Row],[Row.names]]), "",   DATE(YEAR(TBL_DATA[[#This Row],[Row.names]]), MONTH(TBL_DATA[[#This Row],[Row.names]]), DAY(TBL_DATA[[#This Row],[Row.names]])))</f>
        <v/>
      </c>
      <c r="B1411" s="119"/>
      <c r="C1411" s="68"/>
      <c r="E1411" s="53"/>
      <c r="F1411" s="53"/>
      <c r="G1411" s="54"/>
      <c r="H1411" s="114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  <c r="S1411" s="53"/>
      <c r="T1411" s="53"/>
      <c r="U1411" s="81"/>
      <c r="V1411" s="53"/>
      <c r="W1411" s="53"/>
    </row>
    <row r="1412" spans="1:23" x14ac:dyDescent="0.25">
      <c r="A1412" s="116" t="str">
        <f>IF(ISBLANK(TBL_DATA[[#This Row],[Row.names]]), "",   DATE(YEAR(TBL_DATA[[#This Row],[Row.names]]), MONTH(TBL_DATA[[#This Row],[Row.names]]), DAY(TBL_DATA[[#This Row],[Row.names]])))</f>
        <v/>
      </c>
      <c r="B1412" s="119"/>
      <c r="C1412" s="68"/>
      <c r="E1412" s="53"/>
      <c r="F1412" s="53"/>
      <c r="G1412" s="54"/>
      <c r="H1412" s="114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  <c r="S1412" s="53"/>
      <c r="T1412" s="53"/>
      <c r="U1412" s="81"/>
      <c r="V1412" s="53"/>
      <c r="W1412" s="53"/>
    </row>
    <row r="1413" spans="1:23" x14ac:dyDescent="0.25">
      <c r="A1413" s="116" t="str">
        <f>IF(ISBLANK(TBL_DATA[[#This Row],[Row.names]]), "",   DATE(YEAR(TBL_DATA[[#This Row],[Row.names]]), MONTH(TBL_DATA[[#This Row],[Row.names]]), DAY(TBL_DATA[[#This Row],[Row.names]])))</f>
        <v/>
      </c>
      <c r="B1413" s="119"/>
      <c r="C1413" s="68"/>
      <c r="E1413" s="53"/>
      <c r="F1413" s="53"/>
      <c r="G1413" s="54"/>
      <c r="H1413" s="114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  <c r="S1413" s="53"/>
      <c r="T1413" s="53"/>
      <c r="U1413" s="81"/>
      <c r="V1413" s="53"/>
      <c r="W1413" s="53"/>
    </row>
    <row r="1414" spans="1:23" x14ac:dyDescent="0.25">
      <c r="A1414" s="116" t="str">
        <f>IF(ISBLANK(TBL_DATA[[#This Row],[Row.names]]), "",   DATE(YEAR(TBL_DATA[[#This Row],[Row.names]]), MONTH(TBL_DATA[[#This Row],[Row.names]]), DAY(TBL_DATA[[#This Row],[Row.names]])))</f>
        <v/>
      </c>
      <c r="B1414" s="119"/>
      <c r="C1414" s="68"/>
      <c r="E1414" s="53"/>
      <c r="F1414" s="53"/>
      <c r="G1414" s="54"/>
      <c r="H1414" s="114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  <c r="S1414" s="53"/>
      <c r="T1414" s="53"/>
      <c r="U1414" s="81"/>
      <c r="V1414" s="53"/>
      <c r="W1414" s="53"/>
    </row>
    <row r="1415" spans="1:23" x14ac:dyDescent="0.25">
      <c r="A1415" s="116" t="str">
        <f>IF(ISBLANK(TBL_DATA[[#This Row],[Row.names]]), "",   DATE(YEAR(TBL_DATA[[#This Row],[Row.names]]), MONTH(TBL_DATA[[#This Row],[Row.names]]), DAY(TBL_DATA[[#This Row],[Row.names]])))</f>
        <v/>
      </c>
      <c r="B1415" s="119"/>
      <c r="C1415" s="68"/>
      <c r="E1415" s="53"/>
      <c r="F1415" s="53"/>
      <c r="G1415" s="54"/>
      <c r="H1415" s="114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  <c r="S1415" s="53"/>
      <c r="T1415" s="53"/>
      <c r="U1415" s="81"/>
      <c r="V1415" s="53"/>
      <c r="W1415" s="53"/>
    </row>
    <row r="1416" spans="1:23" x14ac:dyDescent="0.25">
      <c r="A1416" s="116" t="str">
        <f>IF(ISBLANK(TBL_DATA[[#This Row],[Row.names]]), "",   DATE(YEAR(TBL_DATA[[#This Row],[Row.names]]), MONTH(TBL_DATA[[#This Row],[Row.names]]), DAY(TBL_DATA[[#This Row],[Row.names]])))</f>
        <v/>
      </c>
      <c r="B1416" s="119"/>
      <c r="C1416" s="68"/>
      <c r="E1416" s="53"/>
      <c r="F1416" s="53"/>
      <c r="G1416" s="54"/>
      <c r="H1416" s="114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  <c r="S1416" s="53"/>
      <c r="T1416" s="53"/>
      <c r="U1416" s="81"/>
      <c r="V1416" s="53"/>
      <c r="W1416" s="53"/>
    </row>
    <row r="1417" spans="1:23" x14ac:dyDescent="0.25">
      <c r="A1417" s="116" t="str">
        <f>IF(ISBLANK(TBL_DATA[[#This Row],[Row.names]]), "",   DATE(YEAR(TBL_DATA[[#This Row],[Row.names]]), MONTH(TBL_DATA[[#This Row],[Row.names]]), DAY(TBL_DATA[[#This Row],[Row.names]])))</f>
        <v/>
      </c>
      <c r="B1417" s="119"/>
      <c r="C1417" s="68"/>
      <c r="E1417" s="53"/>
      <c r="F1417" s="53"/>
      <c r="G1417" s="54"/>
      <c r="H1417" s="114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  <c r="S1417" s="53"/>
      <c r="T1417" s="53"/>
      <c r="U1417" s="81"/>
      <c r="V1417" s="53"/>
      <c r="W1417" s="53"/>
    </row>
    <row r="1418" spans="1:23" x14ac:dyDescent="0.25">
      <c r="A1418" s="116" t="str">
        <f>IF(ISBLANK(TBL_DATA[[#This Row],[Row.names]]), "",   DATE(YEAR(TBL_DATA[[#This Row],[Row.names]]), MONTH(TBL_DATA[[#This Row],[Row.names]]), DAY(TBL_DATA[[#This Row],[Row.names]])))</f>
        <v/>
      </c>
      <c r="B1418" s="119"/>
      <c r="C1418" s="68"/>
      <c r="E1418" s="53"/>
      <c r="F1418" s="53"/>
      <c r="G1418" s="54"/>
      <c r="H1418" s="114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  <c r="S1418" s="53"/>
      <c r="T1418" s="53"/>
      <c r="U1418" s="81"/>
      <c r="V1418" s="53"/>
      <c r="W1418" s="53"/>
    </row>
    <row r="1419" spans="1:23" x14ac:dyDescent="0.25">
      <c r="A1419" s="116" t="str">
        <f>IF(ISBLANK(TBL_DATA[[#This Row],[Row.names]]), "",   DATE(YEAR(TBL_DATA[[#This Row],[Row.names]]), MONTH(TBL_DATA[[#This Row],[Row.names]]), DAY(TBL_DATA[[#This Row],[Row.names]])))</f>
        <v/>
      </c>
      <c r="B1419" s="119"/>
      <c r="C1419" s="68"/>
      <c r="E1419" s="53"/>
      <c r="F1419" s="53"/>
      <c r="G1419" s="54"/>
      <c r="H1419" s="114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  <c r="S1419" s="53"/>
      <c r="T1419" s="53"/>
      <c r="U1419" s="81"/>
      <c r="V1419" s="53"/>
      <c r="W1419" s="53"/>
    </row>
    <row r="1420" spans="1:23" x14ac:dyDescent="0.25">
      <c r="A1420" s="116" t="str">
        <f>IF(ISBLANK(TBL_DATA[[#This Row],[Row.names]]), "",   DATE(YEAR(TBL_DATA[[#This Row],[Row.names]]), MONTH(TBL_DATA[[#This Row],[Row.names]]), DAY(TBL_DATA[[#This Row],[Row.names]])))</f>
        <v/>
      </c>
      <c r="B1420" s="119"/>
      <c r="C1420" s="68"/>
      <c r="E1420" s="53"/>
      <c r="F1420" s="53"/>
      <c r="G1420" s="54"/>
      <c r="H1420" s="114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  <c r="S1420" s="53"/>
      <c r="T1420" s="53"/>
      <c r="U1420" s="81"/>
      <c r="V1420" s="53"/>
      <c r="W1420" s="53"/>
    </row>
    <row r="1421" spans="1:23" x14ac:dyDescent="0.25">
      <c r="A1421" s="116" t="str">
        <f>IF(ISBLANK(TBL_DATA[[#This Row],[Row.names]]), "",   DATE(YEAR(TBL_DATA[[#This Row],[Row.names]]), MONTH(TBL_DATA[[#This Row],[Row.names]]), DAY(TBL_DATA[[#This Row],[Row.names]])))</f>
        <v/>
      </c>
      <c r="B1421" s="119"/>
      <c r="C1421" s="68"/>
      <c r="E1421" s="53"/>
      <c r="F1421" s="53"/>
      <c r="G1421" s="54"/>
      <c r="H1421" s="114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  <c r="S1421" s="53"/>
      <c r="T1421" s="53"/>
      <c r="U1421" s="81"/>
      <c r="V1421" s="53"/>
      <c r="W1421" s="53"/>
    </row>
    <row r="1422" spans="1:23" x14ac:dyDescent="0.25">
      <c r="A1422" s="116" t="str">
        <f>IF(ISBLANK(TBL_DATA[[#This Row],[Row.names]]), "",   DATE(YEAR(TBL_DATA[[#This Row],[Row.names]]), MONTH(TBL_DATA[[#This Row],[Row.names]]), DAY(TBL_DATA[[#This Row],[Row.names]])))</f>
        <v/>
      </c>
      <c r="B1422" s="119"/>
      <c r="C1422" s="68"/>
      <c r="E1422" s="53"/>
      <c r="F1422" s="53"/>
      <c r="G1422" s="54"/>
      <c r="H1422" s="114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  <c r="S1422" s="53"/>
      <c r="T1422" s="53"/>
      <c r="U1422" s="81"/>
      <c r="V1422" s="53"/>
      <c r="W1422" s="53"/>
    </row>
    <row r="1423" spans="1:23" x14ac:dyDescent="0.25">
      <c r="A1423" s="116" t="str">
        <f>IF(ISBLANK(TBL_DATA[[#This Row],[Row.names]]), "",   DATE(YEAR(TBL_DATA[[#This Row],[Row.names]]), MONTH(TBL_DATA[[#This Row],[Row.names]]), DAY(TBL_DATA[[#This Row],[Row.names]])))</f>
        <v/>
      </c>
      <c r="B1423" s="119"/>
      <c r="C1423" s="68"/>
      <c r="E1423" s="53"/>
      <c r="F1423" s="53"/>
      <c r="G1423" s="54"/>
      <c r="H1423" s="114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  <c r="S1423" s="53"/>
      <c r="T1423" s="53"/>
      <c r="U1423" s="81"/>
      <c r="V1423" s="53"/>
      <c r="W1423" s="53"/>
    </row>
    <row r="1424" spans="1:23" x14ac:dyDescent="0.25">
      <c r="A1424" s="116" t="str">
        <f>IF(ISBLANK(TBL_DATA[[#This Row],[Row.names]]), "",   DATE(YEAR(TBL_DATA[[#This Row],[Row.names]]), MONTH(TBL_DATA[[#This Row],[Row.names]]), DAY(TBL_DATA[[#This Row],[Row.names]])))</f>
        <v/>
      </c>
      <c r="B1424" s="119"/>
      <c r="C1424" s="68"/>
      <c r="E1424" s="53"/>
      <c r="F1424" s="53"/>
      <c r="G1424" s="54"/>
      <c r="H1424" s="114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  <c r="S1424" s="53"/>
      <c r="T1424" s="53"/>
      <c r="U1424" s="81"/>
      <c r="V1424" s="53"/>
      <c r="W1424" s="53"/>
    </row>
    <row r="1425" spans="1:23" x14ac:dyDescent="0.25">
      <c r="A1425" s="116" t="str">
        <f>IF(ISBLANK(TBL_DATA[[#This Row],[Row.names]]), "",   DATE(YEAR(TBL_DATA[[#This Row],[Row.names]]), MONTH(TBL_DATA[[#This Row],[Row.names]]), DAY(TBL_DATA[[#This Row],[Row.names]])))</f>
        <v/>
      </c>
      <c r="B1425" s="119"/>
      <c r="C1425" s="68"/>
      <c r="E1425" s="53"/>
      <c r="F1425" s="53"/>
      <c r="G1425" s="54"/>
      <c r="H1425" s="114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  <c r="S1425" s="53"/>
      <c r="T1425" s="53"/>
      <c r="U1425" s="81"/>
      <c r="V1425" s="53"/>
      <c r="W1425" s="53"/>
    </row>
    <row r="1426" spans="1:23" x14ac:dyDescent="0.25">
      <c r="A1426" s="116" t="str">
        <f>IF(ISBLANK(TBL_DATA[[#This Row],[Row.names]]), "",   DATE(YEAR(TBL_DATA[[#This Row],[Row.names]]), MONTH(TBL_DATA[[#This Row],[Row.names]]), DAY(TBL_DATA[[#This Row],[Row.names]])))</f>
        <v/>
      </c>
      <c r="B1426" s="119"/>
      <c r="C1426" s="68"/>
      <c r="E1426" s="53"/>
      <c r="F1426" s="53"/>
      <c r="G1426" s="54"/>
      <c r="H1426" s="114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  <c r="S1426" s="53"/>
      <c r="T1426" s="53"/>
      <c r="U1426" s="81"/>
      <c r="V1426" s="53"/>
      <c r="W1426" s="53"/>
    </row>
    <row r="1427" spans="1:23" x14ac:dyDescent="0.25">
      <c r="A1427" s="116" t="str">
        <f>IF(ISBLANK(TBL_DATA[[#This Row],[Row.names]]), "",   DATE(YEAR(TBL_DATA[[#This Row],[Row.names]]), MONTH(TBL_DATA[[#This Row],[Row.names]]), DAY(TBL_DATA[[#This Row],[Row.names]])))</f>
        <v/>
      </c>
      <c r="B1427" s="119"/>
      <c r="C1427" s="68"/>
      <c r="E1427" s="53"/>
      <c r="F1427" s="53"/>
      <c r="G1427" s="54"/>
      <c r="H1427" s="114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  <c r="S1427" s="53"/>
      <c r="T1427" s="53"/>
      <c r="U1427" s="81"/>
      <c r="V1427" s="53"/>
      <c r="W1427" s="53"/>
    </row>
    <row r="1428" spans="1:23" x14ac:dyDescent="0.25">
      <c r="A1428" s="116" t="str">
        <f>IF(ISBLANK(TBL_DATA[[#This Row],[Row.names]]), "",   DATE(YEAR(TBL_DATA[[#This Row],[Row.names]]), MONTH(TBL_DATA[[#This Row],[Row.names]]), DAY(TBL_DATA[[#This Row],[Row.names]])))</f>
        <v/>
      </c>
      <c r="B1428" s="119"/>
      <c r="C1428" s="68"/>
      <c r="E1428" s="53"/>
      <c r="F1428" s="53"/>
      <c r="G1428" s="54"/>
      <c r="H1428" s="114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  <c r="S1428" s="53"/>
      <c r="T1428" s="53"/>
      <c r="U1428" s="81"/>
      <c r="V1428" s="53"/>
      <c r="W1428" s="53"/>
    </row>
    <row r="1429" spans="1:23" x14ac:dyDescent="0.25">
      <c r="A1429" s="116" t="str">
        <f>IF(ISBLANK(TBL_DATA[[#This Row],[Row.names]]), "",   DATE(YEAR(TBL_DATA[[#This Row],[Row.names]]), MONTH(TBL_DATA[[#This Row],[Row.names]]), DAY(TBL_DATA[[#This Row],[Row.names]])))</f>
        <v/>
      </c>
      <c r="B1429" s="119"/>
      <c r="C1429" s="68"/>
      <c r="E1429" s="53"/>
      <c r="F1429" s="53"/>
      <c r="G1429" s="54"/>
      <c r="H1429" s="114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  <c r="S1429" s="53"/>
      <c r="T1429" s="53"/>
      <c r="U1429" s="81"/>
      <c r="V1429" s="53"/>
      <c r="W1429" s="53"/>
    </row>
    <row r="1430" spans="1:23" x14ac:dyDescent="0.25">
      <c r="A1430" s="116" t="str">
        <f>IF(ISBLANK(TBL_DATA[[#This Row],[Row.names]]), "",   DATE(YEAR(TBL_DATA[[#This Row],[Row.names]]), MONTH(TBL_DATA[[#This Row],[Row.names]]), DAY(TBL_DATA[[#This Row],[Row.names]])))</f>
        <v/>
      </c>
      <c r="B1430" s="119"/>
      <c r="C1430" s="68"/>
      <c r="E1430" s="53"/>
      <c r="F1430" s="53"/>
      <c r="G1430" s="54"/>
      <c r="H1430" s="114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  <c r="S1430" s="53"/>
      <c r="T1430" s="53"/>
      <c r="U1430" s="81"/>
      <c r="V1430" s="53"/>
      <c r="W1430" s="53"/>
    </row>
    <row r="1431" spans="1:23" x14ac:dyDescent="0.25">
      <c r="A1431" s="116" t="str">
        <f>IF(ISBLANK(TBL_DATA[[#This Row],[Row.names]]), "",   DATE(YEAR(TBL_DATA[[#This Row],[Row.names]]), MONTH(TBL_DATA[[#This Row],[Row.names]]), DAY(TBL_DATA[[#This Row],[Row.names]])))</f>
        <v/>
      </c>
      <c r="B1431" s="119"/>
      <c r="C1431" s="68"/>
      <c r="E1431" s="53"/>
      <c r="F1431" s="53"/>
      <c r="G1431" s="54"/>
      <c r="H1431" s="114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  <c r="S1431" s="53"/>
      <c r="T1431" s="53"/>
      <c r="U1431" s="81"/>
      <c r="V1431" s="53"/>
      <c r="W1431" s="53"/>
    </row>
    <row r="1432" spans="1:23" x14ac:dyDescent="0.25">
      <c r="A1432" s="116" t="str">
        <f>IF(ISBLANK(TBL_DATA[[#This Row],[Row.names]]), "",   DATE(YEAR(TBL_DATA[[#This Row],[Row.names]]), MONTH(TBL_DATA[[#This Row],[Row.names]]), DAY(TBL_DATA[[#This Row],[Row.names]])))</f>
        <v/>
      </c>
      <c r="B1432" s="119"/>
      <c r="C1432" s="68"/>
      <c r="E1432" s="53"/>
      <c r="F1432" s="53"/>
      <c r="G1432" s="54"/>
      <c r="H1432" s="114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  <c r="S1432" s="53"/>
      <c r="T1432" s="53"/>
      <c r="U1432" s="81"/>
      <c r="V1432" s="53"/>
      <c r="W1432" s="53"/>
    </row>
    <row r="1433" spans="1:23" x14ac:dyDescent="0.25">
      <c r="A1433" s="116" t="str">
        <f>IF(ISBLANK(TBL_DATA[[#This Row],[Row.names]]), "",   DATE(YEAR(TBL_DATA[[#This Row],[Row.names]]), MONTH(TBL_DATA[[#This Row],[Row.names]]), DAY(TBL_DATA[[#This Row],[Row.names]])))</f>
        <v/>
      </c>
      <c r="B1433" s="119"/>
      <c r="C1433" s="68"/>
      <c r="E1433" s="53"/>
      <c r="F1433" s="53"/>
      <c r="G1433" s="54"/>
      <c r="H1433" s="114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  <c r="S1433" s="53"/>
      <c r="T1433" s="53"/>
      <c r="U1433" s="81"/>
      <c r="V1433" s="53"/>
      <c r="W1433" s="53"/>
    </row>
    <row r="1434" spans="1:23" x14ac:dyDescent="0.25">
      <c r="A1434" s="116" t="str">
        <f>IF(ISBLANK(TBL_DATA[[#This Row],[Row.names]]), "",   DATE(YEAR(TBL_DATA[[#This Row],[Row.names]]), MONTH(TBL_DATA[[#This Row],[Row.names]]), DAY(TBL_DATA[[#This Row],[Row.names]])))</f>
        <v/>
      </c>
      <c r="B1434" s="119"/>
      <c r="C1434" s="68"/>
      <c r="E1434" s="53"/>
      <c r="F1434" s="53"/>
      <c r="G1434" s="54"/>
      <c r="H1434" s="114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  <c r="S1434" s="53"/>
      <c r="T1434" s="53"/>
      <c r="U1434" s="81"/>
      <c r="V1434" s="53"/>
      <c r="W1434" s="53"/>
    </row>
    <row r="1435" spans="1:23" x14ac:dyDescent="0.25">
      <c r="A1435" s="116" t="str">
        <f>IF(ISBLANK(TBL_DATA[[#This Row],[Row.names]]), "",   DATE(YEAR(TBL_DATA[[#This Row],[Row.names]]), MONTH(TBL_DATA[[#This Row],[Row.names]]), DAY(TBL_DATA[[#This Row],[Row.names]])))</f>
        <v/>
      </c>
      <c r="B1435" s="119"/>
      <c r="C1435" s="68"/>
      <c r="E1435" s="53"/>
      <c r="F1435" s="53"/>
      <c r="G1435" s="54"/>
      <c r="H1435" s="114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  <c r="S1435" s="53"/>
      <c r="T1435" s="53"/>
      <c r="U1435" s="81"/>
      <c r="V1435" s="53"/>
      <c r="W1435" s="53"/>
    </row>
    <row r="1436" spans="1:23" x14ac:dyDescent="0.25">
      <c r="A1436" s="116" t="str">
        <f>IF(ISBLANK(TBL_DATA[[#This Row],[Row.names]]), "",   DATE(YEAR(TBL_DATA[[#This Row],[Row.names]]), MONTH(TBL_DATA[[#This Row],[Row.names]]), DAY(TBL_DATA[[#This Row],[Row.names]])))</f>
        <v/>
      </c>
      <c r="B1436" s="119"/>
      <c r="C1436" s="68"/>
      <c r="E1436" s="53"/>
      <c r="F1436" s="53"/>
      <c r="G1436" s="54"/>
      <c r="H1436" s="114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  <c r="S1436" s="53"/>
      <c r="T1436" s="53"/>
      <c r="U1436" s="81"/>
      <c r="V1436" s="53"/>
      <c r="W1436" s="53"/>
    </row>
    <row r="1437" spans="1:23" x14ac:dyDescent="0.25">
      <c r="A1437" s="116" t="str">
        <f>IF(ISBLANK(TBL_DATA[[#This Row],[Row.names]]), "",   DATE(YEAR(TBL_DATA[[#This Row],[Row.names]]), MONTH(TBL_DATA[[#This Row],[Row.names]]), DAY(TBL_DATA[[#This Row],[Row.names]])))</f>
        <v/>
      </c>
      <c r="B1437" s="119"/>
      <c r="C1437" s="68"/>
      <c r="E1437" s="53"/>
      <c r="F1437" s="53"/>
      <c r="G1437" s="54"/>
      <c r="H1437" s="114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  <c r="S1437" s="53"/>
      <c r="T1437" s="53"/>
      <c r="U1437" s="81"/>
      <c r="V1437" s="53"/>
      <c r="W1437" s="53"/>
    </row>
    <row r="1438" spans="1:23" x14ac:dyDescent="0.25">
      <c r="A1438" s="116" t="str">
        <f>IF(ISBLANK(TBL_DATA[[#This Row],[Row.names]]), "",   DATE(YEAR(TBL_DATA[[#This Row],[Row.names]]), MONTH(TBL_DATA[[#This Row],[Row.names]]), DAY(TBL_DATA[[#This Row],[Row.names]])))</f>
        <v/>
      </c>
      <c r="B1438" s="119"/>
      <c r="C1438" s="68"/>
      <c r="E1438" s="53"/>
      <c r="F1438" s="53"/>
      <c r="G1438" s="54"/>
      <c r="H1438" s="114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  <c r="S1438" s="53"/>
      <c r="T1438" s="53"/>
      <c r="U1438" s="81"/>
      <c r="V1438" s="53"/>
      <c r="W1438" s="53"/>
    </row>
    <row r="1439" spans="1:23" x14ac:dyDescent="0.25">
      <c r="A1439" s="116" t="str">
        <f>IF(ISBLANK(TBL_DATA[[#This Row],[Row.names]]), "",   DATE(YEAR(TBL_DATA[[#This Row],[Row.names]]), MONTH(TBL_DATA[[#This Row],[Row.names]]), DAY(TBL_DATA[[#This Row],[Row.names]])))</f>
        <v/>
      </c>
      <c r="B1439" s="119"/>
      <c r="C1439" s="68"/>
      <c r="E1439" s="53"/>
      <c r="F1439" s="53"/>
      <c r="G1439" s="54"/>
      <c r="H1439" s="114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  <c r="S1439" s="53"/>
      <c r="T1439" s="53"/>
      <c r="U1439" s="81"/>
      <c r="V1439" s="53"/>
      <c r="W1439" s="53"/>
    </row>
    <row r="1440" spans="1:23" x14ac:dyDescent="0.25">
      <c r="A1440" s="116" t="str">
        <f>IF(ISBLANK(TBL_DATA[[#This Row],[Row.names]]), "",   DATE(YEAR(TBL_DATA[[#This Row],[Row.names]]), MONTH(TBL_DATA[[#This Row],[Row.names]]), DAY(TBL_DATA[[#This Row],[Row.names]])))</f>
        <v/>
      </c>
      <c r="B1440" s="119"/>
      <c r="C1440" s="68"/>
      <c r="E1440" s="53"/>
      <c r="F1440" s="53"/>
      <c r="G1440" s="54"/>
      <c r="H1440" s="114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  <c r="S1440" s="53"/>
      <c r="T1440" s="53"/>
      <c r="U1440" s="81"/>
      <c r="V1440" s="53"/>
      <c r="W1440" s="53"/>
    </row>
    <row r="1441" spans="1:23" x14ac:dyDescent="0.25">
      <c r="A1441" s="116" t="str">
        <f>IF(ISBLANK(TBL_DATA[[#This Row],[Row.names]]), "",   DATE(YEAR(TBL_DATA[[#This Row],[Row.names]]), MONTH(TBL_DATA[[#This Row],[Row.names]]), DAY(TBL_DATA[[#This Row],[Row.names]])))</f>
        <v/>
      </c>
      <c r="B1441" s="119"/>
      <c r="C1441" s="68"/>
      <c r="E1441" s="53"/>
      <c r="F1441" s="53"/>
      <c r="G1441" s="54"/>
      <c r="H1441" s="114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  <c r="S1441" s="53"/>
      <c r="T1441" s="53"/>
      <c r="U1441" s="81"/>
      <c r="V1441" s="53"/>
      <c r="W1441" s="53"/>
    </row>
    <row r="1442" spans="1:23" x14ac:dyDescent="0.25">
      <c r="A1442" s="116" t="str">
        <f>IF(ISBLANK(TBL_DATA[[#This Row],[Row.names]]), "",   DATE(YEAR(TBL_DATA[[#This Row],[Row.names]]), MONTH(TBL_DATA[[#This Row],[Row.names]]), DAY(TBL_DATA[[#This Row],[Row.names]])))</f>
        <v/>
      </c>
      <c r="B1442" s="119"/>
      <c r="C1442" s="68"/>
      <c r="E1442" s="53"/>
      <c r="F1442" s="53"/>
      <c r="G1442" s="54"/>
      <c r="H1442" s="114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  <c r="S1442" s="53"/>
      <c r="T1442" s="53"/>
      <c r="U1442" s="81"/>
      <c r="V1442" s="53"/>
      <c r="W1442" s="53"/>
    </row>
    <row r="1443" spans="1:23" x14ac:dyDescent="0.25">
      <c r="A1443" s="116" t="str">
        <f>IF(ISBLANK(TBL_DATA[[#This Row],[Row.names]]), "",   DATE(YEAR(TBL_DATA[[#This Row],[Row.names]]), MONTH(TBL_DATA[[#This Row],[Row.names]]), DAY(TBL_DATA[[#This Row],[Row.names]])))</f>
        <v/>
      </c>
      <c r="B1443" s="119"/>
      <c r="C1443" s="68"/>
      <c r="E1443" s="53"/>
      <c r="F1443" s="53"/>
      <c r="G1443" s="54"/>
      <c r="H1443" s="114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  <c r="S1443" s="53"/>
      <c r="T1443" s="53"/>
      <c r="U1443" s="81"/>
      <c r="V1443" s="53"/>
      <c r="W1443" s="53"/>
    </row>
    <row r="1444" spans="1:23" x14ac:dyDescent="0.25">
      <c r="A1444" s="116" t="str">
        <f>IF(ISBLANK(TBL_DATA[[#This Row],[Row.names]]), "",   DATE(YEAR(TBL_DATA[[#This Row],[Row.names]]), MONTH(TBL_DATA[[#This Row],[Row.names]]), DAY(TBL_DATA[[#This Row],[Row.names]])))</f>
        <v/>
      </c>
      <c r="B1444" s="119"/>
      <c r="C1444" s="68"/>
      <c r="E1444" s="53"/>
      <c r="F1444" s="53"/>
      <c r="G1444" s="54"/>
      <c r="H1444" s="114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  <c r="S1444" s="53"/>
      <c r="T1444" s="53"/>
      <c r="U1444" s="81"/>
      <c r="V1444" s="53"/>
      <c r="W1444" s="53"/>
    </row>
    <row r="1445" spans="1:23" x14ac:dyDescent="0.25">
      <c r="A1445" s="116" t="str">
        <f>IF(ISBLANK(TBL_DATA[[#This Row],[Row.names]]), "",   DATE(YEAR(TBL_DATA[[#This Row],[Row.names]]), MONTH(TBL_DATA[[#This Row],[Row.names]]), DAY(TBL_DATA[[#This Row],[Row.names]])))</f>
        <v/>
      </c>
      <c r="B1445" s="119"/>
      <c r="C1445" s="68"/>
      <c r="E1445" s="53"/>
      <c r="F1445" s="53"/>
      <c r="G1445" s="54"/>
      <c r="H1445" s="114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  <c r="S1445" s="53"/>
      <c r="T1445" s="53"/>
      <c r="U1445" s="81"/>
      <c r="V1445" s="53"/>
      <c r="W1445" s="53"/>
    </row>
    <row r="1446" spans="1:23" x14ac:dyDescent="0.25">
      <c r="A1446" s="116" t="str">
        <f>IF(ISBLANK(TBL_DATA[[#This Row],[Row.names]]), "",   DATE(YEAR(TBL_DATA[[#This Row],[Row.names]]), MONTH(TBL_DATA[[#This Row],[Row.names]]), DAY(TBL_DATA[[#This Row],[Row.names]])))</f>
        <v/>
      </c>
      <c r="B1446" s="119"/>
      <c r="C1446" s="68"/>
      <c r="E1446" s="53"/>
      <c r="F1446" s="53"/>
      <c r="G1446" s="54"/>
      <c r="H1446" s="114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  <c r="S1446" s="53"/>
      <c r="T1446" s="53"/>
      <c r="U1446" s="81"/>
      <c r="V1446" s="53"/>
      <c r="W1446" s="53"/>
    </row>
    <row r="1447" spans="1:23" x14ac:dyDescent="0.25">
      <c r="A1447" s="116" t="str">
        <f>IF(ISBLANK(TBL_DATA[[#This Row],[Row.names]]), "",   DATE(YEAR(TBL_DATA[[#This Row],[Row.names]]), MONTH(TBL_DATA[[#This Row],[Row.names]]), DAY(TBL_DATA[[#This Row],[Row.names]])))</f>
        <v/>
      </c>
      <c r="B1447" s="119"/>
      <c r="C1447" s="68"/>
      <c r="E1447" s="53"/>
      <c r="F1447" s="53"/>
      <c r="G1447" s="54"/>
      <c r="H1447" s="114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  <c r="S1447" s="53"/>
      <c r="T1447" s="53"/>
      <c r="U1447" s="81"/>
      <c r="V1447" s="53"/>
      <c r="W1447" s="53"/>
    </row>
    <row r="1448" spans="1:23" x14ac:dyDescent="0.25">
      <c r="A1448" s="116" t="str">
        <f>IF(ISBLANK(TBL_DATA[[#This Row],[Row.names]]), "",   DATE(YEAR(TBL_DATA[[#This Row],[Row.names]]), MONTH(TBL_DATA[[#This Row],[Row.names]]), DAY(TBL_DATA[[#This Row],[Row.names]])))</f>
        <v/>
      </c>
      <c r="B1448" s="119"/>
      <c r="C1448" s="68"/>
      <c r="E1448" s="53"/>
      <c r="F1448" s="53"/>
      <c r="G1448" s="54"/>
      <c r="H1448" s="114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  <c r="S1448" s="53"/>
      <c r="T1448" s="53"/>
      <c r="U1448" s="81"/>
      <c r="V1448" s="53"/>
      <c r="W1448" s="53"/>
    </row>
    <row r="1449" spans="1:23" x14ac:dyDescent="0.25">
      <c r="A1449" s="116" t="str">
        <f>IF(ISBLANK(TBL_DATA[[#This Row],[Row.names]]), "",   DATE(YEAR(TBL_DATA[[#This Row],[Row.names]]), MONTH(TBL_DATA[[#This Row],[Row.names]]), DAY(TBL_DATA[[#This Row],[Row.names]])))</f>
        <v/>
      </c>
      <c r="B1449" s="119"/>
      <c r="C1449" s="68"/>
      <c r="E1449" s="53"/>
      <c r="F1449" s="53"/>
      <c r="G1449" s="54"/>
      <c r="H1449" s="114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  <c r="S1449" s="53"/>
      <c r="T1449" s="53"/>
      <c r="U1449" s="81"/>
      <c r="V1449" s="53"/>
      <c r="W1449" s="53"/>
    </row>
    <row r="1450" spans="1:23" x14ac:dyDescent="0.25">
      <c r="A1450" s="116" t="str">
        <f>IF(ISBLANK(TBL_DATA[[#This Row],[Row.names]]), "",   DATE(YEAR(TBL_DATA[[#This Row],[Row.names]]), MONTH(TBL_DATA[[#This Row],[Row.names]]), DAY(TBL_DATA[[#This Row],[Row.names]])))</f>
        <v/>
      </c>
      <c r="B1450" s="119"/>
      <c r="C1450" s="68"/>
      <c r="E1450" s="53"/>
      <c r="F1450" s="53"/>
      <c r="G1450" s="54"/>
      <c r="H1450" s="114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  <c r="S1450" s="53"/>
      <c r="T1450" s="53"/>
      <c r="U1450" s="81"/>
      <c r="V1450" s="53"/>
      <c r="W1450" s="53"/>
    </row>
    <row r="1451" spans="1:23" x14ac:dyDescent="0.25">
      <c r="A1451" s="116" t="str">
        <f>IF(ISBLANK(TBL_DATA[[#This Row],[Row.names]]), "",   DATE(YEAR(TBL_DATA[[#This Row],[Row.names]]), MONTH(TBL_DATA[[#This Row],[Row.names]]), DAY(TBL_DATA[[#This Row],[Row.names]])))</f>
        <v/>
      </c>
      <c r="B1451" s="119"/>
      <c r="C1451" s="68"/>
      <c r="E1451" s="53"/>
      <c r="F1451" s="53"/>
      <c r="G1451" s="54"/>
      <c r="H1451" s="114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81"/>
      <c r="V1451" s="53"/>
      <c r="W1451" s="53"/>
    </row>
    <row r="1452" spans="1:23" x14ac:dyDescent="0.25">
      <c r="A1452" s="116" t="str">
        <f>IF(ISBLANK(TBL_DATA[[#This Row],[Row.names]]), "",   DATE(YEAR(TBL_DATA[[#This Row],[Row.names]]), MONTH(TBL_DATA[[#This Row],[Row.names]]), DAY(TBL_DATA[[#This Row],[Row.names]])))</f>
        <v/>
      </c>
      <c r="B1452" s="119"/>
      <c r="C1452" s="68"/>
      <c r="E1452" s="53"/>
      <c r="F1452" s="53"/>
      <c r="G1452" s="54"/>
      <c r="H1452" s="114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81"/>
      <c r="V1452" s="53"/>
      <c r="W1452" s="53"/>
    </row>
    <row r="1453" spans="1:23" x14ac:dyDescent="0.25">
      <c r="A1453" s="116" t="str">
        <f>IF(ISBLANK(TBL_DATA[[#This Row],[Row.names]]), "",   DATE(YEAR(TBL_DATA[[#This Row],[Row.names]]), MONTH(TBL_DATA[[#This Row],[Row.names]]), DAY(TBL_DATA[[#This Row],[Row.names]])))</f>
        <v/>
      </c>
      <c r="B1453" s="119"/>
      <c r="C1453" s="68"/>
      <c r="E1453" s="53"/>
      <c r="F1453" s="53"/>
      <c r="G1453" s="54"/>
      <c r="H1453" s="114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  <c r="S1453" s="53"/>
      <c r="T1453" s="53"/>
      <c r="U1453" s="81"/>
      <c r="V1453" s="53"/>
      <c r="W1453" s="53"/>
    </row>
    <row r="1454" spans="1:23" x14ac:dyDescent="0.25">
      <c r="A1454" s="116" t="str">
        <f>IF(ISBLANK(TBL_DATA[[#This Row],[Row.names]]), "",   DATE(YEAR(TBL_DATA[[#This Row],[Row.names]]), MONTH(TBL_DATA[[#This Row],[Row.names]]), DAY(TBL_DATA[[#This Row],[Row.names]])))</f>
        <v/>
      </c>
      <c r="B1454" s="119"/>
      <c r="C1454" s="68"/>
      <c r="E1454" s="53"/>
      <c r="F1454" s="53"/>
      <c r="G1454" s="54"/>
      <c r="H1454" s="114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  <c r="S1454" s="53"/>
      <c r="T1454" s="53"/>
      <c r="U1454" s="81"/>
      <c r="V1454" s="53"/>
      <c r="W1454" s="53"/>
    </row>
    <row r="1455" spans="1:23" x14ac:dyDescent="0.25">
      <c r="A1455" s="116" t="str">
        <f>IF(ISBLANK(TBL_DATA[[#This Row],[Row.names]]), "",   DATE(YEAR(TBL_DATA[[#This Row],[Row.names]]), MONTH(TBL_DATA[[#This Row],[Row.names]]), DAY(TBL_DATA[[#This Row],[Row.names]])))</f>
        <v/>
      </c>
      <c r="B1455" s="119"/>
      <c r="C1455" s="68"/>
      <c r="E1455" s="53"/>
      <c r="F1455" s="53"/>
      <c r="G1455" s="54"/>
      <c r="H1455" s="114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  <c r="S1455" s="53"/>
      <c r="T1455" s="53"/>
      <c r="U1455" s="81"/>
      <c r="V1455" s="53"/>
      <c r="W1455" s="53"/>
    </row>
    <row r="1456" spans="1:23" x14ac:dyDescent="0.25">
      <c r="A1456" s="116" t="str">
        <f>IF(ISBLANK(TBL_DATA[[#This Row],[Row.names]]), "",   DATE(YEAR(TBL_DATA[[#This Row],[Row.names]]), MONTH(TBL_DATA[[#This Row],[Row.names]]), DAY(TBL_DATA[[#This Row],[Row.names]])))</f>
        <v/>
      </c>
      <c r="B1456" s="119"/>
      <c r="C1456" s="68"/>
      <c r="E1456" s="53"/>
      <c r="F1456" s="53"/>
      <c r="G1456" s="54"/>
      <c r="H1456" s="114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  <c r="S1456" s="53"/>
      <c r="T1456" s="53"/>
      <c r="U1456" s="81"/>
      <c r="V1456" s="53"/>
      <c r="W1456" s="53"/>
    </row>
    <row r="1457" spans="1:23" x14ac:dyDescent="0.25">
      <c r="A1457" s="116" t="str">
        <f>IF(ISBLANK(TBL_DATA[[#This Row],[Row.names]]), "",   DATE(YEAR(TBL_DATA[[#This Row],[Row.names]]), MONTH(TBL_DATA[[#This Row],[Row.names]]), DAY(TBL_DATA[[#This Row],[Row.names]])))</f>
        <v/>
      </c>
      <c r="B1457" s="119"/>
      <c r="C1457" s="68"/>
      <c r="E1457" s="53"/>
      <c r="F1457" s="53"/>
      <c r="G1457" s="54"/>
      <c r="H1457" s="114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  <c r="S1457" s="53"/>
      <c r="T1457" s="53"/>
      <c r="U1457" s="81"/>
      <c r="V1457" s="53"/>
      <c r="W1457" s="53"/>
    </row>
    <row r="1458" spans="1:23" x14ac:dyDescent="0.25">
      <c r="A1458" s="116" t="str">
        <f>IF(ISBLANK(TBL_DATA[[#This Row],[Row.names]]), "",   DATE(YEAR(TBL_DATA[[#This Row],[Row.names]]), MONTH(TBL_DATA[[#This Row],[Row.names]]), DAY(TBL_DATA[[#This Row],[Row.names]])))</f>
        <v/>
      </c>
      <c r="B1458" s="119"/>
      <c r="C1458" s="68"/>
      <c r="E1458" s="53"/>
      <c r="F1458" s="53"/>
      <c r="G1458" s="54"/>
      <c r="H1458" s="114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  <c r="S1458" s="53"/>
      <c r="T1458" s="53"/>
      <c r="U1458" s="81"/>
      <c r="V1458" s="53"/>
      <c r="W1458" s="53"/>
    </row>
    <row r="1459" spans="1:23" x14ac:dyDescent="0.25">
      <c r="A1459" s="116" t="str">
        <f>IF(ISBLANK(TBL_DATA[[#This Row],[Row.names]]), "",   DATE(YEAR(TBL_DATA[[#This Row],[Row.names]]), MONTH(TBL_DATA[[#This Row],[Row.names]]), DAY(TBL_DATA[[#This Row],[Row.names]])))</f>
        <v/>
      </c>
      <c r="B1459" s="119"/>
      <c r="C1459" s="68"/>
      <c r="E1459" s="53"/>
      <c r="F1459" s="53"/>
      <c r="G1459" s="54"/>
      <c r="H1459" s="114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  <c r="S1459" s="53"/>
      <c r="T1459" s="53"/>
      <c r="U1459" s="81"/>
      <c r="V1459" s="53"/>
      <c r="W1459" s="53"/>
    </row>
    <row r="1460" spans="1:23" x14ac:dyDescent="0.25">
      <c r="A1460" s="116" t="str">
        <f>IF(ISBLANK(TBL_DATA[[#This Row],[Row.names]]), "",   DATE(YEAR(TBL_DATA[[#This Row],[Row.names]]), MONTH(TBL_DATA[[#This Row],[Row.names]]), DAY(TBL_DATA[[#This Row],[Row.names]])))</f>
        <v/>
      </c>
      <c r="B1460" s="119"/>
      <c r="C1460" s="68"/>
      <c r="E1460" s="53"/>
      <c r="F1460" s="53"/>
      <c r="G1460" s="54"/>
      <c r="H1460" s="114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  <c r="S1460" s="53"/>
      <c r="T1460" s="53"/>
      <c r="U1460" s="81"/>
      <c r="V1460" s="53"/>
      <c r="W1460" s="53"/>
    </row>
    <row r="1461" spans="1:23" x14ac:dyDescent="0.25">
      <c r="A1461" s="116" t="str">
        <f>IF(ISBLANK(TBL_DATA[[#This Row],[Row.names]]), "",   DATE(YEAR(TBL_DATA[[#This Row],[Row.names]]), MONTH(TBL_DATA[[#This Row],[Row.names]]), DAY(TBL_DATA[[#This Row],[Row.names]])))</f>
        <v/>
      </c>
      <c r="B1461" s="119"/>
      <c r="C1461" s="68"/>
      <c r="E1461" s="53"/>
      <c r="F1461" s="53"/>
      <c r="G1461" s="54"/>
      <c r="H1461" s="114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  <c r="S1461" s="53"/>
      <c r="T1461" s="53"/>
      <c r="U1461" s="81"/>
      <c r="V1461" s="53"/>
      <c r="W1461" s="53"/>
    </row>
    <row r="1462" spans="1:23" x14ac:dyDescent="0.25">
      <c r="A1462" s="116" t="str">
        <f>IF(ISBLANK(TBL_DATA[[#This Row],[Row.names]]), "",   DATE(YEAR(TBL_DATA[[#This Row],[Row.names]]), MONTH(TBL_DATA[[#This Row],[Row.names]]), DAY(TBL_DATA[[#This Row],[Row.names]])))</f>
        <v/>
      </c>
      <c r="B1462" s="119"/>
      <c r="C1462" s="68"/>
      <c r="E1462" s="53"/>
      <c r="F1462" s="53"/>
      <c r="G1462" s="54"/>
      <c r="H1462" s="114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  <c r="S1462" s="53"/>
      <c r="T1462" s="53"/>
      <c r="U1462" s="81"/>
      <c r="V1462" s="53"/>
      <c r="W1462" s="53"/>
    </row>
    <row r="1463" spans="1:23" x14ac:dyDescent="0.25">
      <c r="A1463" s="116" t="str">
        <f>IF(ISBLANK(TBL_DATA[[#This Row],[Row.names]]), "",   DATE(YEAR(TBL_DATA[[#This Row],[Row.names]]), MONTH(TBL_DATA[[#This Row],[Row.names]]), DAY(TBL_DATA[[#This Row],[Row.names]])))</f>
        <v/>
      </c>
      <c r="B1463" s="119"/>
      <c r="C1463" s="68"/>
      <c r="E1463" s="53"/>
      <c r="F1463" s="53"/>
      <c r="G1463" s="54"/>
      <c r="H1463" s="114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  <c r="S1463" s="53"/>
      <c r="T1463" s="53"/>
      <c r="U1463" s="81"/>
      <c r="V1463" s="53"/>
      <c r="W1463" s="53"/>
    </row>
    <row r="1464" spans="1:23" x14ac:dyDescent="0.25">
      <c r="A1464" s="116" t="str">
        <f>IF(ISBLANK(TBL_DATA[[#This Row],[Row.names]]), "",   DATE(YEAR(TBL_DATA[[#This Row],[Row.names]]), MONTH(TBL_DATA[[#This Row],[Row.names]]), DAY(TBL_DATA[[#This Row],[Row.names]])))</f>
        <v/>
      </c>
      <c r="B1464" s="119"/>
      <c r="C1464" s="68"/>
      <c r="E1464" s="53"/>
      <c r="F1464" s="53"/>
      <c r="G1464" s="54"/>
      <c r="H1464" s="114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  <c r="S1464" s="53"/>
      <c r="T1464" s="53"/>
      <c r="U1464" s="81"/>
      <c r="V1464" s="53"/>
      <c r="W1464" s="53"/>
    </row>
    <row r="1465" spans="1:23" x14ac:dyDescent="0.25">
      <c r="A1465" s="116" t="str">
        <f>IF(ISBLANK(TBL_DATA[[#This Row],[Row.names]]), "",   DATE(YEAR(TBL_DATA[[#This Row],[Row.names]]), MONTH(TBL_DATA[[#This Row],[Row.names]]), DAY(TBL_DATA[[#This Row],[Row.names]])))</f>
        <v/>
      </c>
      <c r="B1465" s="119"/>
      <c r="C1465" s="68"/>
      <c r="E1465" s="53"/>
      <c r="F1465" s="53"/>
      <c r="G1465" s="54"/>
      <c r="H1465" s="114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  <c r="S1465" s="53"/>
      <c r="T1465" s="53"/>
      <c r="U1465" s="81"/>
      <c r="V1465" s="53"/>
      <c r="W1465" s="53"/>
    </row>
    <row r="1466" spans="1:23" x14ac:dyDescent="0.25">
      <c r="A1466" s="116" t="str">
        <f>IF(ISBLANK(TBL_DATA[[#This Row],[Row.names]]), "",   DATE(YEAR(TBL_DATA[[#This Row],[Row.names]]), MONTH(TBL_DATA[[#This Row],[Row.names]]), DAY(TBL_DATA[[#This Row],[Row.names]])))</f>
        <v/>
      </c>
      <c r="B1466" s="119"/>
      <c r="C1466" s="68"/>
      <c r="E1466" s="53"/>
      <c r="F1466" s="53"/>
      <c r="G1466" s="54"/>
      <c r="H1466" s="114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  <c r="S1466" s="53"/>
      <c r="T1466" s="53"/>
      <c r="U1466" s="81"/>
      <c r="V1466" s="53"/>
      <c r="W1466" s="53"/>
    </row>
    <row r="1467" spans="1:23" x14ac:dyDescent="0.25">
      <c r="A1467" s="116" t="str">
        <f>IF(ISBLANK(TBL_DATA[[#This Row],[Row.names]]), "",   DATE(YEAR(TBL_DATA[[#This Row],[Row.names]]), MONTH(TBL_DATA[[#This Row],[Row.names]]), DAY(TBL_DATA[[#This Row],[Row.names]])))</f>
        <v/>
      </c>
      <c r="B1467" s="119"/>
      <c r="C1467" s="68"/>
      <c r="E1467" s="53"/>
      <c r="F1467" s="53"/>
      <c r="G1467" s="54"/>
      <c r="H1467" s="114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  <c r="S1467" s="53"/>
      <c r="T1467" s="53"/>
      <c r="U1467" s="81"/>
      <c r="V1467" s="53"/>
      <c r="W1467" s="53"/>
    </row>
    <row r="1468" spans="1:23" x14ac:dyDescent="0.25">
      <c r="A1468" s="116" t="str">
        <f>IF(ISBLANK(TBL_DATA[[#This Row],[Row.names]]), "",   DATE(YEAR(TBL_DATA[[#This Row],[Row.names]]), MONTH(TBL_DATA[[#This Row],[Row.names]]), DAY(TBL_DATA[[#This Row],[Row.names]])))</f>
        <v/>
      </c>
      <c r="B1468" s="119"/>
      <c r="C1468" s="68"/>
      <c r="E1468" s="53"/>
      <c r="F1468" s="53"/>
      <c r="G1468" s="54"/>
      <c r="H1468" s="114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  <c r="S1468" s="53"/>
      <c r="T1468" s="53"/>
      <c r="U1468" s="81"/>
      <c r="V1468" s="53"/>
      <c r="W1468" s="53"/>
    </row>
    <row r="1469" spans="1:23" x14ac:dyDescent="0.25">
      <c r="A1469" s="116" t="str">
        <f>IF(ISBLANK(TBL_DATA[[#This Row],[Row.names]]), "",   DATE(YEAR(TBL_DATA[[#This Row],[Row.names]]), MONTH(TBL_DATA[[#This Row],[Row.names]]), DAY(TBL_DATA[[#This Row],[Row.names]])))</f>
        <v/>
      </c>
      <c r="B1469" s="119"/>
      <c r="C1469" s="68"/>
      <c r="E1469" s="53"/>
      <c r="F1469" s="53"/>
      <c r="G1469" s="54"/>
      <c r="H1469" s="114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  <c r="S1469" s="53"/>
      <c r="T1469" s="53"/>
      <c r="U1469" s="81"/>
      <c r="V1469" s="53"/>
      <c r="W1469" s="53"/>
    </row>
    <row r="1470" spans="1:23" x14ac:dyDescent="0.25">
      <c r="A1470" s="116" t="str">
        <f>IF(ISBLANK(TBL_DATA[[#This Row],[Row.names]]), "",   DATE(YEAR(TBL_DATA[[#This Row],[Row.names]]), MONTH(TBL_DATA[[#This Row],[Row.names]]), DAY(TBL_DATA[[#This Row],[Row.names]])))</f>
        <v/>
      </c>
      <c r="B1470" s="119"/>
      <c r="C1470" s="68"/>
      <c r="E1470" s="53"/>
      <c r="F1470" s="53"/>
      <c r="G1470" s="54"/>
      <c r="H1470" s="114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  <c r="S1470" s="53"/>
      <c r="T1470" s="53"/>
      <c r="U1470" s="81"/>
      <c r="V1470" s="53"/>
      <c r="W1470" s="53"/>
    </row>
    <row r="1471" spans="1:23" x14ac:dyDescent="0.25">
      <c r="A1471" s="116" t="str">
        <f>IF(ISBLANK(TBL_DATA[[#This Row],[Row.names]]), "",   DATE(YEAR(TBL_DATA[[#This Row],[Row.names]]), MONTH(TBL_DATA[[#This Row],[Row.names]]), DAY(TBL_DATA[[#This Row],[Row.names]])))</f>
        <v/>
      </c>
      <c r="B1471" s="119"/>
      <c r="C1471" s="68"/>
      <c r="E1471" s="53"/>
      <c r="F1471" s="53"/>
      <c r="G1471" s="54"/>
      <c r="H1471" s="114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  <c r="S1471" s="53"/>
      <c r="T1471" s="53"/>
      <c r="U1471" s="81"/>
      <c r="V1471" s="53"/>
      <c r="W1471" s="53"/>
    </row>
    <row r="1472" spans="1:23" x14ac:dyDescent="0.25">
      <c r="A1472" s="116" t="str">
        <f>IF(ISBLANK(TBL_DATA[[#This Row],[Row.names]]), "",   DATE(YEAR(TBL_DATA[[#This Row],[Row.names]]), MONTH(TBL_DATA[[#This Row],[Row.names]]), DAY(TBL_DATA[[#This Row],[Row.names]])))</f>
        <v/>
      </c>
      <c r="B1472" s="119"/>
      <c r="C1472" s="68"/>
      <c r="E1472" s="53"/>
      <c r="F1472" s="53"/>
      <c r="G1472" s="54"/>
      <c r="H1472" s="114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  <c r="S1472" s="53"/>
      <c r="T1472" s="53"/>
      <c r="U1472" s="81"/>
      <c r="V1472" s="53"/>
      <c r="W1472" s="53"/>
    </row>
    <row r="1473" spans="1:23" x14ac:dyDescent="0.25">
      <c r="A1473" s="116" t="str">
        <f>IF(ISBLANK(TBL_DATA[[#This Row],[Row.names]]), "",   DATE(YEAR(TBL_DATA[[#This Row],[Row.names]]), MONTH(TBL_DATA[[#This Row],[Row.names]]), DAY(TBL_DATA[[#This Row],[Row.names]])))</f>
        <v/>
      </c>
      <c r="B1473" s="119"/>
      <c r="C1473" s="68"/>
      <c r="E1473" s="53"/>
      <c r="F1473" s="53"/>
      <c r="G1473" s="54"/>
      <c r="H1473" s="114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  <c r="S1473" s="53"/>
      <c r="T1473" s="53"/>
      <c r="U1473" s="81"/>
      <c r="V1473" s="53"/>
      <c r="W1473" s="53"/>
    </row>
    <row r="1474" spans="1:23" x14ac:dyDescent="0.25">
      <c r="A1474" s="116" t="str">
        <f>IF(ISBLANK(TBL_DATA[[#This Row],[Row.names]]), "",   DATE(YEAR(TBL_DATA[[#This Row],[Row.names]]), MONTH(TBL_DATA[[#This Row],[Row.names]]), DAY(TBL_DATA[[#This Row],[Row.names]])))</f>
        <v/>
      </c>
      <c r="B1474" s="119"/>
      <c r="C1474" s="68"/>
      <c r="E1474" s="53"/>
      <c r="F1474" s="53"/>
      <c r="G1474" s="54"/>
      <c r="H1474" s="114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  <c r="S1474" s="53"/>
      <c r="T1474" s="53"/>
      <c r="U1474" s="81"/>
      <c r="V1474" s="53"/>
      <c r="W1474" s="53"/>
    </row>
    <row r="1475" spans="1:23" x14ac:dyDescent="0.25">
      <c r="A1475" s="116" t="str">
        <f>IF(ISBLANK(TBL_DATA[[#This Row],[Row.names]]), "",   DATE(YEAR(TBL_DATA[[#This Row],[Row.names]]), MONTH(TBL_DATA[[#This Row],[Row.names]]), DAY(TBL_DATA[[#This Row],[Row.names]])))</f>
        <v/>
      </c>
      <c r="B1475" s="119"/>
      <c r="C1475" s="68"/>
      <c r="E1475" s="53"/>
      <c r="F1475" s="53"/>
      <c r="G1475" s="54"/>
      <c r="H1475" s="114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  <c r="S1475" s="53"/>
      <c r="T1475" s="53"/>
      <c r="U1475" s="81"/>
      <c r="V1475" s="53"/>
      <c r="W1475" s="53"/>
    </row>
    <row r="1476" spans="1:23" x14ac:dyDescent="0.25">
      <c r="A1476" s="116" t="str">
        <f>IF(ISBLANK(TBL_DATA[[#This Row],[Row.names]]), "",   DATE(YEAR(TBL_DATA[[#This Row],[Row.names]]), MONTH(TBL_DATA[[#This Row],[Row.names]]), DAY(TBL_DATA[[#This Row],[Row.names]])))</f>
        <v/>
      </c>
      <c r="B1476" s="119"/>
      <c r="C1476" s="68"/>
      <c r="E1476" s="53"/>
      <c r="F1476" s="53"/>
      <c r="G1476" s="54"/>
      <c r="H1476" s="114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  <c r="S1476" s="53"/>
      <c r="T1476" s="53"/>
      <c r="U1476" s="81"/>
      <c r="V1476" s="53"/>
      <c r="W1476" s="53"/>
    </row>
    <row r="1477" spans="1:23" x14ac:dyDescent="0.25">
      <c r="A1477" s="116" t="str">
        <f>IF(ISBLANK(TBL_DATA[[#This Row],[Row.names]]), "",   DATE(YEAR(TBL_DATA[[#This Row],[Row.names]]), MONTH(TBL_DATA[[#This Row],[Row.names]]), DAY(TBL_DATA[[#This Row],[Row.names]])))</f>
        <v/>
      </c>
      <c r="B1477" s="119"/>
      <c r="C1477" s="68"/>
      <c r="E1477" s="53"/>
      <c r="F1477" s="53"/>
      <c r="G1477" s="54"/>
      <c r="H1477" s="114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  <c r="S1477" s="53"/>
      <c r="T1477" s="53"/>
      <c r="U1477" s="81"/>
      <c r="V1477" s="53"/>
      <c r="W1477" s="53"/>
    </row>
    <row r="1478" spans="1:23" x14ac:dyDescent="0.25">
      <c r="A1478" s="116" t="str">
        <f>IF(ISBLANK(TBL_DATA[[#This Row],[Row.names]]), "",   DATE(YEAR(TBL_DATA[[#This Row],[Row.names]]), MONTH(TBL_DATA[[#This Row],[Row.names]]), DAY(TBL_DATA[[#This Row],[Row.names]])))</f>
        <v/>
      </c>
      <c r="B1478" s="119"/>
      <c r="C1478" s="68"/>
      <c r="E1478" s="53"/>
      <c r="F1478" s="53"/>
      <c r="G1478" s="54"/>
      <c r="H1478" s="114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  <c r="S1478" s="53"/>
      <c r="T1478" s="53"/>
      <c r="U1478" s="81"/>
      <c r="V1478" s="53"/>
      <c r="W1478" s="53"/>
    </row>
    <row r="1479" spans="1:23" x14ac:dyDescent="0.25">
      <c r="A1479" s="116" t="str">
        <f>IF(ISBLANK(TBL_DATA[[#This Row],[Row.names]]), "",   DATE(YEAR(TBL_DATA[[#This Row],[Row.names]]), MONTH(TBL_DATA[[#This Row],[Row.names]]), DAY(TBL_DATA[[#This Row],[Row.names]])))</f>
        <v/>
      </c>
      <c r="B1479" s="119"/>
      <c r="C1479" s="68"/>
      <c r="E1479" s="53"/>
      <c r="F1479" s="53"/>
      <c r="G1479" s="54"/>
      <c r="H1479" s="114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  <c r="S1479" s="53"/>
      <c r="T1479" s="53"/>
      <c r="U1479" s="81"/>
      <c r="V1479" s="53"/>
      <c r="W1479" s="53"/>
    </row>
    <row r="1480" spans="1:23" x14ac:dyDescent="0.25">
      <c r="A1480" s="116" t="str">
        <f>IF(ISBLANK(TBL_DATA[[#This Row],[Row.names]]), "",   DATE(YEAR(TBL_DATA[[#This Row],[Row.names]]), MONTH(TBL_DATA[[#This Row],[Row.names]]), DAY(TBL_DATA[[#This Row],[Row.names]])))</f>
        <v/>
      </c>
      <c r="B1480" s="119"/>
      <c r="C1480" s="68"/>
      <c r="E1480" s="53"/>
      <c r="F1480" s="53"/>
      <c r="G1480" s="54"/>
      <c r="H1480" s="114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  <c r="S1480" s="53"/>
      <c r="T1480" s="53"/>
      <c r="U1480" s="81"/>
      <c r="V1480" s="53"/>
      <c r="W1480" s="53"/>
    </row>
    <row r="1481" spans="1:23" x14ac:dyDescent="0.25">
      <c r="A1481" s="116" t="str">
        <f>IF(ISBLANK(TBL_DATA[[#This Row],[Row.names]]), "",   DATE(YEAR(TBL_DATA[[#This Row],[Row.names]]), MONTH(TBL_DATA[[#This Row],[Row.names]]), DAY(TBL_DATA[[#This Row],[Row.names]])))</f>
        <v/>
      </c>
      <c r="B1481" s="119"/>
      <c r="C1481" s="68"/>
      <c r="E1481" s="53"/>
      <c r="F1481" s="53"/>
      <c r="G1481" s="54"/>
      <c r="H1481" s="114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  <c r="S1481" s="53"/>
      <c r="T1481" s="53"/>
      <c r="U1481" s="81"/>
      <c r="V1481" s="53"/>
      <c r="W1481" s="53"/>
    </row>
    <row r="1482" spans="1:23" x14ac:dyDescent="0.25">
      <c r="A1482" s="116" t="str">
        <f>IF(ISBLANK(TBL_DATA[[#This Row],[Row.names]]), "",   DATE(YEAR(TBL_DATA[[#This Row],[Row.names]]), MONTH(TBL_DATA[[#This Row],[Row.names]]), DAY(TBL_DATA[[#This Row],[Row.names]])))</f>
        <v/>
      </c>
      <c r="B1482" s="119"/>
      <c r="C1482" s="68"/>
      <c r="E1482" s="53"/>
      <c r="F1482" s="53"/>
      <c r="G1482" s="54"/>
      <c r="H1482" s="114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3"/>
      <c r="T1482" s="53"/>
      <c r="U1482" s="81"/>
      <c r="V1482" s="53"/>
      <c r="W1482" s="53"/>
    </row>
    <row r="1483" spans="1:23" x14ac:dyDescent="0.25">
      <c r="A1483" s="116" t="str">
        <f>IF(ISBLANK(TBL_DATA[[#This Row],[Row.names]]), "",   DATE(YEAR(TBL_DATA[[#This Row],[Row.names]]), MONTH(TBL_DATA[[#This Row],[Row.names]]), DAY(TBL_DATA[[#This Row],[Row.names]])))</f>
        <v/>
      </c>
      <c r="B1483" s="119"/>
      <c r="C1483" s="68"/>
      <c r="E1483" s="53"/>
      <c r="F1483" s="53"/>
      <c r="G1483" s="54"/>
      <c r="H1483" s="114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  <c r="S1483" s="53"/>
      <c r="T1483" s="53"/>
      <c r="U1483" s="81"/>
      <c r="V1483" s="53"/>
      <c r="W1483" s="53"/>
    </row>
    <row r="1484" spans="1:23" x14ac:dyDescent="0.25">
      <c r="A1484" s="116" t="str">
        <f>IF(ISBLANK(TBL_DATA[[#This Row],[Row.names]]), "",   DATE(YEAR(TBL_DATA[[#This Row],[Row.names]]), MONTH(TBL_DATA[[#This Row],[Row.names]]), DAY(TBL_DATA[[#This Row],[Row.names]])))</f>
        <v/>
      </c>
      <c r="B1484" s="119"/>
      <c r="C1484" s="68"/>
      <c r="E1484" s="53"/>
      <c r="F1484" s="53"/>
      <c r="G1484" s="54"/>
      <c r="H1484" s="114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  <c r="S1484" s="53"/>
      <c r="T1484" s="53"/>
      <c r="U1484" s="81"/>
      <c r="V1484" s="53"/>
      <c r="W1484" s="53"/>
    </row>
    <row r="1485" spans="1:23" x14ac:dyDescent="0.25">
      <c r="A1485" s="116" t="str">
        <f>IF(ISBLANK(TBL_DATA[[#This Row],[Row.names]]), "",   DATE(YEAR(TBL_DATA[[#This Row],[Row.names]]), MONTH(TBL_DATA[[#This Row],[Row.names]]), DAY(TBL_DATA[[#This Row],[Row.names]])))</f>
        <v/>
      </c>
      <c r="B1485" s="119"/>
      <c r="C1485" s="68"/>
      <c r="E1485" s="53"/>
      <c r="F1485" s="53"/>
      <c r="G1485" s="54"/>
      <c r="H1485" s="114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3"/>
      <c r="T1485" s="53"/>
      <c r="U1485" s="81"/>
      <c r="V1485" s="53"/>
      <c r="W1485" s="53"/>
    </row>
    <row r="1486" spans="1:23" x14ac:dyDescent="0.25">
      <c r="A1486" s="116" t="str">
        <f>IF(ISBLANK(TBL_DATA[[#This Row],[Row.names]]), "",   DATE(YEAR(TBL_DATA[[#This Row],[Row.names]]), MONTH(TBL_DATA[[#This Row],[Row.names]]), DAY(TBL_DATA[[#This Row],[Row.names]])))</f>
        <v/>
      </c>
      <c r="B1486" s="119"/>
      <c r="C1486" s="68"/>
      <c r="E1486" s="53"/>
      <c r="F1486" s="53"/>
      <c r="G1486" s="54"/>
      <c r="H1486" s="114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  <c r="S1486" s="53"/>
      <c r="T1486" s="53"/>
      <c r="U1486" s="81"/>
      <c r="V1486" s="53"/>
      <c r="W1486" s="53"/>
    </row>
    <row r="1487" spans="1:23" x14ac:dyDescent="0.25">
      <c r="A1487" s="116" t="str">
        <f>IF(ISBLANK(TBL_DATA[[#This Row],[Row.names]]), "",   DATE(YEAR(TBL_DATA[[#This Row],[Row.names]]), MONTH(TBL_DATA[[#This Row],[Row.names]]), DAY(TBL_DATA[[#This Row],[Row.names]])))</f>
        <v/>
      </c>
      <c r="B1487" s="119"/>
      <c r="C1487" s="68"/>
      <c r="E1487" s="53"/>
      <c r="F1487" s="53"/>
      <c r="G1487" s="54"/>
      <c r="H1487" s="114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  <c r="S1487" s="53"/>
      <c r="T1487" s="53"/>
      <c r="U1487" s="81"/>
      <c r="V1487" s="53"/>
      <c r="W1487" s="53"/>
    </row>
    <row r="1488" spans="1:23" x14ac:dyDescent="0.25">
      <c r="A1488" s="116" t="str">
        <f>IF(ISBLANK(TBL_DATA[[#This Row],[Row.names]]), "",   DATE(YEAR(TBL_DATA[[#This Row],[Row.names]]), MONTH(TBL_DATA[[#This Row],[Row.names]]), DAY(TBL_DATA[[#This Row],[Row.names]])))</f>
        <v/>
      </c>
      <c r="B1488" s="119"/>
      <c r="C1488" s="68"/>
      <c r="E1488" s="53"/>
      <c r="F1488" s="53"/>
      <c r="G1488" s="54"/>
      <c r="H1488" s="114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  <c r="S1488" s="53"/>
      <c r="T1488" s="53"/>
      <c r="U1488" s="81"/>
      <c r="V1488" s="53"/>
      <c r="W1488" s="53"/>
    </row>
    <row r="1489" spans="1:23" x14ac:dyDescent="0.25">
      <c r="A1489" s="116" t="str">
        <f>IF(ISBLANK(TBL_DATA[[#This Row],[Row.names]]), "",   DATE(YEAR(TBL_DATA[[#This Row],[Row.names]]), MONTH(TBL_DATA[[#This Row],[Row.names]]), DAY(TBL_DATA[[#This Row],[Row.names]])))</f>
        <v/>
      </c>
      <c r="B1489" s="119"/>
      <c r="C1489" s="68"/>
      <c r="E1489" s="53"/>
      <c r="F1489" s="53"/>
      <c r="G1489" s="54"/>
      <c r="H1489" s="114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  <c r="S1489" s="53"/>
      <c r="T1489" s="53"/>
      <c r="U1489" s="81"/>
      <c r="V1489" s="53"/>
      <c r="W1489" s="53"/>
    </row>
    <row r="1490" spans="1:23" x14ac:dyDescent="0.25">
      <c r="A1490" s="116" t="str">
        <f>IF(ISBLANK(TBL_DATA[[#This Row],[Row.names]]), "",   DATE(YEAR(TBL_DATA[[#This Row],[Row.names]]), MONTH(TBL_DATA[[#This Row],[Row.names]]), DAY(TBL_DATA[[#This Row],[Row.names]])))</f>
        <v/>
      </c>
      <c r="B1490" s="119"/>
      <c r="C1490" s="68"/>
      <c r="E1490" s="53"/>
      <c r="F1490" s="53"/>
      <c r="G1490" s="54"/>
      <c r="H1490" s="114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  <c r="S1490" s="53"/>
      <c r="T1490" s="53"/>
      <c r="U1490" s="81"/>
      <c r="V1490" s="53"/>
      <c r="W1490" s="53"/>
    </row>
    <row r="1491" spans="1:23" x14ac:dyDescent="0.25">
      <c r="A1491" s="116" t="str">
        <f>IF(ISBLANK(TBL_DATA[[#This Row],[Row.names]]), "",   DATE(YEAR(TBL_DATA[[#This Row],[Row.names]]), MONTH(TBL_DATA[[#This Row],[Row.names]]), DAY(TBL_DATA[[#This Row],[Row.names]])))</f>
        <v/>
      </c>
      <c r="B1491" s="119"/>
      <c r="C1491" s="68"/>
      <c r="E1491" s="53"/>
      <c r="F1491" s="53"/>
      <c r="G1491" s="54"/>
      <c r="H1491" s="114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  <c r="S1491" s="53"/>
      <c r="T1491" s="53"/>
      <c r="U1491" s="81"/>
      <c r="V1491" s="53"/>
      <c r="W1491" s="53"/>
    </row>
    <row r="1492" spans="1:23" x14ac:dyDescent="0.25">
      <c r="A1492" s="116" t="str">
        <f>IF(ISBLANK(TBL_DATA[[#This Row],[Row.names]]), "",   DATE(YEAR(TBL_DATA[[#This Row],[Row.names]]), MONTH(TBL_DATA[[#This Row],[Row.names]]), DAY(TBL_DATA[[#This Row],[Row.names]])))</f>
        <v/>
      </c>
      <c r="B1492" s="119"/>
      <c r="C1492" s="68"/>
      <c r="E1492" s="53"/>
      <c r="F1492" s="53"/>
      <c r="G1492" s="54"/>
      <c r="H1492" s="114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  <c r="S1492" s="53"/>
      <c r="T1492" s="53"/>
      <c r="U1492" s="81"/>
      <c r="V1492" s="53"/>
      <c r="W1492" s="53"/>
    </row>
    <row r="1493" spans="1:23" x14ac:dyDescent="0.25">
      <c r="A1493" s="116" t="str">
        <f>IF(ISBLANK(TBL_DATA[[#This Row],[Row.names]]), "",   DATE(YEAR(TBL_DATA[[#This Row],[Row.names]]), MONTH(TBL_DATA[[#This Row],[Row.names]]), DAY(TBL_DATA[[#This Row],[Row.names]])))</f>
        <v/>
      </c>
      <c r="B1493" s="119"/>
      <c r="C1493" s="68"/>
      <c r="E1493" s="53"/>
      <c r="F1493" s="53"/>
      <c r="G1493" s="54"/>
      <c r="H1493" s="114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  <c r="S1493" s="53"/>
      <c r="T1493" s="53"/>
      <c r="U1493" s="81"/>
      <c r="V1493" s="53"/>
      <c r="W1493" s="53"/>
    </row>
    <row r="1494" spans="1:23" x14ac:dyDescent="0.25">
      <c r="A1494" s="116" t="str">
        <f>IF(ISBLANK(TBL_DATA[[#This Row],[Row.names]]), "",   DATE(YEAR(TBL_DATA[[#This Row],[Row.names]]), MONTH(TBL_DATA[[#This Row],[Row.names]]), DAY(TBL_DATA[[#This Row],[Row.names]])))</f>
        <v/>
      </c>
      <c r="B1494" s="119"/>
      <c r="C1494" s="68"/>
      <c r="E1494" s="53"/>
      <c r="F1494" s="53"/>
      <c r="G1494" s="54"/>
      <c r="H1494" s="114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  <c r="S1494" s="53"/>
      <c r="T1494" s="53"/>
      <c r="U1494" s="81"/>
      <c r="V1494" s="53"/>
      <c r="W1494" s="53"/>
    </row>
    <row r="1495" spans="1:23" x14ac:dyDescent="0.25">
      <c r="A1495" s="116" t="str">
        <f>IF(ISBLANK(TBL_DATA[[#This Row],[Row.names]]), "",   DATE(YEAR(TBL_DATA[[#This Row],[Row.names]]), MONTH(TBL_DATA[[#This Row],[Row.names]]), DAY(TBL_DATA[[#This Row],[Row.names]])))</f>
        <v/>
      </c>
      <c r="B1495" s="119"/>
      <c r="C1495" s="68"/>
      <c r="E1495" s="53"/>
      <c r="F1495" s="53"/>
      <c r="G1495" s="54"/>
      <c r="H1495" s="114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  <c r="S1495" s="53"/>
      <c r="T1495" s="53"/>
      <c r="U1495" s="81"/>
      <c r="V1495" s="53"/>
      <c r="W1495" s="53"/>
    </row>
    <row r="1496" spans="1:23" x14ac:dyDescent="0.25">
      <c r="A1496" s="116" t="str">
        <f>IF(ISBLANK(TBL_DATA[[#This Row],[Row.names]]), "",   DATE(YEAR(TBL_DATA[[#This Row],[Row.names]]), MONTH(TBL_DATA[[#This Row],[Row.names]]), DAY(TBL_DATA[[#This Row],[Row.names]])))</f>
        <v/>
      </c>
      <c r="B1496" s="119"/>
      <c r="C1496" s="68"/>
      <c r="E1496" s="53"/>
      <c r="F1496" s="53"/>
      <c r="G1496" s="54"/>
      <c r="H1496" s="114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  <c r="S1496" s="53"/>
      <c r="T1496" s="53"/>
      <c r="U1496" s="81"/>
      <c r="V1496" s="53"/>
      <c r="W1496" s="53"/>
    </row>
    <row r="1497" spans="1:23" x14ac:dyDescent="0.25">
      <c r="A1497" s="116" t="str">
        <f>IF(ISBLANK(TBL_DATA[[#This Row],[Row.names]]), "",   DATE(YEAR(TBL_DATA[[#This Row],[Row.names]]), MONTH(TBL_DATA[[#This Row],[Row.names]]), DAY(TBL_DATA[[#This Row],[Row.names]])))</f>
        <v/>
      </c>
      <c r="B1497" s="119"/>
      <c r="C1497" s="68"/>
      <c r="E1497" s="53"/>
      <c r="F1497" s="53"/>
      <c r="G1497" s="54"/>
      <c r="H1497" s="114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  <c r="S1497" s="53"/>
      <c r="T1497" s="53"/>
      <c r="U1497" s="81"/>
      <c r="V1497" s="53"/>
      <c r="W1497" s="53"/>
    </row>
    <row r="1498" spans="1:23" x14ac:dyDescent="0.25">
      <c r="A1498" s="116" t="str">
        <f>IF(ISBLANK(TBL_DATA[[#This Row],[Row.names]]), "",   DATE(YEAR(TBL_DATA[[#This Row],[Row.names]]), MONTH(TBL_DATA[[#This Row],[Row.names]]), DAY(TBL_DATA[[#This Row],[Row.names]])))</f>
        <v/>
      </c>
      <c r="B1498" s="119"/>
      <c r="C1498" s="68"/>
      <c r="E1498" s="53"/>
      <c r="F1498" s="53"/>
      <c r="G1498" s="54"/>
      <c r="H1498" s="114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  <c r="S1498" s="53"/>
      <c r="T1498" s="53"/>
      <c r="U1498" s="81"/>
      <c r="V1498" s="53"/>
      <c r="W1498" s="53"/>
    </row>
    <row r="1499" spans="1:23" x14ac:dyDescent="0.25">
      <c r="A1499" s="116" t="str">
        <f>IF(ISBLANK(TBL_DATA[[#This Row],[Row.names]]), "",   DATE(YEAR(TBL_DATA[[#This Row],[Row.names]]), MONTH(TBL_DATA[[#This Row],[Row.names]]), DAY(TBL_DATA[[#This Row],[Row.names]])))</f>
        <v/>
      </c>
      <c r="B1499" s="119"/>
      <c r="C1499" s="68"/>
      <c r="E1499" s="53"/>
      <c r="F1499" s="53"/>
      <c r="G1499" s="54"/>
      <c r="H1499" s="114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  <c r="S1499" s="53"/>
      <c r="T1499" s="53"/>
      <c r="U1499" s="81"/>
      <c r="V1499" s="53"/>
      <c r="W1499" s="53"/>
    </row>
    <row r="1500" spans="1:23" x14ac:dyDescent="0.25">
      <c r="A1500" s="116" t="str">
        <f>IF(ISBLANK(TBL_DATA[[#This Row],[Row.names]]), "",   DATE(YEAR(TBL_DATA[[#This Row],[Row.names]]), MONTH(TBL_DATA[[#This Row],[Row.names]]), DAY(TBL_DATA[[#This Row],[Row.names]])))</f>
        <v/>
      </c>
      <c r="B1500" s="119"/>
      <c r="C1500" s="68"/>
      <c r="E1500" s="53"/>
      <c r="F1500" s="53"/>
      <c r="G1500" s="54"/>
      <c r="H1500" s="114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  <c r="S1500" s="53"/>
      <c r="T1500" s="53"/>
      <c r="U1500" s="81"/>
      <c r="V1500" s="53"/>
      <c r="W1500" s="53"/>
    </row>
    <row r="1501" spans="1:23" x14ac:dyDescent="0.25">
      <c r="A1501" s="116" t="str">
        <f>IF(ISBLANK(TBL_DATA[[#This Row],[Row.names]]), "",   DATE(YEAR(TBL_DATA[[#This Row],[Row.names]]), MONTH(TBL_DATA[[#This Row],[Row.names]]), DAY(TBL_DATA[[#This Row],[Row.names]])))</f>
        <v/>
      </c>
      <c r="B1501" s="119"/>
      <c r="C1501" s="68"/>
      <c r="E1501" s="53"/>
      <c r="F1501" s="53"/>
      <c r="G1501" s="54"/>
      <c r="H1501" s="114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  <c r="S1501" s="53"/>
      <c r="T1501" s="53"/>
      <c r="U1501" s="81"/>
      <c r="V1501" s="53"/>
      <c r="W1501" s="53"/>
    </row>
    <row r="1502" spans="1:23" x14ac:dyDescent="0.25">
      <c r="A1502" s="116" t="str">
        <f>IF(ISBLANK(TBL_DATA[[#This Row],[Row.names]]), "",   DATE(YEAR(TBL_DATA[[#This Row],[Row.names]]), MONTH(TBL_DATA[[#This Row],[Row.names]]), DAY(TBL_DATA[[#This Row],[Row.names]])))</f>
        <v/>
      </c>
      <c r="B1502" s="119"/>
      <c r="C1502" s="68"/>
      <c r="E1502" s="53"/>
      <c r="F1502" s="53"/>
      <c r="G1502" s="54"/>
      <c r="H1502" s="114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81"/>
      <c r="V1502" s="53"/>
      <c r="W1502" s="53"/>
    </row>
    <row r="1503" spans="1:23" x14ac:dyDescent="0.25">
      <c r="A1503" s="116" t="str">
        <f>IF(ISBLANK(TBL_DATA[[#This Row],[Row.names]]), "",   DATE(YEAR(TBL_DATA[[#This Row],[Row.names]]), MONTH(TBL_DATA[[#This Row],[Row.names]]), DAY(TBL_DATA[[#This Row],[Row.names]])))</f>
        <v/>
      </c>
      <c r="B1503" s="119"/>
      <c r="C1503" s="68"/>
      <c r="E1503" s="53"/>
      <c r="F1503" s="53"/>
      <c r="G1503" s="54"/>
      <c r="H1503" s="114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  <c r="S1503" s="53"/>
      <c r="T1503" s="53"/>
      <c r="U1503" s="81"/>
      <c r="V1503" s="53"/>
      <c r="W1503" s="53"/>
    </row>
    <row r="1504" spans="1:23" x14ac:dyDescent="0.25">
      <c r="A1504" s="116" t="str">
        <f>IF(ISBLANK(TBL_DATA[[#This Row],[Row.names]]), "",   DATE(YEAR(TBL_DATA[[#This Row],[Row.names]]), MONTH(TBL_DATA[[#This Row],[Row.names]]), DAY(TBL_DATA[[#This Row],[Row.names]])))</f>
        <v/>
      </c>
      <c r="B1504" s="119"/>
      <c r="C1504" s="68"/>
      <c r="E1504" s="53"/>
      <c r="F1504" s="53"/>
      <c r="G1504" s="54"/>
      <c r="H1504" s="114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  <c r="S1504" s="53"/>
      <c r="T1504" s="53"/>
      <c r="U1504" s="81"/>
      <c r="V1504" s="53"/>
      <c r="W1504" s="53"/>
    </row>
    <row r="1505" spans="1:23" x14ac:dyDescent="0.25">
      <c r="A1505" s="116" t="str">
        <f>IF(ISBLANK(TBL_DATA[[#This Row],[Row.names]]), "",   DATE(YEAR(TBL_DATA[[#This Row],[Row.names]]), MONTH(TBL_DATA[[#This Row],[Row.names]]), DAY(TBL_DATA[[#This Row],[Row.names]])))</f>
        <v/>
      </c>
      <c r="B1505" s="119"/>
      <c r="C1505" s="68"/>
      <c r="E1505" s="53"/>
      <c r="F1505" s="53"/>
      <c r="G1505" s="54"/>
      <c r="H1505" s="114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  <c r="S1505" s="53"/>
      <c r="T1505" s="53"/>
      <c r="U1505" s="81"/>
      <c r="V1505" s="53"/>
      <c r="W1505" s="53"/>
    </row>
    <row r="1506" spans="1:23" x14ac:dyDescent="0.25">
      <c r="A1506" s="116" t="str">
        <f>IF(ISBLANK(TBL_DATA[[#This Row],[Row.names]]), "",   DATE(YEAR(TBL_DATA[[#This Row],[Row.names]]), MONTH(TBL_DATA[[#This Row],[Row.names]]), DAY(TBL_DATA[[#This Row],[Row.names]])))</f>
        <v/>
      </c>
      <c r="B1506" s="119"/>
      <c r="C1506" s="68"/>
      <c r="E1506" s="53"/>
      <c r="F1506" s="53"/>
      <c r="G1506" s="54"/>
      <c r="H1506" s="114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  <c r="S1506" s="53"/>
      <c r="T1506" s="53"/>
      <c r="U1506" s="81"/>
      <c r="V1506" s="53"/>
      <c r="W1506" s="53"/>
    </row>
    <row r="1507" spans="1:23" x14ac:dyDescent="0.25">
      <c r="A1507" s="116" t="str">
        <f>IF(ISBLANK(TBL_DATA[[#This Row],[Row.names]]), "",   DATE(YEAR(TBL_DATA[[#This Row],[Row.names]]), MONTH(TBL_DATA[[#This Row],[Row.names]]), DAY(TBL_DATA[[#This Row],[Row.names]])))</f>
        <v/>
      </c>
      <c r="B1507" s="119"/>
      <c r="C1507" s="68"/>
      <c r="E1507" s="53"/>
      <c r="F1507" s="53"/>
      <c r="G1507" s="54"/>
      <c r="H1507" s="114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  <c r="S1507" s="53"/>
      <c r="T1507" s="53"/>
      <c r="U1507" s="81"/>
      <c r="V1507" s="53"/>
      <c r="W1507" s="53"/>
    </row>
    <row r="1508" spans="1:23" x14ac:dyDescent="0.25">
      <c r="A1508" s="116" t="str">
        <f>IF(ISBLANK(TBL_DATA[[#This Row],[Row.names]]), "",   DATE(YEAR(TBL_DATA[[#This Row],[Row.names]]), MONTH(TBL_DATA[[#This Row],[Row.names]]), DAY(TBL_DATA[[#This Row],[Row.names]])))</f>
        <v/>
      </c>
      <c r="B1508" s="119"/>
      <c r="C1508" s="68"/>
      <c r="E1508" s="53"/>
      <c r="F1508" s="53"/>
      <c r="G1508" s="54"/>
      <c r="H1508" s="114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  <c r="S1508" s="53"/>
      <c r="T1508" s="53"/>
      <c r="U1508" s="81"/>
      <c r="V1508" s="53"/>
      <c r="W1508" s="53"/>
    </row>
    <row r="1509" spans="1:23" x14ac:dyDescent="0.25">
      <c r="A1509" s="116" t="str">
        <f>IF(ISBLANK(TBL_DATA[[#This Row],[Row.names]]), "",   DATE(YEAR(TBL_DATA[[#This Row],[Row.names]]), MONTH(TBL_DATA[[#This Row],[Row.names]]), DAY(TBL_DATA[[#This Row],[Row.names]])))</f>
        <v/>
      </c>
      <c r="B1509" s="119"/>
      <c r="C1509" s="68"/>
      <c r="E1509" s="53"/>
      <c r="F1509" s="53"/>
      <c r="G1509" s="54"/>
      <c r="H1509" s="114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  <c r="S1509" s="53"/>
      <c r="T1509" s="53"/>
      <c r="U1509" s="81"/>
      <c r="V1509" s="53"/>
      <c r="W1509" s="53"/>
    </row>
    <row r="1510" spans="1:23" x14ac:dyDescent="0.25">
      <c r="A1510" s="116" t="str">
        <f>IF(ISBLANK(TBL_DATA[[#This Row],[Row.names]]), "",   DATE(YEAR(TBL_DATA[[#This Row],[Row.names]]), MONTH(TBL_DATA[[#This Row],[Row.names]]), DAY(TBL_DATA[[#This Row],[Row.names]])))</f>
        <v/>
      </c>
      <c r="B1510" s="119"/>
      <c r="C1510" s="68"/>
      <c r="E1510" s="53"/>
      <c r="F1510" s="53"/>
      <c r="G1510" s="54"/>
      <c r="H1510" s="114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  <c r="S1510" s="53"/>
      <c r="T1510" s="53"/>
      <c r="U1510" s="81"/>
      <c r="V1510" s="53"/>
      <c r="W1510" s="53"/>
    </row>
    <row r="1511" spans="1:23" x14ac:dyDescent="0.25">
      <c r="A1511" s="116" t="str">
        <f>IF(ISBLANK(TBL_DATA[[#This Row],[Row.names]]), "",   DATE(YEAR(TBL_DATA[[#This Row],[Row.names]]), MONTH(TBL_DATA[[#This Row],[Row.names]]), DAY(TBL_DATA[[#This Row],[Row.names]])))</f>
        <v/>
      </c>
      <c r="B1511" s="119"/>
      <c r="C1511" s="68"/>
      <c r="E1511" s="53"/>
      <c r="F1511" s="53"/>
      <c r="G1511" s="54"/>
      <c r="H1511" s="114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  <c r="S1511" s="53"/>
      <c r="T1511" s="53"/>
      <c r="U1511" s="81"/>
      <c r="V1511" s="53"/>
      <c r="W1511" s="53"/>
    </row>
    <row r="1512" spans="1:23" x14ac:dyDescent="0.25">
      <c r="A1512" s="116" t="str">
        <f>IF(ISBLANK(TBL_DATA[[#This Row],[Row.names]]), "",   DATE(YEAR(TBL_DATA[[#This Row],[Row.names]]), MONTH(TBL_DATA[[#This Row],[Row.names]]), DAY(TBL_DATA[[#This Row],[Row.names]])))</f>
        <v/>
      </c>
      <c r="B1512" s="119"/>
      <c r="C1512" s="68"/>
      <c r="E1512" s="53"/>
      <c r="F1512" s="53"/>
      <c r="G1512" s="54"/>
      <c r="H1512" s="114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  <c r="S1512" s="53"/>
      <c r="T1512" s="53"/>
      <c r="U1512" s="81"/>
      <c r="V1512" s="53"/>
      <c r="W1512" s="53"/>
    </row>
    <row r="1513" spans="1:23" x14ac:dyDescent="0.25">
      <c r="A1513" s="116" t="str">
        <f>IF(ISBLANK(TBL_DATA[[#This Row],[Row.names]]), "",   DATE(YEAR(TBL_DATA[[#This Row],[Row.names]]), MONTH(TBL_DATA[[#This Row],[Row.names]]), DAY(TBL_DATA[[#This Row],[Row.names]])))</f>
        <v/>
      </c>
      <c r="B1513" s="119"/>
      <c r="C1513" s="68"/>
      <c r="E1513" s="53"/>
      <c r="F1513" s="53"/>
      <c r="G1513" s="54"/>
      <c r="H1513" s="114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  <c r="S1513" s="53"/>
      <c r="T1513" s="53"/>
      <c r="U1513" s="81"/>
      <c r="V1513" s="53"/>
      <c r="W1513" s="53"/>
    </row>
    <row r="1514" spans="1:23" x14ac:dyDescent="0.25">
      <c r="A1514" s="116" t="str">
        <f>IF(ISBLANK(TBL_DATA[[#This Row],[Row.names]]), "",   DATE(YEAR(TBL_DATA[[#This Row],[Row.names]]), MONTH(TBL_DATA[[#This Row],[Row.names]]), DAY(TBL_DATA[[#This Row],[Row.names]])))</f>
        <v/>
      </c>
      <c r="B1514" s="119"/>
      <c r="C1514" s="68"/>
      <c r="E1514" s="53"/>
      <c r="F1514" s="53"/>
      <c r="G1514" s="54"/>
      <c r="H1514" s="114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  <c r="S1514" s="53"/>
      <c r="T1514" s="53"/>
      <c r="U1514" s="81"/>
      <c r="V1514" s="53"/>
      <c r="W1514" s="53"/>
    </row>
    <row r="1515" spans="1:23" x14ac:dyDescent="0.25">
      <c r="A1515" s="116" t="str">
        <f>IF(ISBLANK(TBL_DATA[[#This Row],[Row.names]]), "",   DATE(YEAR(TBL_DATA[[#This Row],[Row.names]]), MONTH(TBL_DATA[[#This Row],[Row.names]]), DAY(TBL_DATA[[#This Row],[Row.names]])))</f>
        <v/>
      </c>
      <c r="B1515" s="119"/>
      <c r="C1515" s="68"/>
      <c r="E1515" s="53"/>
      <c r="F1515" s="53"/>
      <c r="G1515" s="54"/>
      <c r="H1515" s="114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  <c r="S1515" s="53"/>
      <c r="T1515" s="53"/>
      <c r="U1515" s="81"/>
      <c r="V1515" s="53"/>
      <c r="W1515" s="53"/>
    </row>
    <row r="1516" spans="1:23" x14ac:dyDescent="0.25">
      <c r="A1516" s="116" t="str">
        <f>IF(ISBLANK(TBL_DATA[[#This Row],[Row.names]]), "",   DATE(YEAR(TBL_DATA[[#This Row],[Row.names]]), MONTH(TBL_DATA[[#This Row],[Row.names]]), DAY(TBL_DATA[[#This Row],[Row.names]])))</f>
        <v/>
      </c>
      <c r="B1516" s="119"/>
      <c r="C1516" s="68"/>
      <c r="E1516" s="53"/>
      <c r="F1516" s="53"/>
      <c r="G1516" s="54"/>
      <c r="H1516" s="114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  <c r="S1516" s="53"/>
      <c r="T1516" s="53"/>
      <c r="U1516" s="81"/>
      <c r="V1516" s="53"/>
      <c r="W1516" s="53"/>
    </row>
    <row r="1517" spans="1:23" x14ac:dyDescent="0.25">
      <c r="A1517" s="116" t="str">
        <f>IF(ISBLANK(TBL_DATA[[#This Row],[Row.names]]), "",   DATE(YEAR(TBL_DATA[[#This Row],[Row.names]]), MONTH(TBL_DATA[[#This Row],[Row.names]]), DAY(TBL_DATA[[#This Row],[Row.names]])))</f>
        <v/>
      </c>
      <c r="B1517" s="119"/>
      <c r="C1517" s="68"/>
      <c r="E1517" s="53"/>
      <c r="F1517" s="53"/>
      <c r="G1517" s="54"/>
      <c r="H1517" s="114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  <c r="S1517" s="53"/>
      <c r="T1517" s="53"/>
      <c r="U1517" s="81"/>
      <c r="V1517" s="53"/>
      <c r="W1517" s="53"/>
    </row>
    <row r="1518" spans="1:23" x14ac:dyDescent="0.25">
      <c r="A1518" s="116" t="str">
        <f>IF(ISBLANK(TBL_DATA[[#This Row],[Row.names]]), "",   DATE(YEAR(TBL_DATA[[#This Row],[Row.names]]), MONTH(TBL_DATA[[#This Row],[Row.names]]), DAY(TBL_DATA[[#This Row],[Row.names]])))</f>
        <v/>
      </c>
      <c r="B1518" s="119"/>
      <c r="C1518" s="68"/>
      <c r="E1518" s="53"/>
      <c r="F1518" s="53"/>
      <c r="G1518" s="54"/>
      <c r="H1518" s="114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  <c r="S1518" s="53"/>
      <c r="T1518" s="53"/>
      <c r="U1518" s="81"/>
      <c r="V1518" s="53"/>
      <c r="W1518" s="53"/>
    </row>
    <row r="1519" spans="1:23" x14ac:dyDescent="0.25">
      <c r="A1519" s="116" t="str">
        <f>IF(ISBLANK(TBL_DATA[[#This Row],[Row.names]]), "",   DATE(YEAR(TBL_DATA[[#This Row],[Row.names]]), MONTH(TBL_DATA[[#This Row],[Row.names]]), DAY(TBL_DATA[[#This Row],[Row.names]])))</f>
        <v/>
      </c>
      <c r="B1519" s="119"/>
      <c r="C1519" s="68"/>
      <c r="E1519" s="53"/>
      <c r="F1519" s="53"/>
      <c r="G1519" s="54"/>
      <c r="H1519" s="114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  <c r="S1519" s="53"/>
      <c r="T1519" s="53"/>
      <c r="U1519" s="81"/>
      <c r="V1519" s="53"/>
      <c r="W1519" s="53"/>
    </row>
    <row r="1520" spans="1:23" x14ac:dyDescent="0.25">
      <c r="A1520" s="116" t="str">
        <f>IF(ISBLANK(TBL_DATA[[#This Row],[Row.names]]), "",   DATE(YEAR(TBL_DATA[[#This Row],[Row.names]]), MONTH(TBL_DATA[[#This Row],[Row.names]]), DAY(TBL_DATA[[#This Row],[Row.names]])))</f>
        <v/>
      </c>
      <c r="B1520" s="119"/>
      <c r="C1520" s="68"/>
      <c r="E1520" s="53"/>
      <c r="F1520" s="53"/>
      <c r="G1520" s="54"/>
      <c r="H1520" s="114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  <c r="S1520" s="53"/>
      <c r="T1520" s="53"/>
      <c r="U1520" s="81"/>
      <c r="V1520" s="53"/>
      <c r="W1520" s="53"/>
    </row>
    <row r="1521" spans="1:23" x14ac:dyDescent="0.25">
      <c r="A1521" s="116" t="str">
        <f>IF(ISBLANK(TBL_DATA[[#This Row],[Row.names]]), "",   DATE(YEAR(TBL_DATA[[#This Row],[Row.names]]), MONTH(TBL_DATA[[#This Row],[Row.names]]), DAY(TBL_DATA[[#This Row],[Row.names]])))</f>
        <v/>
      </c>
      <c r="B1521" s="119"/>
      <c r="C1521" s="68"/>
      <c r="E1521" s="53"/>
      <c r="F1521" s="53"/>
      <c r="G1521" s="54"/>
      <c r="H1521" s="114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  <c r="S1521" s="53"/>
      <c r="T1521" s="53"/>
      <c r="U1521" s="81"/>
      <c r="V1521" s="53"/>
      <c r="W1521" s="53"/>
    </row>
    <row r="1522" spans="1:23" x14ac:dyDescent="0.25">
      <c r="A1522" s="116" t="str">
        <f>IF(ISBLANK(TBL_DATA[[#This Row],[Row.names]]), "",   DATE(YEAR(TBL_DATA[[#This Row],[Row.names]]), MONTH(TBL_DATA[[#This Row],[Row.names]]), DAY(TBL_DATA[[#This Row],[Row.names]])))</f>
        <v/>
      </c>
      <c r="B1522" s="119"/>
      <c r="C1522" s="68"/>
      <c r="E1522" s="53"/>
      <c r="F1522" s="53"/>
      <c r="G1522" s="54"/>
      <c r="H1522" s="114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  <c r="S1522" s="53"/>
      <c r="T1522" s="53"/>
      <c r="U1522" s="81"/>
      <c r="V1522" s="53"/>
      <c r="W1522" s="53"/>
    </row>
    <row r="1523" spans="1:23" x14ac:dyDescent="0.25">
      <c r="A1523" s="116" t="str">
        <f>IF(ISBLANK(TBL_DATA[[#This Row],[Row.names]]), "",   DATE(YEAR(TBL_DATA[[#This Row],[Row.names]]), MONTH(TBL_DATA[[#This Row],[Row.names]]), DAY(TBL_DATA[[#This Row],[Row.names]])))</f>
        <v/>
      </c>
      <c r="B1523" s="119"/>
      <c r="C1523" s="68"/>
      <c r="E1523" s="53"/>
      <c r="F1523" s="53"/>
      <c r="G1523" s="54"/>
      <c r="H1523" s="114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  <c r="S1523" s="53"/>
      <c r="T1523" s="53"/>
      <c r="U1523" s="81"/>
      <c r="V1523" s="53"/>
      <c r="W1523" s="53"/>
    </row>
    <row r="1524" spans="1:23" x14ac:dyDescent="0.25">
      <c r="A1524" s="116" t="str">
        <f>IF(ISBLANK(TBL_DATA[[#This Row],[Row.names]]), "",   DATE(YEAR(TBL_DATA[[#This Row],[Row.names]]), MONTH(TBL_DATA[[#This Row],[Row.names]]), DAY(TBL_DATA[[#This Row],[Row.names]])))</f>
        <v/>
      </c>
      <c r="B1524" s="119"/>
      <c r="C1524" s="68"/>
      <c r="E1524" s="53"/>
      <c r="F1524" s="53"/>
      <c r="G1524" s="54"/>
      <c r="H1524" s="114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  <c r="S1524" s="53"/>
      <c r="T1524" s="53"/>
      <c r="U1524" s="81"/>
      <c r="V1524" s="53"/>
      <c r="W1524" s="53"/>
    </row>
    <row r="1525" spans="1:23" x14ac:dyDescent="0.25">
      <c r="A1525" s="116" t="str">
        <f>IF(ISBLANK(TBL_DATA[[#This Row],[Row.names]]), "",   DATE(YEAR(TBL_DATA[[#This Row],[Row.names]]), MONTH(TBL_DATA[[#This Row],[Row.names]]), DAY(TBL_DATA[[#This Row],[Row.names]])))</f>
        <v/>
      </c>
      <c r="B1525" s="119"/>
      <c r="C1525" s="68"/>
      <c r="E1525" s="53"/>
      <c r="F1525" s="53"/>
      <c r="G1525" s="54"/>
      <c r="H1525" s="114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  <c r="S1525" s="53"/>
      <c r="T1525" s="53"/>
      <c r="U1525" s="81"/>
      <c r="V1525" s="53"/>
      <c r="W1525" s="53"/>
    </row>
    <row r="1526" spans="1:23" x14ac:dyDescent="0.25">
      <c r="A1526" s="116" t="str">
        <f>IF(ISBLANK(TBL_DATA[[#This Row],[Row.names]]), "",   DATE(YEAR(TBL_DATA[[#This Row],[Row.names]]), MONTH(TBL_DATA[[#This Row],[Row.names]]), DAY(TBL_DATA[[#This Row],[Row.names]])))</f>
        <v/>
      </c>
      <c r="B1526" s="119"/>
      <c r="C1526" s="68"/>
      <c r="E1526" s="53"/>
      <c r="F1526" s="53"/>
      <c r="G1526" s="54"/>
      <c r="H1526" s="114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  <c r="S1526" s="53"/>
      <c r="T1526" s="53"/>
      <c r="U1526" s="81"/>
      <c r="V1526" s="53"/>
      <c r="W1526" s="53"/>
    </row>
    <row r="1527" spans="1:23" x14ac:dyDescent="0.25">
      <c r="A1527" s="116" t="str">
        <f>IF(ISBLANK(TBL_DATA[[#This Row],[Row.names]]), "",   DATE(YEAR(TBL_DATA[[#This Row],[Row.names]]), MONTH(TBL_DATA[[#This Row],[Row.names]]), DAY(TBL_DATA[[#This Row],[Row.names]])))</f>
        <v/>
      </c>
      <c r="B1527" s="119"/>
      <c r="C1527" s="68"/>
      <c r="E1527" s="53"/>
      <c r="F1527" s="53"/>
      <c r="G1527" s="54"/>
      <c r="H1527" s="114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  <c r="S1527" s="53"/>
      <c r="T1527" s="53"/>
      <c r="U1527" s="81"/>
      <c r="V1527" s="53"/>
      <c r="W1527" s="53"/>
    </row>
    <row r="1528" spans="1:23" x14ac:dyDescent="0.25">
      <c r="A1528" s="116" t="str">
        <f>IF(ISBLANK(TBL_DATA[[#This Row],[Row.names]]), "",   DATE(YEAR(TBL_DATA[[#This Row],[Row.names]]), MONTH(TBL_DATA[[#This Row],[Row.names]]), DAY(TBL_DATA[[#This Row],[Row.names]])))</f>
        <v/>
      </c>
      <c r="B1528" s="119"/>
      <c r="C1528" s="68"/>
      <c r="E1528" s="53"/>
      <c r="F1528" s="53"/>
      <c r="G1528" s="54"/>
      <c r="H1528" s="114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  <c r="S1528" s="53"/>
      <c r="T1528" s="53"/>
      <c r="U1528" s="81"/>
      <c r="V1528" s="53"/>
      <c r="W1528" s="53"/>
    </row>
    <row r="1529" spans="1:23" x14ac:dyDescent="0.25">
      <c r="A1529" s="116" t="str">
        <f>IF(ISBLANK(TBL_DATA[[#This Row],[Row.names]]), "",   DATE(YEAR(TBL_DATA[[#This Row],[Row.names]]), MONTH(TBL_DATA[[#This Row],[Row.names]]), DAY(TBL_DATA[[#This Row],[Row.names]])))</f>
        <v/>
      </c>
      <c r="B1529" s="119"/>
      <c r="C1529" s="68"/>
      <c r="E1529" s="53"/>
      <c r="F1529" s="53"/>
      <c r="G1529" s="54"/>
      <c r="H1529" s="114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  <c r="S1529" s="53"/>
      <c r="T1529" s="53"/>
      <c r="U1529" s="81"/>
      <c r="V1529" s="53"/>
      <c r="W1529" s="53"/>
    </row>
    <row r="1530" spans="1:23" x14ac:dyDescent="0.25">
      <c r="A1530" s="116" t="str">
        <f>IF(ISBLANK(TBL_DATA[[#This Row],[Row.names]]), "",   DATE(YEAR(TBL_DATA[[#This Row],[Row.names]]), MONTH(TBL_DATA[[#This Row],[Row.names]]), DAY(TBL_DATA[[#This Row],[Row.names]])))</f>
        <v/>
      </c>
      <c r="B1530" s="119"/>
      <c r="C1530" s="68"/>
      <c r="E1530" s="53"/>
      <c r="F1530" s="53"/>
      <c r="G1530" s="54"/>
      <c r="H1530" s="114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  <c r="S1530" s="53"/>
      <c r="T1530" s="53"/>
      <c r="U1530" s="81"/>
      <c r="V1530" s="53"/>
      <c r="W1530" s="53"/>
    </row>
    <row r="1531" spans="1:23" x14ac:dyDescent="0.25">
      <c r="A1531" s="116" t="str">
        <f>IF(ISBLANK(TBL_DATA[[#This Row],[Row.names]]), "",   DATE(YEAR(TBL_DATA[[#This Row],[Row.names]]), MONTH(TBL_DATA[[#This Row],[Row.names]]), DAY(TBL_DATA[[#This Row],[Row.names]])))</f>
        <v/>
      </c>
      <c r="B1531" s="119"/>
      <c r="C1531" s="68"/>
      <c r="E1531" s="53"/>
      <c r="F1531" s="53"/>
      <c r="G1531" s="54"/>
      <c r="H1531" s="114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  <c r="S1531" s="53"/>
      <c r="T1531" s="53"/>
      <c r="U1531" s="81"/>
      <c r="V1531" s="53"/>
      <c r="W1531" s="53"/>
    </row>
    <row r="1532" spans="1:23" x14ac:dyDescent="0.25">
      <c r="A1532" s="116" t="str">
        <f>IF(ISBLANK(TBL_DATA[[#This Row],[Row.names]]), "",   DATE(YEAR(TBL_DATA[[#This Row],[Row.names]]), MONTH(TBL_DATA[[#This Row],[Row.names]]), DAY(TBL_DATA[[#This Row],[Row.names]])))</f>
        <v/>
      </c>
      <c r="B1532" s="119"/>
      <c r="C1532" s="68"/>
      <c r="E1532" s="53"/>
      <c r="F1532" s="53"/>
      <c r="G1532" s="54"/>
      <c r="H1532" s="114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  <c r="S1532" s="53"/>
      <c r="T1532" s="53"/>
      <c r="U1532" s="81"/>
      <c r="V1532" s="53"/>
      <c r="W1532" s="53"/>
    </row>
    <row r="1533" spans="1:23" x14ac:dyDescent="0.25">
      <c r="A1533" s="116" t="str">
        <f>IF(ISBLANK(TBL_DATA[[#This Row],[Row.names]]), "",   DATE(YEAR(TBL_DATA[[#This Row],[Row.names]]), MONTH(TBL_DATA[[#This Row],[Row.names]]), DAY(TBL_DATA[[#This Row],[Row.names]])))</f>
        <v/>
      </c>
      <c r="B1533" s="119"/>
      <c r="C1533" s="68"/>
      <c r="E1533" s="53"/>
      <c r="F1533" s="53"/>
      <c r="G1533" s="54"/>
      <c r="H1533" s="114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  <c r="S1533" s="53"/>
      <c r="T1533" s="53"/>
      <c r="U1533" s="81"/>
      <c r="V1533" s="53"/>
      <c r="W1533" s="53"/>
    </row>
    <row r="1534" spans="1:23" x14ac:dyDescent="0.25">
      <c r="A1534" s="116" t="str">
        <f>IF(ISBLANK(TBL_DATA[[#This Row],[Row.names]]), "",   DATE(YEAR(TBL_DATA[[#This Row],[Row.names]]), MONTH(TBL_DATA[[#This Row],[Row.names]]), DAY(TBL_DATA[[#This Row],[Row.names]])))</f>
        <v/>
      </c>
      <c r="B1534" s="119"/>
      <c r="C1534" s="68"/>
      <c r="E1534" s="53"/>
      <c r="F1534" s="53"/>
      <c r="G1534" s="54"/>
      <c r="H1534" s="114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  <c r="S1534" s="53"/>
      <c r="T1534" s="53"/>
      <c r="U1534" s="81"/>
      <c r="V1534" s="53"/>
      <c r="W1534" s="53"/>
    </row>
    <row r="1535" spans="1:23" x14ac:dyDescent="0.25">
      <c r="A1535" s="116" t="str">
        <f>IF(ISBLANK(TBL_DATA[[#This Row],[Row.names]]), "",   DATE(YEAR(TBL_DATA[[#This Row],[Row.names]]), MONTH(TBL_DATA[[#This Row],[Row.names]]), DAY(TBL_DATA[[#This Row],[Row.names]])))</f>
        <v/>
      </c>
      <c r="B1535" s="119"/>
      <c r="C1535" s="68"/>
      <c r="E1535" s="53"/>
      <c r="F1535" s="53"/>
      <c r="G1535" s="54"/>
      <c r="H1535" s="114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  <c r="S1535" s="53"/>
      <c r="T1535" s="53"/>
      <c r="U1535" s="81"/>
      <c r="V1535" s="53"/>
      <c r="W1535" s="53"/>
    </row>
    <row r="1536" spans="1:23" x14ac:dyDescent="0.25">
      <c r="A1536" s="116" t="str">
        <f>IF(ISBLANK(TBL_DATA[[#This Row],[Row.names]]), "",   DATE(YEAR(TBL_DATA[[#This Row],[Row.names]]), MONTH(TBL_DATA[[#This Row],[Row.names]]), DAY(TBL_DATA[[#This Row],[Row.names]])))</f>
        <v/>
      </c>
      <c r="B1536" s="119"/>
      <c r="C1536" s="68"/>
      <c r="E1536" s="53"/>
      <c r="F1536" s="53"/>
      <c r="G1536" s="54"/>
      <c r="H1536" s="114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  <c r="S1536" s="53"/>
      <c r="T1536" s="53"/>
      <c r="U1536" s="81"/>
      <c r="V1536" s="53"/>
      <c r="W1536" s="53"/>
    </row>
    <row r="1537" spans="1:23" x14ac:dyDescent="0.25">
      <c r="A1537" s="116" t="str">
        <f>IF(ISBLANK(TBL_DATA[[#This Row],[Row.names]]), "",   DATE(YEAR(TBL_DATA[[#This Row],[Row.names]]), MONTH(TBL_DATA[[#This Row],[Row.names]]), DAY(TBL_DATA[[#This Row],[Row.names]])))</f>
        <v/>
      </c>
      <c r="B1537" s="119"/>
      <c r="C1537" s="68"/>
      <c r="E1537" s="53"/>
      <c r="F1537" s="53"/>
      <c r="G1537" s="54"/>
      <c r="H1537" s="114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  <c r="S1537" s="53"/>
      <c r="T1537" s="53"/>
      <c r="U1537" s="81"/>
      <c r="V1537" s="53"/>
      <c r="W1537" s="53"/>
    </row>
    <row r="1538" spans="1:23" x14ac:dyDescent="0.25">
      <c r="A1538" s="116" t="str">
        <f>IF(ISBLANK(TBL_DATA[[#This Row],[Row.names]]), "",   DATE(YEAR(TBL_DATA[[#This Row],[Row.names]]), MONTH(TBL_DATA[[#This Row],[Row.names]]), DAY(TBL_DATA[[#This Row],[Row.names]])))</f>
        <v/>
      </c>
      <c r="B1538" s="119"/>
      <c r="C1538" s="68"/>
      <c r="E1538" s="53"/>
      <c r="F1538" s="53"/>
      <c r="G1538" s="54"/>
      <c r="H1538" s="114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  <c r="S1538" s="53"/>
      <c r="T1538" s="53"/>
      <c r="U1538" s="81"/>
      <c r="V1538" s="53"/>
      <c r="W1538" s="53"/>
    </row>
    <row r="1539" spans="1:23" x14ac:dyDescent="0.25">
      <c r="A1539" s="116" t="str">
        <f>IF(ISBLANK(TBL_DATA[[#This Row],[Row.names]]), "",   DATE(YEAR(TBL_DATA[[#This Row],[Row.names]]), MONTH(TBL_DATA[[#This Row],[Row.names]]), DAY(TBL_DATA[[#This Row],[Row.names]])))</f>
        <v/>
      </c>
      <c r="B1539" s="119"/>
      <c r="C1539" s="68"/>
      <c r="E1539" s="53"/>
      <c r="F1539" s="53"/>
      <c r="G1539" s="54"/>
      <c r="H1539" s="114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  <c r="S1539" s="53"/>
      <c r="T1539" s="53"/>
      <c r="U1539" s="81"/>
      <c r="V1539" s="53"/>
      <c r="W1539" s="53"/>
    </row>
    <row r="1540" spans="1:23" x14ac:dyDescent="0.25">
      <c r="A1540" s="116" t="str">
        <f>IF(ISBLANK(TBL_DATA[[#This Row],[Row.names]]), "",   DATE(YEAR(TBL_DATA[[#This Row],[Row.names]]), MONTH(TBL_DATA[[#This Row],[Row.names]]), DAY(TBL_DATA[[#This Row],[Row.names]])))</f>
        <v/>
      </c>
      <c r="B1540" s="119"/>
      <c r="C1540" s="68"/>
      <c r="E1540" s="53"/>
      <c r="F1540" s="53"/>
      <c r="G1540" s="54"/>
      <c r="H1540" s="114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  <c r="S1540" s="53"/>
      <c r="T1540" s="53"/>
      <c r="U1540" s="81"/>
      <c r="V1540" s="53"/>
      <c r="W1540" s="53"/>
    </row>
    <row r="1541" spans="1:23" x14ac:dyDescent="0.25">
      <c r="A1541" s="116" t="str">
        <f>IF(ISBLANK(TBL_DATA[[#This Row],[Row.names]]), "",   DATE(YEAR(TBL_DATA[[#This Row],[Row.names]]), MONTH(TBL_DATA[[#This Row],[Row.names]]), DAY(TBL_DATA[[#This Row],[Row.names]])))</f>
        <v/>
      </c>
      <c r="B1541" s="119"/>
      <c r="C1541" s="68"/>
      <c r="E1541" s="53"/>
      <c r="F1541" s="53"/>
      <c r="G1541" s="54"/>
      <c r="H1541" s="114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  <c r="S1541" s="53"/>
      <c r="T1541" s="53"/>
      <c r="U1541" s="81"/>
      <c r="V1541" s="53"/>
      <c r="W1541" s="53"/>
    </row>
    <row r="1542" spans="1:23" x14ac:dyDescent="0.25">
      <c r="A1542" s="116" t="str">
        <f>IF(ISBLANK(TBL_DATA[[#This Row],[Row.names]]), "",   DATE(YEAR(TBL_DATA[[#This Row],[Row.names]]), MONTH(TBL_DATA[[#This Row],[Row.names]]), DAY(TBL_DATA[[#This Row],[Row.names]])))</f>
        <v/>
      </c>
      <c r="B1542" s="119"/>
      <c r="C1542" s="68"/>
      <c r="E1542" s="53"/>
      <c r="F1542" s="53"/>
      <c r="G1542" s="54"/>
      <c r="H1542" s="114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  <c r="S1542" s="53"/>
      <c r="T1542" s="53"/>
      <c r="U1542" s="81"/>
      <c r="V1542" s="53"/>
      <c r="W1542" s="53"/>
    </row>
    <row r="1543" spans="1:23" x14ac:dyDescent="0.25">
      <c r="A1543" s="116" t="str">
        <f>IF(ISBLANK(TBL_DATA[[#This Row],[Row.names]]), "",   DATE(YEAR(TBL_DATA[[#This Row],[Row.names]]), MONTH(TBL_DATA[[#This Row],[Row.names]]), DAY(TBL_DATA[[#This Row],[Row.names]])))</f>
        <v/>
      </c>
      <c r="B1543" s="119"/>
      <c r="C1543" s="68"/>
      <c r="E1543" s="53"/>
      <c r="F1543" s="53"/>
      <c r="G1543" s="54"/>
      <c r="H1543" s="114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  <c r="S1543" s="53"/>
      <c r="T1543" s="53"/>
      <c r="U1543" s="81"/>
      <c r="V1543" s="53"/>
      <c r="W1543" s="53"/>
    </row>
    <row r="1544" spans="1:23" x14ac:dyDescent="0.25">
      <c r="A1544" s="116" t="str">
        <f>IF(ISBLANK(TBL_DATA[[#This Row],[Row.names]]), "",   DATE(YEAR(TBL_DATA[[#This Row],[Row.names]]), MONTH(TBL_DATA[[#This Row],[Row.names]]), DAY(TBL_DATA[[#This Row],[Row.names]])))</f>
        <v/>
      </c>
      <c r="B1544" s="119"/>
      <c r="C1544" s="68"/>
      <c r="E1544" s="53"/>
      <c r="F1544" s="53"/>
      <c r="G1544" s="54"/>
      <c r="H1544" s="114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  <c r="S1544" s="53"/>
      <c r="T1544" s="53"/>
      <c r="U1544" s="81"/>
      <c r="V1544" s="53"/>
      <c r="W1544" s="53"/>
    </row>
    <row r="1545" spans="1:23" x14ac:dyDescent="0.25">
      <c r="A1545" s="116" t="str">
        <f>IF(ISBLANK(TBL_DATA[[#This Row],[Row.names]]), "",   DATE(YEAR(TBL_DATA[[#This Row],[Row.names]]), MONTH(TBL_DATA[[#This Row],[Row.names]]), DAY(TBL_DATA[[#This Row],[Row.names]])))</f>
        <v/>
      </c>
      <c r="B1545" s="119"/>
      <c r="C1545" s="68"/>
      <c r="E1545" s="53"/>
      <c r="F1545" s="53"/>
      <c r="G1545" s="54"/>
      <c r="H1545" s="114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  <c r="S1545" s="53"/>
      <c r="T1545" s="53"/>
      <c r="U1545" s="81"/>
      <c r="V1545" s="53"/>
      <c r="W1545" s="53"/>
    </row>
    <row r="1546" spans="1:23" x14ac:dyDescent="0.25">
      <c r="A1546" s="116" t="str">
        <f>IF(ISBLANK(TBL_DATA[[#This Row],[Row.names]]), "",   DATE(YEAR(TBL_DATA[[#This Row],[Row.names]]), MONTH(TBL_DATA[[#This Row],[Row.names]]), DAY(TBL_DATA[[#This Row],[Row.names]])))</f>
        <v/>
      </c>
      <c r="B1546" s="119"/>
      <c r="C1546" s="68"/>
      <c r="E1546" s="53"/>
      <c r="F1546" s="53"/>
      <c r="G1546" s="54"/>
      <c r="H1546" s="114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  <c r="S1546" s="53"/>
      <c r="T1546" s="53"/>
      <c r="U1546" s="81"/>
      <c r="V1546" s="53"/>
      <c r="W1546" s="53"/>
    </row>
    <row r="1547" spans="1:23" x14ac:dyDescent="0.25">
      <c r="A1547" s="116" t="str">
        <f>IF(ISBLANK(TBL_DATA[[#This Row],[Row.names]]), "",   DATE(YEAR(TBL_DATA[[#This Row],[Row.names]]), MONTH(TBL_DATA[[#This Row],[Row.names]]), DAY(TBL_DATA[[#This Row],[Row.names]])))</f>
        <v/>
      </c>
      <c r="B1547" s="119"/>
      <c r="C1547" s="68"/>
      <c r="E1547" s="53"/>
      <c r="F1547" s="53"/>
      <c r="G1547" s="54"/>
      <c r="H1547" s="114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  <c r="S1547" s="53"/>
      <c r="T1547" s="53"/>
      <c r="U1547" s="81"/>
      <c r="V1547" s="53"/>
      <c r="W1547" s="53"/>
    </row>
    <row r="1548" spans="1:23" x14ac:dyDescent="0.25">
      <c r="A1548" s="116" t="str">
        <f>IF(ISBLANK(TBL_DATA[[#This Row],[Row.names]]), "",   DATE(YEAR(TBL_DATA[[#This Row],[Row.names]]), MONTH(TBL_DATA[[#This Row],[Row.names]]), DAY(TBL_DATA[[#This Row],[Row.names]])))</f>
        <v/>
      </c>
      <c r="B1548" s="119"/>
      <c r="C1548" s="68"/>
      <c r="E1548" s="53"/>
      <c r="F1548" s="53"/>
      <c r="G1548" s="54"/>
      <c r="H1548" s="114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  <c r="S1548" s="53"/>
      <c r="T1548" s="53"/>
      <c r="U1548" s="81"/>
      <c r="V1548" s="53"/>
      <c r="W1548" s="53"/>
    </row>
    <row r="1549" spans="1:23" x14ac:dyDescent="0.25">
      <c r="A1549" s="116" t="str">
        <f>IF(ISBLANK(TBL_DATA[[#This Row],[Row.names]]), "",   DATE(YEAR(TBL_DATA[[#This Row],[Row.names]]), MONTH(TBL_DATA[[#This Row],[Row.names]]), DAY(TBL_DATA[[#This Row],[Row.names]])))</f>
        <v/>
      </c>
      <c r="B1549" s="119"/>
      <c r="C1549" s="68"/>
      <c r="E1549" s="53"/>
      <c r="F1549" s="53"/>
      <c r="G1549" s="54"/>
      <c r="H1549" s="114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  <c r="S1549" s="53"/>
      <c r="T1549" s="53"/>
      <c r="U1549" s="81"/>
      <c r="V1549" s="53"/>
      <c r="W1549" s="53"/>
    </row>
    <row r="1550" spans="1:23" x14ac:dyDescent="0.25">
      <c r="A1550" s="116" t="str">
        <f>IF(ISBLANK(TBL_DATA[[#This Row],[Row.names]]), "",   DATE(YEAR(TBL_DATA[[#This Row],[Row.names]]), MONTH(TBL_DATA[[#This Row],[Row.names]]), DAY(TBL_DATA[[#This Row],[Row.names]])))</f>
        <v/>
      </c>
      <c r="B1550" s="119"/>
      <c r="C1550" s="68"/>
      <c r="E1550" s="53"/>
      <c r="F1550" s="53"/>
      <c r="G1550" s="54"/>
      <c r="H1550" s="114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  <c r="S1550" s="53"/>
      <c r="T1550" s="53"/>
      <c r="U1550" s="81"/>
      <c r="V1550" s="53"/>
      <c r="W1550" s="53"/>
    </row>
    <row r="1551" spans="1:23" x14ac:dyDescent="0.25">
      <c r="A1551" s="116" t="str">
        <f>IF(ISBLANK(TBL_DATA[[#This Row],[Row.names]]), "",   DATE(YEAR(TBL_DATA[[#This Row],[Row.names]]), MONTH(TBL_DATA[[#This Row],[Row.names]]), DAY(TBL_DATA[[#This Row],[Row.names]])))</f>
        <v/>
      </c>
      <c r="B1551" s="119"/>
      <c r="C1551" s="68"/>
      <c r="E1551" s="53"/>
      <c r="F1551" s="53"/>
      <c r="G1551" s="54"/>
      <c r="H1551" s="114"/>
      <c r="I1551" s="53"/>
      <c r="J1551" s="53"/>
      <c r="K1551" s="53"/>
      <c r="L1551" s="53"/>
      <c r="M1551" s="53"/>
      <c r="N1551" s="53"/>
      <c r="O1551" s="53"/>
      <c r="P1551" s="53"/>
      <c r="Q1551" s="53"/>
      <c r="R1551" s="53"/>
      <c r="S1551" s="53"/>
      <c r="T1551" s="53"/>
      <c r="U1551" s="81"/>
      <c r="V1551" s="53"/>
      <c r="W1551" s="53"/>
    </row>
    <row r="1552" spans="1:23" x14ac:dyDescent="0.25">
      <c r="A1552" s="116" t="str">
        <f>IF(ISBLANK(TBL_DATA[[#This Row],[Row.names]]), "",   DATE(YEAR(TBL_DATA[[#This Row],[Row.names]]), MONTH(TBL_DATA[[#This Row],[Row.names]]), DAY(TBL_DATA[[#This Row],[Row.names]])))</f>
        <v/>
      </c>
      <c r="B1552" s="119"/>
      <c r="C1552" s="68"/>
      <c r="E1552" s="53"/>
      <c r="F1552" s="53"/>
      <c r="G1552" s="54"/>
      <c r="H1552" s="114"/>
      <c r="I1552" s="53"/>
      <c r="J1552" s="53"/>
      <c r="K1552" s="53"/>
      <c r="L1552" s="53"/>
      <c r="M1552" s="53"/>
      <c r="N1552" s="53"/>
      <c r="O1552" s="53"/>
      <c r="P1552" s="53"/>
      <c r="Q1552" s="53"/>
      <c r="R1552" s="53"/>
      <c r="S1552" s="53"/>
      <c r="T1552" s="53"/>
      <c r="U1552" s="81"/>
      <c r="V1552" s="53"/>
      <c r="W1552" s="53"/>
    </row>
    <row r="1553" spans="1:23" x14ac:dyDescent="0.25">
      <c r="A1553" s="116" t="str">
        <f>IF(ISBLANK(TBL_DATA[[#This Row],[Row.names]]), "",   DATE(YEAR(TBL_DATA[[#This Row],[Row.names]]), MONTH(TBL_DATA[[#This Row],[Row.names]]), DAY(TBL_DATA[[#This Row],[Row.names]])))</f>
        <v/>
      </c>
      <c r="B1553" s="119"/>
      <c r="C1553" s="68"/>
      <c r="E1553" s="53"/>
      <c r="F1553" s="53"/>
      <c r="G1553" s="54"/>
      <c r="H1553" s="114"/>
      <c r="I1553" s="53"/>
      <c r="J1553" s="53"/>
      <c r="K1553" s="53"/>
      <c r="L1553" s="53"/>
      <c r="M1553" s="53"/>
      <c r="N1553" s="53"/>
      <c r="O1553" s="53"/>
      <c r="P1553" s="53"/>
      <c r="Q1553" s="53"/>
      <c r="R1553" s="53"/>
      <c r="S1553" s="53"/>
      <c r="T1553" s="53"/>
      <c r="U1553" s="81"/>
      <c r="V1553" s="53"/>
      <c r="W1553" s="53"/>
    </row>
    <row r="1554" spans="1:23" x14ac:dyDescent="0.25">
      <c r="A1554" s="116" t="str">
        <f>IF(ISBLANK(TBL_DATA[[#This Row],[Row.names]]), "",   DATE(YEAR(TBL_DATA[[#This Row],[Row.names]]), MONTH(TBL_DATA[[#This Row],[Row.names]]), DAY(TBL_DATA[[#This Row],[Row.names]])))</f>
        <v/>
      </c>
      <c r="B1554" s="119"/>
      <c r="C1554" s="68"/>
      <c r="E1554" s="53"/>
      <c r="F1554" s="53"/>
      <c r="G1554" s="54"/>
      <c r="H1554" s="114"/>
      <c r="I1554" s="53"/>
      <c r="J1554" s="53"/>
      <c r="K1554" s="53"/>
      <c r="L1554" s="53"/>
      <c r="M1554" s="53"/>
      <c r="N1554" s="53"/>
      <c r="O1554" s="53"/>
      <c r="P1554" s="53"/>
      <c r="Q1554" s="53"/>
      <c r="R1554" s="53"/>
      <c r="S1554" s="53"/>
      <c r="T1554" s="53"/>
      <c r="U1554" s="81"/>
      <c r="V1554" s="53"/>
      <c r="W1554" s="53"/>
    </row>
    <row r="1555" spans="1:23" x14ac:dyDescent="0.25">
      <c r="A1555" s="116" t="str">
        <f>IF(ISBLANK(TBL_DATA[[#This Row],[Row.names]]), "",   DATE(YEAR(TBL_DATA[[#This Row],[Row.names]]), MONTH(TBL_DATA[[#This Row],[Row.names]]), DAY(TBL_DATA[[#This Row],[Row.names]])))</f>
        <v/>
      </c>
      <c r="B1555" s="119"/>
      <c r="C1555" s="68"/>
      <c r="E1555" s="53"/>
      <c r="F1555" s="53"/>
      <c r="G1555" s="54"/>
      <c r="H1555" s="114"/>
      <c r="I1555" s="53"/>
      <c r="J1555" s="53"/>
      <c r="K1555" s="53"/>
      <c r="L1555" s="53"/>
      <c r="M1555" s="53"/>
      <c r="N1555" s="53"/>
      <c r="O1555" s="53"/>
      <c r="P1555" s="53"/>
      <c r="Q1555" s="53"/>
      <c r="R1555" s="53"/>
      <c r="S1555" s="53"/>
      <c r="T1555" s="53"/>
      <c r="U1555" s="81"/>
      <c r="V1555" s="53"/>
      <c r="W1555" s="53"/>
    </row>
    <row r="1556" spans="1:23" x14ac:dyDescent="0.25">
      <c r="A1556" s="116" t="str">
        <f>IF(ISBLANK(TBL_DATA[[#This Row],[Row.names]]), "",   DATE(YEAR(TBL_DATA[[#This Row],[Row.names]]), MONTH(TBL_DATA[[#This Row],[Row.names]]), DAY(TBL_DATA[[#This Row],[Row.names]])))</f>
        <v/>
      </c>
      <c r="B1556" s="119"/>
      <c r="C1556" s="68"/>
      <c r="E1556" s="53"/>
      <c r="F1556" s="53"/>
      <c r="G1556" s="54"/>
      <c r="H1556" s="114"/>
      <c r="I1556" s="53"/>
      <c r="J1556" s="53"/>
      <c r="K1556" s="53"/>
      <c r="L1556" s="53"/>
      <c r="M1556" s="53"/>
      <c r="N1556" s="53"/>
      <c r="O1556" s="53"/>
      <c r="P1556" s="53"/>
      <c r="Q1556" s="53"/>
      <c r="R1556" s="53"/>
      <c r="S1556" s="53"/>
      <c r="T1556" s="53"/>
      <c r="U1556" s="81"/>
      <c r="V1556" s="53"/>
      <c r="W1556" s="53"/>
    </row>
    <row r="1557" spans="1:23" x14ac:dyDescent="0.25">
      <c r="A1557" s="116" t="str">
        <f>IF(ISBLANK(TBL_DATA[[#This Row],[Row.names]]), "",   DATE(YEAR(TBL_DATA[[#This Row],[Row.names]]), MONTH(TBL_DATA[[#This Row],[Row.names]]), DAY(TBL_DATA[[#This Row],[Row.names]])))</f>
        <v/>
      </c>
      <c r="B1557" s="119"/>
      <c r="C1557" s="68"/>
      <c r="E1557" s="53"/>
      <c r="F1557" s="53"/>
      <c r="G1557" s="54"/>
      <c r="H1557" s="114"/>
      <c r="I1557" s="53"/>
      <c r="J1557" s="53"/>
      <c r="K1557" s="53"/>
      <c r="L1557" s="53"/>
      <c r="M1557" s="53"/>
      <c r="N1557" s="53"/>
      <c r="O1557" s="53"/>
      <c r="P1557" s="53"/>
      <c r="Q1557" s="53"/>
      <c r="R1557" s="53"/>
      <c r="S1557" s="53"/>
      <c r="T1557" s="53"/>
      <c r="U1557" s="81"/>
      <c r="V1557" s="53"/>
      <c r="W1557" s="53"/>
    </row>
    <row r="1558" spans="1:23" x14ac:dyDescent="0.25">
      <c r="A1558" s="116" t="str">
        <f>IF(ISBLANK(TBL_DATA[[#This Row],[Row.names]]), "",   DATE(YEAR(TBL_DATA[[#This Row],[Row.names]]), MONTH(TBL_DATA[[#This Row],[Row.names]]), DAY(TBL_DATA[[#This Row],[Row.names]])))</f>
        <v/>
      </c>
      <c r="B1558" s="119"/>
      <c r="C1558" s="68"/>
      <c r="E1558" s="53"/>
      <c r="F1558" s="53"/>
      <c r="G1558" s="54"/>
      <c r="H1558" s="114"/>
      <c r="I1558" s="53"/>
      <c r="J1558" s="53"/>
      <c r="K1558" s="53"/>
      <c r="L1558" s="53"/>
      <c r="M1558" s="53"/>
      <c r="N1558" s="53"/>
      <c r="O1558" s="53"/>
      <c r="P1558" s="53"/>
      <c r="Q1558" s="53"/>
      <c r="R1558" s="53"/>
      <c r="S1558" s="53"/>
      <c r="T1558" s="53"/>
      <c r="U1558" s="81"/>
      <c r="V1558" s="53"/>
      <c r="W1558" s="53"/>
    </row>
    <row r="1559" spans="1:23" x14ac:dyDescent="0.25">
      <c r="A1559" s="116" t="str">
        <f>IF(ISBLANK(TBL_DATA[[#This Row],[Row.names]]), "",   DATE(YEAR(TBL_DATA[[#This Row],[Row.names]]), MONTH(TBL_DATA[[#This Row],[Row.names]]), DAY(TBL_DATA[[#This Row],[Row.names]])))</f>
        <v/>
      </c>
      <c r="B1559" s="119"/>
      <c r="C1559" s="68"/>
      <c r="E1559" s="53"/>
      <c r="F1559" s="53"/>
      <c r="G1559" s="54"/>
      <c r="H1559" s="114"/>
      <c r="I1559" s="53"/>
      <c r="J1559" s="53"/>
      <c r="K1559" s="53"/>
      <c r="L1559" s="53"/>
      <c r="M1559" s="53"/>
      <c r="N1559" s="53"/>
      <c r="O1559" s="53"/>
      <c r="P1559" s="53"/>
      <c r="Q1559" s="53"/>
      <c r="R1559" s="53"/>
      <c r="S1559" s="53"/>
      <c r="T1559" s="53"/>
      <c r="U1559" s="81"/>
      <c r="V1559" s="53"/>
      <c r="W1559" s="53"/>
    </row>
    <row r="1560" spans="1:23" x14ac:dyDescent="0.25">
      <c r="A1560" s="116" t="str">
        <f>IF(ISBLANK(TBL_DATA[[#This Row],[Row.names]]), "",   DATE(YEAR(TBL_DATA[[#This Row],[Row.names]]), MONTH(TBL_DATA[[#This Row],[Row.names]]), DAY(TBL_DATA[[#This Row],[Row.names]])))</f>
        <v/>
      </c>
      <c r="B1560" s="119"/>
      <c r="C1560" s="68"/>
      <c r="E1560" s="53"/>
      <c r="F1560" s="53"/>
      <c r="G1560" s="54"/>
      <c r="H1560" s="114"/>
      <c r="I1560" s="53"/>
      <c r="J1560" s="53"/>
      <c r="K1560" s="53"/>
      <c r="L1560" s="53"/>
      <c r="M1560" s="53"/>
      <c r="N1560" s="53"/>
      <c r="O1560" s="53"/>
      <c r="P1560" s="53"/>
      <c r="Q1560" s="53"/>
      <c r="R1560" s="53"/>
      <c r="S1560" s="53"/>
      <c r="T1560" s="53"/>
      <c r="U1560" s="81"/>
      <c r="V1560" s="53"/>
      <c r="W1560" s="53"/>
    </row>
    <row r="1561" spans="1:23" x14ac:dyDescent="0.25">
      <c r="A1561" s="116" t="str">
        <f>IF(ISBLANK(TBL_DATA[[#This Row],[Row.names]]), "",   DATE(YEAR(TBL_DATA[[#This Row],[Row.names]]), MONTH(TBL_DATA[[#This Row],[Row.names]]), DAY(TBL_DATA[[#This Row],[Row.names]])))</f>
        <v/>
      </c>
      <c r="B1561" s="119"/>
      <c r="C1561" s="68"/>
      <c r="E1561" s="53"/>
      <c r="F1561" s="53"/>
      <c r="G1561" s="54"/>
      <c r="H1561" s="114"/>
      <c r="I1561" s="53"/>
      <c r="J1561" s="53"/>
      <c r="K1561" s="53"/>
      <c r="L1561" s="53"/>
      <c r="M1561" s="53"/>
      <c r="N1561" s="53"/>
      <c r="O1561" s="53"/>
      <c r="P1561" s="53"/>
      <c r="Q1561" s="53"/>
      <c r="R1561" s="53"/>
      <c r="S1561" s="53"/>
      <c r="T1561" s="53"/>
      <c r="U1561" s="81"/>
      <c r="V1561" s="53"/>
      <c r="W1561" s="53"/>
    </row>
    <row r="1562" spans="1:23" x14ac:dyDescent="0.25">
      <c r="A1562" s="116" t="str">
        <f>IF(ISBLANK(TBL_DATA[[#This Row],[Row.names]]), "",   DATE(YEAR(TBL_DATA[[#This Row],[Row.names]]), MONTH(TBL_DATA[[#This Row],[Row.names]]), DAY(TBL_DATA[[#This Row],[Row.names]])))</f>
        <v/>
      </c>
      <c r="B1562" s="119"/>
      <c r="C1562" s="68"/>
      <c r="E1562" s="53"/>
      <c r="F1562" s="53"/>
      <c r="G1562" s="54"/>
      <c r="H1562" s="114"/>
      <c r="I1562" s="53"/>
      <c r="J1562" s="53"/>
      <c r="K1562" s="53"/>
      <c r="L1562" s="53"/>
      <c r="M1562" s="53"/>
      <c r="N1562" s="53"/>
      <c r="O1562" s="53"/>
      <c r="P1562" s="53"/>
      <c r="Q1562" s="53"/>
      <c r="R1562" s="53"/>
      <c r="S1562" s="53"/>
      <c r="T1562" s="53"/>
      <c r="U1562" s="81"/>
      <c r="V1562" s="53"/>
      <c r="W1562" s="53"/>
    </row>
    <row r="1563" spans="1:23" x14ac:dyDescent="0.25">
      <c r="A1563" s="116" t="str">
        <f>IF(ISBLANK(TBL_DATA[[#This Row],[Row.names]]), "",   DATE(YEAR(TBL_DATA[[#This Row],[Row.names]]), MONTH(TBL_DATA[[#This Row],[Row.names]]), DAY(TBL_DATA[[#This Row],[Row.names]])))</f>
        <v/>
      </c>
      <c r="B1563" s="119"/>
      <c r="C1563" s="68"/>
      <c r="E1563" s="53"/>
      <c r="F1563" s="53"/>
      <c r="G1563" s="54"/>
      <c r="H1563" s="114"/>
      <c r="I1563" s="53"/>
      <c r="J1563" s="53"/>
      <c r="K1563" s="53"/>
      <c r="L1563" s="53"/>
      <c r="M1563" s="53"/>
      <c r="N1563" s="53"/>
      <c r="O1563" s="53"/>
      <c r="P1563" s="53"/>
      <c r="Q1563" s="53"/>
      <c r="R1563" s="53"/>
      <c r="S1563" s="53"/>
      <c r="T1563" s="53"/>
      <c r="U1563" s="81"/>
      <c r="V1563" s="53"/>
      <c r="W1563" s="53"/>
    </row>
    <row r="1564" spans="1:23" x14ac:dyDescent="0.25">
      <c r="A1564" s="116" t="str">
        <f>IF(ISBLANK(TBL_DATA[[#This Row],[Row.names]]), "",   DATE(YEAR(TBL_DATA[[#This Row],[Row.names]]), MONTH(TBL_DATA[[#This Row],[Row.names]]), DAY(TBL_DATA[[#This Row],[Row.names]])))</f>
        <v/>
      </c>
      <c r="B1564" s="119"/>
      <c r="C1564" s="68"/>
      <c r="E1564" s="53"/>
      <c r="F1564" s="53"/>
      <c r="G1564" s="54"/>
      <c r="H1564" s="114"/>
      <c r="I1564" s="53"/>
      <c r="J1564" s="53"/>
      <c r="K1564" s="53"/>
      <c r="L1564" s="53"/>
      <c r="M1564" s="53"/>
      <c r="N1564" s="53"/>
      <c r="O1564" s="53"/>
      <c r="P1564" s="53"/>
      <c r="Q1564" s="53"/>
      <c r="R1564" s="53"/>
      <c r="S1564" s="53"/>
      <c r="T1564" s="53"/>
      <c r="U1564" s="81"/>
      <c r="V1564" s="53"/>
      <c r="W1564" s="53"/>
    </row>
    <row r="1565" spans="1:23" x14ac:dyDescent="0.25">
      <c r="A1565" s="116" t="str">
        <f>IF(ISBLANK(TBL_DATA[[#This Row],[Row.names]]), "",   DATE(YEAR(TBL_DATA[[#This Row],[Row.names]]), MONTH(TBL_DATA[[#This Row],[Row.names]]), DAY(TBL_DATA[[#This Row],[Row.names]])))</f>
        <v/>
      </c>
      <c r="B1565" s="119"/>
      <c r="C1565" s="68"/>
      <c r="E1565" s="53"/>
      <c r="F1565" s="53"/>
      <c r="G1565" s="54"/>
      <c r="H1565" s="114"/>
      <c r="I1565" s="53"/>
      <c r="J1565" s="53"/>
      <c r="K1565" s="53"/>
      <c r="L1565" s="53"/>
      <c r="M1565" s="53"/>
      <c r="N1565" s="53"/>
      <c r="O1565" s="53"/>
      <c r="P1565" s="53"/>
      <c r="Q1565" s="53"/>
      <c r="R1565" s="53"/>
      <c r="S1565" s="53"/>
      <c r="T1565" s="53"/>
      <c r="U1565" s="81"/>
      <c r="V1565" s="53"/>
      <c r="W1565" s="53"/>
    </row>
    <row r="1566" spans="1:23" x14ac:dyDescent="0.25">
      <c r="A1566" s="116" t="str">
        <f>IF(ISBLANK(TBL_DATA[[#This Row],[Row.names]]), "",   DATE(YEAR(TBL_DATA[[#This Row],[Row.names]]), MONTH(TBL_DATA[[#This Row],[Row.names]]), DAY(TBL_DATA[[#This Row],[Row.names]])))</f>
        <v/>
      </c>
      <c r="B1566" s="119"/>
      <c r="C1566" s="68"/>
      <c r="E1566" s="53"/>
      <c r="F1566" s="53"/>
      <c r="G1566" s="54"/>
      <c r="H1566" s="114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  <c r="S1566" s="53"/>
      <c r="T1566" s="53"/>
      <c r="U1566" s="81"/>
      <c r="V1566" s="53"/>
      <c r="W1566" s="53"/>
    </row>
    <row r="1567" spans="1:23" x14ac:dyDescent="0.25">
      <c r="A1567" s="116" t="str">
        <f>IF(ISBLANK(TBL_DATA[[#This Row],[Row.names]]), "",   DATE(YEAR(TBL_DATA[[#This Row],[Row.names]]), MONTH(TBL_DATA[[#This Row],[Row.names]]), DAY(TBL_DATA[[#This Row],[Row.names]])))</f>
        <v/>
      </c>
      <c r="B1567" s="119"/>
      <c r="C1567" s="68"/>
      <c r="E1567" s="53"/>
      <c r="F1567" s="53"/>
      <c r="G1567" s="54"/>
      <c r="H1567" s="114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  <c r="S1567" s="53"/>
      <c r="T1567" s="53"/>
      <c r="U1567" s="81"/>
      <c r="V1567" s="53"/>
      <c r="W1567" s="53"/>
    </row>
    <row r="1568" spans="1:23" x14ac:dyDescent="0.25">
      <c r="A1568" s="116" t="str">
        <f>IF(ISBLANK(TBL_DATA[[#This Row],[Row.names]]), "",   DATE(YEAR(TBL_DATA[[#This Row],[Row.names]]), MONTH(TBL_DATA[[#This Row],[Row.names]]), DAY(TBL_DATA[[#This Row],[Row.names]])))</f>
        <v/>
      </c>
      <c r="B1568" s="119"/>
      <c r="C1568" s="68"/>
      <c r="E1568" s="53"/>
      <c r="F1568" s="53"/>
      <c r="G1568" s="54"/>
      <c r="H1568" s="114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  <c r="S1568" s="53"/>
      <c r="T1568" s="53"/>
      <c r="U1568" s="81"/>
      <c r="V1568" s="53"/>
      <c r="W1568" s="53"/>
    </row>
    <row r="1569" spans="1:23" x14ac:dyDescent="0.25">
      <c r="A1569" s="116" t="str">
        <f>IF(ISBLANK(TBL_DATA[[#This Row],[Row.names]]), "",   DATE(YEAR(TBL_DATA[[#This Row],[Row.names]]), MONTH(TBL_DATA[[#This Row],[Row.names]]), DAY(TBL_DATA[[#This Row],[Row.names]])))</f>
        <v/>
      </c>
      <c r="B1569" s="119"/>
      <c r="C1569" s="68"/>
      <c r="E1569" s="53"/>
      <c r="F1569" s="53"/>
      <c r="G1569" s="54"/>
      <c r="H1569" s="114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  <c r="S1569" s="53"/>
      <c r="T1569" s="53"/>
      <c r="U1569" s="81"/>
      <c r="V1569" s="53"/>
      <c r="W1569" s="53"/>
    </row>
    <row r="1570" spans="1:23" x14ac:dyDescent="0.25">
      <c r="A1570" s="116" t="str">
        <f>IF(ISBLANK(TBL_DATA[[#This Row],[Row.names]]), "",   DATE(YEAR(TBL_DATA[[#This Row],[Row.names]]), MONTH(TBL_DATA[[#This Row],[Row.names]]), DAY(TBL_DATA[[#This Row],[Row.names]])))</f>
        <v/>
      </c>
      <c r="B1570" s="119"/>
      <c r="C1570" s="68"/>
      <c r="E1570" s="53"/>
      <c r="F1570" s="53"/>
      <c r="G1570" s="54"/>
      <c r="H1570" s="114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  <c r="S1570" s="53"/>
      <c r="T1570" s="53"/>
      <c r="U1570" s="81"/>
      <c r="V1570" s="53"/>
      <c r="W1570" s="53"/>
    </row>
    <row r="1571" spans="1:23" x14ac:dyDescent="0.25">
      <c r="A1571" s="116" t="str">
        <f>IF(ISBLANK(TBL_DATA[[#This Row],[Row.names]]), "",   DATE(YEAR(TBL_DATA[[#This Row],[Row.names]]), MONTH(TBL_DATA[[#This Row],[Row.names]]), DAY(TBL_DATA[[#This Row],[Row.names]])))</f>
        <v/>
      </c>
      <c r="B1571" s="119"/>
      <c r="C1571" s="68"/>
      <c r="E1571" s="53"/>
      <c r="F1571" s="53"/>
      <c r="G1571" s="54"/>
      <c r="H1571" s="114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  <c r="S1571" s="53"/>
      <c r="T1571" s="53"/>
      <c r="U1571" s="81"/>
      <c r="V1571" s="53"/>
      <c r="W1571" s="53"/>
    </row>
    <row r="1572" spans="1:23" x14ac:dyDescent="0.25">
      <c r="A1572" s="116" t="str">
        <f>IF(ISBLANK(TBL_DATA[[#This Row],[Row.names]]), "",   DATE(YEAR(TBL_DATA[[#This Row],[Row.names]]), MONTH(TBL_DATA[[#This Row],[Row.names]]), DAY(TBL_DATA[[#This Row],[Row.names]])))</f>
        <v/>
      </c>
      <c r="B1572" s="119"/>
      <c r="C1572" s="68"/>
      <c r="E1572" s="53"/>
      <c r="F1572" s="53"/>
      <c r="G1572" s="54"/>
      <c r="H1572" s="114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  <c r="S1572" s="53"/>
      <c r="T1572" s="53"/>
      <c r="U1572" s="81"/>
      <c r="V1572" s="53"/>
      <c r="W1572" s="53"/>
    </row>
    <row r="1573" spans="1:23" x14ac:dyDescent="0.25">
      <c r="A1573" s="116" t="str">
        <f>IF(ISBLANK(TBL_DATA[[#This Row],[Row.names]]), "",   DATE(YEAR(TBL_DATA[[#This Row],[Row.names]]), MONTH(TBL_DATA[[#This Row],[Row.names]]), DAY(TBL_DATA[[#This Row],[Row.names]])))</f>
        <v/>
      </c>
      <c r="B1573" s="119"/>
      <c r="C1573" s="68"/>
      <c r="E1573" s="53"/>
      <c r="F1573" s="53"/>
      <c r="G1573" s="54"/>
      <c r="H1573" s="114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  <c r="S1573" s="53"/>
      <c r="T1573" s="53"/>
      <c r="U1573" s="81"/>
      <c r="V1573" s="53"/>
      <c r="W1573" s="53"/>
    </row>
    <row r="1574" spans="1:23" x14ac:dyDescent="0.25">
      <c r="A1574" s="116" t="str">
        <f>IF(ISBLANK(TBL_DATA[[#This Row],[Row.names]]), "",   DATE(YEAR(TBL_DATA[[#This Row],[Row.names]]), MONTH(TBL_DATA[[#This Row],[Row.names]]), DAY(TBL_DATA[[#This Row],[Row.names]])))</f>
        <v/>
      </c>
      <c r="B1574" s="119"/>
      <c r="C1574" s="68"/>
      <c r="E1574" s="53"/>
      <c r="F1574" s="53"/>
      <c r="G1574" s="54"/>
      <c r="H1574" s="114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  <c r="S1574" s="53"/>
      <c r="T1574" s="53"/>
      <c r="U1574" s="81"/>
      <c r="V1574" s="53"/>
      <c r="W1574" s="53"/>
    </row>
    <row r="1575" spans="1:23" x14ac:dyDescent="0.25">
      <c r="A1575" s="116" t="str">
        <f>IF(ISBLANK(TBL_DATA[[#This Row],[Row.names]]), "",   DATE(YEAR(TBL_DATA[[#This Row],[Row.names]]), MONTH(TBL_DATA[[#This Row],[Row.names]]), DAY(TBL_DATA[[#This Row],[Row.names]])))</f>
        <v/>
      </c>
      <c r="B1575" s="119"/>
      <c r="C1575" s="68"/>
      <c r="E1575" s="53"/>
      <c r="F1575" s="53"/>
      <c r="G1575" s="54"/>
      <c r="H1575" s="114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  <c r="S1575" s="53"/>
      <c r="T1575" s="53"/>
      <c r="U1575" s="81"/>
      <c r="V1575" s="53"/>
      <c r="W1575" s="53"/>
    </row>
    <row r="1576" spans="1:23" x14ac:dyDescent="0.25">
      <c r="A1576" s="116" t="str">
        <f>IF(ISBLANK(TBL_DATA[[#This Row],[Row.names]]), "",   DATE(YEAR(TBL_DATA[[#This Row],[Row.names]]), MONTH(TBL_DATA[[#This Row],[Row.names]]), DAY(TBL_DATA[[#This Row],[Row.names]])))</f>
        <v/>
      </c>
      <c r="B1576" s="119"/>
      <c r="C1576" s="68"/>
      <c r="E1576" s="53"/>
      <c r="F1576" s="53"/>
      <c r="G1576" s="54"/>
      <c r="H1576" s="114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  <c r="S1576" s="53"/>
      <c r="T1576" s="53"/>
      <c r="U1576" s="81"/>
      <c r="V1576" s="53"/>
      <c r="W1576" s="53"/>
    </row>
    <row r="1577" spans="1:23" x14ac:dyDescent="0.25">
      <c r="A1577" s="116" t="str">
        <f>IF(ISBLANK(TBL_DATA[[#This Row],[Row.names]]), "",   DATE(YEAR(TBL_DATA[[#This Row],[Row.names]]), MONTH(TBL_DATA[[#This Row],[Row.names]]), DAY(TBL_DATA[[#This Row],[Row.names]])))</f>
        <v/>
      </c>
      <c r="B1577" s="119"/>
      <c r="C1577" s="68"/>
      <c r="E1577" s="53"/>
      <c r="F1577" s="53"/>
      <c r="G1577" s="54"/>
      <c r="H1577" s="114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  <c r="S1577" s="53"/>
      <c r="T1577" s="53"/>
      <c r="U1577" s="81"/>
      <c r="V1577" s="53"/>
      <c r="W1577" s="53"/>
    </row>
    <row r="1578" spans="1:23" x14ac:dyDescent="0.25">
      <c r="A1578" s="116" t="str">
        <f>IF(ISBLANK(TBL_DATA[[#This Row],[Row.names]]), "",   DATE(YEAR(TBL_DATA[[#This Row],[Row.names]]), MONTH(TBL_DATA[[#This Row],[Row.names]]), DAY(TBL_DATA[[#This Row],[Row.names]])))</f>
        <v/>
      </c>
      <c r="B1578" s="119"/>
      <c r="C1578" s="68"/>
      <c r="E1578" s="53"/>
      <c r="F1578" s="53"/>
      <c r="G1578" s="54"/>
      <c r="H1578" s="114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  <c r="S1578" s="53"/>
      <c r="T1578" s="53"/>
      <c r="U1578" s="81"/>
      <c r="V1578" s="53"/>
      <c r="W1578" s="53"/>
    </row>
    <row r="1579" spans="1:23" x14ac:dyDescent="0.25">
      <c r="A1579" s="116" t="str">
        <f>IF(ISBLANK(TBL_DATA[[#This Row],[Row.names]]), "",   DATE(YEAR(TBL_DATA[[#This Row],[Row.names]]), MONTH(TBL_DATA[[#This Row],[Row.names]]), DAY(TBL_DATA[[#This Row],[Row.names]])))</f>
        <v/>
      </c>
      <c r="B1579" s="119"/>
      <c r="C1579" s="68"/>
      <c r="E1579" s="53"/>
      <c r="F1579" s="53"/>
      <c r="G1579" s="54"/>
      <c r="H1579" s="114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  <c r="S1579" s="53"/>
      <c r="T1579" s="53"/>
      <c r="U1579" s="81"/>
      <c r="V1579" s="53"/>
      <c r="W1579" s="53"/>
    </row>
    <row r="1580" spans="1:23" x14ac:dyDescent="0.25">
      <c r="A1580" s="116" t="str">
        <f>IF(ISBLANK(TBL_DATA[[#This Row],[Row.names]]), "",   DATE(YEAR(TBL_DATA[[#This Row],[Row.names]]), MONTH(TBL_DATA[[#This Row],[Row.names]]), DAY(TBL_DATA[[#This Row],[Row.names]])))</f>
        <v/>
      </c>
      <c r="B1580" s="119"/>
      <c r="C1580" s="68"/>
      <c r="E1580" s="53"/>
      <c r="F1580" s="53"/>
      <c r="G1580" s="54"/>
      <c r="H1580" s="114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  <c r="S1580" s="53"/>
      <c r="T1580" s="53"/>
      <c r="U1580" s="81"/>
      <c r="V1580" s="53"/>
      <c r="W1580" s="53"/>
    </row>
    <row r="1581" spans="1:23" x14ac:dyDescent="0.25">
      <c r="A1581" s="116" t="str">
        <f>IF(ISBLANK(TBL_DATA[[#This Row],[Row.names]]), "",   DATE(YEAR(TBL_DATA[[#This Row],[Row.names]]), MONTH(TBL_DATA[[#This Row],[Row.names]]), DAY(TBL_DATA[[#This Row],[Row.names]])))</f>
        <v/>
      </c>
      <c r="B1581" s="119"/>
      <c r="C1581" s="68"/>
      <c r="E1581" s="53"/>
      <c r="F1581" s="53"/>
      <c r="G1581" s="54"/>
      <c r="H1581" s="114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  <c r="S1581" s="53"/>
      <c r="T1581" s="53"/>
      <c r="U1581" s="81"/>
      <c r="V1581" s="53"/>
      <c r="W1581" s="53"/>
    </row>
    <row r="1582" spans="1:23" x14ac:dyDescent="0.25">
      <c r="A1582" s="116" t="str">
        <f>IF(ISBLANK(TBL_DATA[[#This Row],[Row.names]]), "",   DATE(YEAR(TBL_DATA[[#This Row],[Row.names]]), MONTH(TBL_DATA[[#This Row],[Row.names]]), DAY(TBL_DATA[[#This Row],[Row.names]])))</f>
        <v/>
      </c>
      <c r="B1582" s="119"/>
      <c r="C1582" s="68"/>
      <c r="E1582" s="53"/>
      <c r="F1582" s="53"/>
      <c r="G1582" s="54"/>
      <c r="H1582" s="114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  <c r="S1582" s="53"/>
      <c r="T1582" s="53"/>
      <c r="U1582" s="81"/>
      <c r="V1582" s="53"/>
      <c r="W1582" s="53"/>
    </row>
    <row r="1583" spans="1:23" x14ac:dyDescent="0.25">
      <c r="A1583" s="116" t="str">
        <f>IF(ISBLANK(TBL_DATA[[#This Row],[Row.names]]), "",   DATE(YEAR(TBL_DATA[[#This Row],[Row.names]]), MONTH(TBL_DATA[[#This Row],[Row.names]]), DAY(TBL_DATA[[#This Row],[Row.names]])))</f>
        <v/>
      </c>
      <c r="B1583" s="119"/>
      <c r="C1583" s="68"/>
      <c r="E1583" s="53"/>
      <c r="F1583" s="53"/>
      <c r="G1583" s="54"/>
      <c r="H1583" s="114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  <c r="S1583" s="53"/>
      <c r="T1583" s="53"/>
      <c r="U1583" s="81"/>
      <c r="V1583" s="53"/>
      <c r="W1583" s="53"/>
    </row>
    <row r="1584" spans="1:23" x14ac:dyDescent="0.25">
      <c r="A1584" s="116" t="str">
        <f>IF(ISBLANK(TBL_DATA[[#This Row],[Row.names]]), "",   DATE(YEAR(TBL_DATA[[#This Row],[Row.names]]), MONTH(TBL_DATA[[#This Row],[Row.names]]), DAY(TBL_DATA[[#This Row],[Row.names]])))</f>
        <v/>
      </c>
      <c r="B1584" s="119"/>
      <c r="C1584" s="68"/>
      <c r="E1584" s="53"/>
      <c r="F1584" s="53"/>
      <c r="G1584" s="54"/>
      <c r="H1584" s="114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  <c r="S1584" s="53"/>
      <c r="T1584" s="53"/>
      <c r="U1584" s="81"/>
      <c r="V1584" s="53"/>
      <c r="W1584" s="53"/>
    </row>
    <row r="1585" spans="1:23" x14ac:dyDescent="0.25">
      <c r="A1585" s="116" t="str">
        <f>IF(ISBLANK(TBL_DATA[[#This Row],[Row.names]]), "",   DATE(YEAR(TBL_DATA[[#This Row],[Row.names]]), MONTH(TBL_DATA[[#This Row],[Row.names]]), DAY(TBL_DATA[[#This Row],[Row.names]])))</f>
        <v/>
      </c>
      <c r="B1585" s="119"/>
      <c r="C1585" s="68"/>
      <c r="E1585" s="53"/>
      <c r="F1585" s="53"/>
      <c r="G1585" s="54"/>
      <c r="H1585" s="114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  <c r="S1585" s="53"/>
      <c r="T1585" s="53"/>
      <c r="U1585" s="81"/>
      <c r="V1585" s="53"/>
      <c r="W1585" s="53"/>
    </row>
    <row r="1586" spans="1:23" x14ac:dyDescent="0.25">
      <c r="A1586" s="116" t="str">
        <f>IF(ISBLANK(TBL_DATA[[#This Row],[Row.names]]), "",   DATE(YEAR(TBL_DATA[[#This Row],[Row.names]]), MONTH(TBL_DATA[[#This Row],[Row.names]]), DAY(TBL_DATA[[#This Row],[Row.names]])))</f>
        <v/>
      </c>
      <c r="B1586" s="119"/>
      <c r="C1586" s="68"/>
      <c r="E1586" s="53"/>
      <c r="F1586" s="53"/>
      <c r="G1586" s="54"/>
      <c r="H1586" s="114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  <c r="S1586" s="53"/>
      <c r="T1586" s="53"/>
      <c r="U1586" s="81"/>
      <c r="V1586" s="53"/>
      <c r="W1586" s="53"/>
    </row>
    <row r="1587" spans="1:23" x14ac:dyDescent="0.25">
      <c r="A1587" s="116" t="str">
        <f>IF(ISBLANK(TBL_DATA[[#This Row],[Row.names]]), "",   DATE(YEAR(TBL_DATA[[#This Row],[Row.names]]), MONTH(TBL_DATA[[#This Row],[Row.names]]), DAY(TBL_DATA[[#This Row],[Row.names]])))</f>
        <v/>
      </c>
      <c r="B1587" s="119"/>
      <c r="C1587" s="68"/>
      <c r="E1587" s="53"/>
      <c r="F1587" s="53"/>
      <c r="G1587" s="54"/>
      <c r="H1587" s="114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  <c r="S1587" s="53"/>
      <c r="T1587" s="53"/>
      <c r="U1587" s="81"/>
      <c r="V1587" s="53"/>
      <c r="W1587" s="53"/>
    </row>
    <row r="1588" spans="1:23" x14ac:dyDescent="0.25">
      <c r="A1588" s="116" t="str">
        <f>IF(ISBLANK(TBL_DATA[[#This Row],[Row.names]]), "",   DATE(YEAR(TBL_DATA[[#This Row],[Row.names]]), MONTH(TBL_DATA[[#This Row],[Row.names]]), DAY(TBL_DATA[[#This Row],[Row.names]])))</f>
        <v/>
      </c>
      <c r="B1588" s="119"/>
      <c r="C1588" s="68"/>
      <c r="E1588" s="53"/>
      <c r="F1588" s="53"/>
      <c r="G1588" s="54"/>
      <c r="H1588" s="114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  <c r="S1588" s="53"/>
      <c r="T1588" s="53"/>
      <c r="U1588" s="81"/>
      <c r="V1588" s="53"/>
      <c r="W1588" s="53"/>
    </row>
    <row r="1589" spans="1:23" x14ac:dyDescent="0.25">
      <c r="A1589" s="116" t="str">
        <f>IF(ISBLANK(TBL_DATA[[#This Row],[Row.names]]), "",   DATE(YEAR(TBL_DATA[[#This Row],[Row.names]]), MONTH(TBL_DATA[[#This Row],[Row.names]]), DAY(TBL_DATA[[#This Row],[Row.names]])))</f>
        <v/>
      </c>
      <c r="B1589" s="119"/>
      <c r="C1589" s="68"/>
      <c r="E1589" s="53"/>
      <c r="F1589" s="53"/>
      <c r="G1589" s="54"/>
      <c r="H1589" s="114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  <c r="S1589" s="53"/>
      <c r="T1589" s="53"/>
      <c r="U1589" s="81"/>
      <c r="V1589" s="53"/>
      <c r="W1589" s="53"/>
    </row>
    <row r="1590" spans="1:23" x14ac:dyDescent="0.25">
      <c r="A1590" s="116" t="str">
        <f>IF(ISBLANK(TBL_DATA[[#This Row],[Row.names]]), "",   DATE(YEAR(TBL_DATA[[#This Row],[Row.names]]), MONTH(TBL_DATA[[#This Row],[Row.names]]), DAY(TBL_DATA[[#This Row],[Row.names]])))</f>
        <v/>
      </c>
      <c r="B1590" s="119"/>
      <c r="C1590" s="68"/>
      <c r="E1590" s="53"/>
      <c r="F1590" s="53"/>
      <c r="G1590" s="54"/>
      <c r="H1590" s="114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  <c r="S1590" s="53"/>
      <c r="T1590" s="53"/>
      <c r="U1590" s="81"/>
      <c r="V1590" s="53"/>
      <c r="W1590" s="53"/>
    </row>
    <row r="1591" spans="1:23" x14ac:dyDescent="0.25">
      <c r="A1591" s="116" t="str">
        <f>IF(ISBLANK(TBL_DATA[[#This Row],[Row.names]]), "",   DATE(YEAR(TBL_DATA[[#This Row],[Row.names]]), MONTH(TBL_DATA[[#This Row],[Row.names]]), DAY(TBL_DATA[[#This Row],[Row.names]])))</f>
        <v/>
      </c>
      <c r="B1591" s="119"/>
      <c r="C1591" s="68"/>
      <c r="E1591" s="53"/>
      <c r="F1591" s="53"/>
      <c r="G1591" s="54"/>
      <c r="H1591" s="114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  <c r="S1591" s="53"/>
      <c r="T1591" s="53"/>
      <c r="U1591" s="81"/>
      <c r="V1591" s="53"/>
      <c r="W1591" s="53"/>
    </row>
    <row r="1592" spans="1:23" x14ac:dyDescent="0.25">
      <c r="A1592" s="116" t="str">
        <f>IF(ISBLANK(TBL_DATA[[#This Row],[Row.names]]), "",   DATE(YEAR(TBL_DATA[[#This Row],[Row.names]]), MONTH(TBL_DATA[[#This Row],[Row.names]]), DAY(TBL_DATA[[#This Row],[Row.names]])))</f>
        <v/>
      </c>
      <c r="B1592" s="119"/>
      <c r="C1592" s="68"/>
      <c r="E1592" s="53"/>
      <c r="F1592" s="53"/>
      <c r="G1592" s="54"/>
      <c r="H1592" s="114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  <c r="S1592" s="53"/>
      <c r="T1592" s="53"/>
      <c r="U1592" s="81"/>
      <c r="V1592" s="53"/>
      <c r="W1592" s="53"/>
    </row>
    <row r="1593" spans="1:23" x14ac:dyDescent="0.25">
      <c r="A1593" s="116" t="str">
        <f>IF(ISBLANK(TBL_DATA[[#This Row],[Row.names]]), "",   DATE(YEAR(TBL_DATA[[#This Row],[Row.names]]), MONTH(TBL_DATA[[#This Row],[Row.names]]), DAY(TBL_DATA[[#This Row],[Row.names]])))</f>
        <v/>
      </c>
      <c r="B1593" s="119"/>
      <c r="C1593" s="68"/>
      <c r="E1593" s="53"/>
      <c r="F1593" s="53"/>
      <c r="G1593" s="54"/>
      <c r="H1593" s="114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  <c r="S1593" s="53"/>
      <c r="T1593" s="53"/>
      <c r="U1593" s="81"/>
      <c r="V1593" s="53"/>
      <c r="W1593" s="53"/>
    </row>
    <row r="1594" spans="1:23" x14ac:dyDescent="0.25">
      <c r="A1594" s="116" t="str">
        <f>IF(ISBLANK(TBL_DATA[[#This Row],[Row.names]]), "",   DATE(YEAR(TBL_DATA[[#This Row],[Row.names]]), MONTH(TBL_DATA[[#This Row],[Row.names]]), DAY(TBL_DATA[[#This Row],[Row.names]])))</f>
        <v/>
      </c>
      <c r="B1594" s="119"/>
      <c r="C1594" s="68"/>
      <c r="E1594" s="53"/>
      <c r="F1594" s="53"/>
      <c r="G1594" s="54"/>
      <c r="H1594" s="114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  <c r="S1594" s="53"/>
      <c r="T1594" s="53"/>
      <c r="U1594" s="81"/>
      <c r="V1594" s="53"/>
      <c r="W1594" s="53"/>
    </row>
    <row r="1595" spans="1:23" x14ac:dyDescent="0.25">
      <c r="A1595" s="116" t="str">
        <f>IF(ISBLANK(TBL_DATA[[#This Row],[Row.names]]), "",   DATE(YEAR(TBL_DATA[[#This Row],[Row.names]]), MONTH(TBL_DATA[[#This Row],[Row.names]]), DAY(TBL_DATA[[#This Row],[Row.names]])))</f>
        <v/>
      </c>
      <c r="B1595" s="119"/>
      <c r="C1595" s="68"/>
      <c r="E1595" s="53"/>
      <c r="F1595" s="53"/>
      <c r="G1595" s="54"/>
      <c r="H1595" s="114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  <c r="S1595" s="53"/>
      <c r="T1595" s="53"/>
      <c r="U1595" s="81"/>
      <c r="V1595" s="53"/>
      <c r="W1595" s="53"/>
    </row>
    <row r="1596" spans="1:23" x14ac:dyDescent="0.25">
      <c r="A1596" s="116" t="str">
        <f>IF(ISBLANK(TBL_DATA[[#This Row],[Row.names]]), "",   DATE(YEAR(TBL_DATA[[#This Row],[Row.names]]), MONTH(TBL_DATA[[#This Row],[Row.names]]), DAY(TBL_DATA[[#This Row],[Row.names]])))</f>
        <v/>
      </c>
      <c r="B1596" s="119"/>
      <c r="C1596" s="68"/>
      <c r="E1596" s="53"/>
      <c r="F1596" s="53"/>
      <c r="G1596" s="54"/>
      <c r="H1596" s="114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  <c r="S1596" s="53"/>
      <c r="T1596" s="53"/>
      <c r="U1596" s="81"/>
      <c r="V1596" s="53"/>
      <c r="W1596" s="53"/>
    </row>
    <row r="1597" spans="1:23" x14ac:dyDescent="0.25">
      <c r="A1597" s="116" t="str">
        <f>IF(ISBLANK(TBL_DATA[[#This Row],[Row.names]]), "",   DATE(YEAR(TBL_DATA[[#This Row],[Row.names]]), MONTH(TBL_DATA[[#This Row],[Row.names]]), DAY(TBL_DATA[[#This Row],[Row.names]])))</f>
        <v/>
      </c>
      <c r="B1597" s="119"/>
      <c r="C1597" s="68"/>
      <c r="E1597" s="53"/>
      <c r="F1597" s="53"/>
      <c r="G1597" s="54"/>
      <c r="H1597" s="114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  <c r="S1597" s="53"/>
      <c r="T1597" s="53"/>
      <c r="U1597" s="81"/>
      <c r="V1597" s="53"/>
      <c r="W1597" s="53"/>
    </row>
    <row r="1598" spans="1:23" x14ac:dyDescent="0.25">
      <c r="A1598" s="116" t="str">
        <f>IF(ISBLANK(TBL_DATA[[#This Row],[Row.names]]), "",   DATE(YEAR(TBL_DATA[[#This Row],[Row.names]]), MONTH(TBL_DATA[[#This Row],[Row.names]]), DAY(TBL_DATA[[#This Row],[Row.names]])))</f>
        <v/>
      </c>
      <c r="B1598" s="119"/>
      <c r="C1598" s="68"/>
      <c r="E1598" s="53"/>
      <c r="F1598" s="53"/>
      <c r="G1598" s="54"/>
      <c r="H1598" s="114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  <c r="S1598" s="53"/>
      <c r="T1598" s="53"/>
      <c r="U1598" s="81"/>
      <c r="V1598" s="53"/>
      <c r="W1598" s="53"/>
    </row>
    <row r="1599" spans="1:23" x14ac:dyDescent="0.25">
      <c r="A1599" s="116" t="str">
        <f>IF(ISBLANK(TBL_DATA[[#This Row],[Row.names]]), "",   DATE(YEAR(TBL_DATA[[#This Row],[Row.names]]), MONTH(TBL_DATA[[#This Row],[Row.names]]), DAY(TBL_DATA[[#This Row],[Row.names]])))</f>
        <v/>
      </c>
      <c r="B1599" s="119"/>
      <c r="C1599" s="68"/>
      <c r="E1599" s="53"/>
      <c r="F1599" s="53"/>
      <c r="G1599" s="54"/>
      <c r="H1599" s="114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  <c r="S1599" s="53"/>
      <c r="T1599" s="53"/>
      <c r="U1599" s="81"/>
      <c r="V1599" s="53"/>
      <c r="W1599" s="53"/>
    </row>
    <row r="1600" spans="1:23" x14ac:dyDescent="0.25">
      <c r="A1600" s="116" t="str">
        <f>IF(ISBLANK(TBL_DATA[[#This Row],[Row.names]]), "",   DATE(YEAR(TBL_DATA[[#This Row],[Row.names]]), MONTH(TBL_DATA[[#This Row],[Row.names]]), DAY(TBL_DATA[[#This Row],[Row.names]])))</f>
        <v/>
      </c>
      <c r="B1600" s="119"/>
      <c r="C1600" s="68"/>
      <c r="E1600" s="53"/>
      <c r="F1600" s="53"/>
      <c r="G1600" s="54"/>
      <c r="H1600" s="114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  <c r="S1600" s="53"/>
      <c r="T1600" s="53"/>
      <c r="U1600" s="81"/>
      <c r="V1600" s="53"/>
      <c r="W1600" s="53"/>
    </row>
    <row r="1601" spans="1:23" x14ac:dyDescent="0.25">
      <c r="A1601" s="116" t="str">
        <f>IF(ISBLANK(TBL_DATA[[#This Row],[Row.names]]), "",   DATE(YEAR(TBL_DATA[[#This Row],[Row.names]]), MONTH(TBL_DATA[[#This Row],[Row.names]]), DAY(TBL_DATA[[#This Row],[Row.names]])))</f>
        <v/>
      </c>
      <c r="B1601" s="119"/>
      <c r="C1601" s="68"/>
      <c r="E1601" s="53"/>
      <c r="F1601" s="53"/>
      <c r="G1601" s="54"/>
      <c r="H1601" s="114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  <c r="S1601" s="53"/>
      <c r="T1601" s="53"/>
      <c r="U1601" s="81"/>
      <c r="V1601" s="53"/>
      <c r="W1601" s="53"/>
    </row>
    <row r="1602" spans="1:23" x14ac:dyDescent="0.25">
      <c r="A1602" s="116" t="str">
        <f>IF(ISBLANK(TBL_DATA[[#This Row],[Row.names]]), "",   DATE(YEAR(TBL_DATA[[#This Row],[Row.names]]), MONTH(TBL_DATA[[#This Row],[Row.names]]), DAY(TBL_DATA[[#This Row],[Row.names]])))</f>
        <v/>
      </c>
      <c r="B1602" s="119"/>
      <c r="C1602" s="68"/>
      <c r="E1602" s="53"/>
      <c r="F1602" s="53"/>
      <c r="G1602" s="54"/>
      <c r="H1602" s="114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  <c r="S1602" s="53"/>
      <c r="T1602" s="53"/>
      <c r="U1602" s="81"/>
      <c r="V1602" s="53"/>
      <c r="W1602" s="53"/>
    </row>
    <row r="1603" spans="1:23" x14ac:dyDescent="0.25">
      <c r="A1603" s="116" t="str">
        <f>IF(ISBLANK(TBL_DATA[[#This Row],[Row.names]]), "",   DATE(YEAR(TBL_DATA[[#This Row],[Row.names]]), MONTH(TBL_DATA[[#This Row],[Row.names]]), DAY(TBL_DATA[[#This Row],[Row.names]])))</f>
        <v/>
      </c>
      <c r="B1603" s="119"/>
      <c r="C1603" s="68"/>
      <c r="E1603" s="53"/>
      <c r="F1603" s="53"/>
      <c r="G1603" s="54"/>
      <c r="H1603" s="114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  <c r="S1603" s="53"/>
      <c r="T1603" s="53"/>
      <c r="U1603" s="81"/>
      <c r="V1603" s="53"/>
      <c r="W1603" s="53"/>
    </row>
    <row r="1604" spans="1:23" x14ac:dyDescent="0.25">
      <c r="A1604" s="116" t="str">
        <f>IF(ISBLANK(TBL_DATA[[#This Row],[Row.names]]), "",   DATE(YEAR(TBL_DATA[[#This Row],[Row.names]]), MONTH(TBL_DATA[[#This Row],[Row.names]]), DAY(TBL_DATA[[#This Row],[Row.names]])))</f>
        <v/>
      </c>
      <c r="B1604" s="119"/>
      <c r="C1604" s="68"/>
      <c r="E1604" s="53"/>
      <c r="F1604" s="53"/>
      <c r="G1604" s="54"/>
      <c r="H1604" s="114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  <c r="S1604" s="53"/>
      <c r="T1604" s="53"/>
      <c r="U1604" s="81"/>
      <c r="V1604" s="53"/>
      <c r="W1604" s="53"/>
    </row>
    <row r="1605" spans="1:23" x14ac:dyDescent="0.25">
      <c r="A1605" s="116" t="str">
        <f>IF(ISBLANK(TBL_DATA[[#This Row],[Row.names]]), "",   DATE(YEAR(TBL_DATA[[#This Row],[Row.names]]), MONTH(TBL_DATA[[#This Row],[Row.names]]), DAY(TBL_DATA[[#This Row],[Row.names]])))</f>
        <v/>
      </c>
      <c r="B1605" s="119"/>
      <c r="C1605" s="68"/>
      <c r="E1605" s="53"/>
      <c r="F1605" s="53"/>
      <c r="G1605" s="54"/>
      <c r="H1605" s="114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  <c r="S1605" s="53"/>
      <c r="T1605" s="53"/>
      <c r="U1605" s="81"/>
      <c r="V1605" s="53"/>
      <c r="W1605" s="53"/>
    </row>
    <row r="1606" spans="1:23" x14ac:dyDescent="0.25">
      <c r="A1606" s="116" t="str">
        <f>IF(ISBLANK(TBL_DATA[[#This Row],[Row.names]]), "",   DATE(YEAR(TBL_DATA[[#This Row],[Row.names]]), MONTH(TBL_DATA[[#This Row],[Row.names]]), DAY(TBL_DATA[[#This Row],[Row.names]])))</f>
        <v/>
      </c>
      <c r="B1606" s="119"/>
      <c r="C1606" s="68"/>
      <c r="E1606" s="53"/>
      <c r="F1606" s="53"/>
      <c r="G1606" s="54"/>
      <c r="H1606" s="114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  <c r="S1606" s="53"/>
      <c r="T1606" s="53"/>
      <c r="U1606" s="81"/>
      <c r="V1606" s="53"/>
      <c r="W1606" s="53"/>
    </row>
    <row r="1607" spans="1:23" x14ac:dyDescent="0.25">
      <c r="A1607" s="116" t="str">
        <f>IF(ISBLANK(TBL_DATA[[#This Row],[Row.names]]), "",   DATE(YEAR(TBL_DATA[[#This Row],[Row.names]]), MONTH(TBL_DATA[[#This Row],[Row.names]]), DAY(TBL_DATA[[#This Row],[Row.names]])))</f>
        <v/>
      </c>
      <c r="B1607" s="119"/>
      <c r="C1607" s="68"/>
      <c r="E1607" s="53"/>
      <c r="F1607" s="53"/>
      <c r="G1607" s="54"/>
      <c r="H1607" s="114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  <c r="S1607" s="53"/>
      <c r="T1607" s="53"/>
      <c r="U1607" s="81"/>
      <c r="V1607" s="53"/>
      <c r="W1607" s="53"/>
    </row>
    <row r="1608" spans="1:23" x14ac:dyDescent="0.25">
      <c r="A1608" s="116" t="str">
        <f>IF(ISBLANK(TBL_DATA[[#This Row],[Row.names]]), "",   DATE(YEAR(TBL_DATA[[#This Row],[Row.names]]), MONTH(TBL_DATA[[#This Row],[Row.names]]), DAY(TBL_DATA[[#This Row],[Row.names]])))</f>
        <v/>
      </c>
      <c r="B1608" s="119"/>
      <c r="C1608" s="68"/>
      <c r="E1608" s="53"/>
      <c r="F1608" s="53"/>
      <c r="G1608" s="54"/>
      <c r="H1608" s="114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  <c r="S1608" s="53"/>
      <c r="T1608" s="53"/>
      <c r="U1608" s="81"/>
      <c r="V1608" s="53"/>
      <c r="W1608" s="53"/>
    </row>
    <row r="1609" spans="1:23" x14ac:dyDescent="0.25">
      <c r="A1609" s="116" t="str">
        <f>IF(ISBLANK(TBL_DATA[[#This Row],[Row.names]]), "",   DATE(YEAR(TBL_DATA[[#This Row],[Row.names]]), MONTH(TBL_DATA[[#This Row],[Row.names]]), DAY(TBL_DATA[[#This Row],[Row.names]])))</f>
        <v/>
      </c>
      <c r="B1609" s="119"/>
      <c r="C1609" s="68"/>
      <c r="E1609" s="53"/>
      <c r="F1609" s="53"/>
      <c r="G1609" s="54"/>
      <c r="H1609" s="114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  <c r="S1609" s="53"/>
      <c r="T1609" s="53"/>
      <c r="U1609" s="81"/>
      <c r="V1609" s="53"/>
      <c r="W1609" s="53"/>
    </row>
    <row r="1610" spans="1:23" x14ac:dyDescent="0.25">
      <c r="A1610" s="116" t="str">
        <f>IF(ISBLANK(TBL_DATA[[#This Row],[Row.names]]), "",   DATE(YEAR(TBL_DATA[[#This Row],[Row.names]]), MONTH(TBL_DATA[[#This Row],[Row.names]]), DAY(TBL_DATA[[#This Row],[Row.names]])))</f>
        <v/>
      </c>
      <c r="B1610" s="119"/>
      <c r="C1610" s="68"/>
      <c r="E1610" s="53"/>
      <c r="F1610" s="53"/>
      <c r="G1610" s="54"/>
      <c r="H1610" s="114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  <c r="S1610" s="53"/>
      <c r="T1610" s="53"/>
      <c r="U1610" s="81"/>
      <c r="V1610" s="53"/>
      <c r="W1610" s="53"/>
    </row>
    <row r="1611" spans="1:23" x14ac:dyDescent="0.25">
      <c r="A1611" s="116" t="str">
        <f>IF(ISBLANK(TBL_DATA[[#This Row],[Row.names]]), "",   DATE(YEAR(TBL_DATA[[#This Row],[Row.names]]), MONTH(TBL_DATA[[#This Row],[Row.names]]), DAY(TBL_DATA[[#This Row],[Row.names]])))</f>
        <v/>
      </c>
      <c r="B1611" s="119"/>
      <c r="C1611" s="68"/>
      <c r="E1611" s="53"/>
      <c r="F1611" s="53"/>
      <c r="G1611" s="54"/>
      <c r="H1611" s="114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  <c r="S1611" s="53"/>
      <c r="T1611" s="53"/>
      <c r="U1611" s="81"/>
      <c r="V1611" s="53"/>
      <c r="W1611" s="53"/>
    </row>
    <row r="1612" spans="1:23" x14ac:dyDescent="0.25">
      <c r="A1612" s="116" t="str">
        <f>IF(ISBLANK(TBL_DATA[[#This Row],[Row.names]]), "",   DATE(YEAR(TBL_DATA[[#This Row],[Row.names]]), MONTH(TBL_DATA[[#This Row],[Row.names]]), DAY(TBL_DATA[[#This Row],[Row.names]])))</f>
        <v/>
      </c>
      <c r="B1612" s="119"/>
      <c r="C1612" s="68"/>
      <c r="E1612" s="53"/>
      <c r="F1612" s="53"/>
      <c r="G1612" s="54"/>
      <c r="H1612" s="114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  <c r="S1612" s="53"/>
      <c r="T1612" s="53"/>
      <c r="U1612" s="81"/>
      <c r="V1612" s="53"/>
      <c r="W1612" s="53"/>
    </row>
    <row r="1613" spans="1:23" x14ac:dyDescent="0.25">
      <c r="A1613" s="116" t="str">
        <f>IF(ISBLANK(TBL_DATA[[#This Row],[Row.names]]), "",   DATE(YEAR(TBL_DATA[[#This Row],[Row.names]]), MONTH(TBL_DATA[[#This Row],[Row.names]]), DAY(TBL_DATA[[#This Row],[Row.names]])))</f>
        <v/>
      </c>
      <c r="B1613" s="119"/>
      <c r="C1613" s="68"/>
      <c r="E1613" s="53"/>
      <c r="F1613" s="53"/>
      <c r="G1613" s="54"/>
      <c r="H1613" s="114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  <c r="S1613" s="53"/>
      <c r="T1613" s="53"/>
      <c r="U1613" s="81"/>
      <c r="V1613" s="53"/>
      <c r="W1613" s="53"/>
    </row>
    <row r="1614" spans="1:23" x14ac:dyDescent="0.25">
      <c r="A1614" s="116" t="str">
        <f>IF(ISBLANK(TBL_DATA[[#This Row],[Row.names]]), "",   DATE(YEAR(TBL_DATA[[#This Row],[Row.names]]), MONTH(TBL_DATA[[#This Row],[Row.names]]), DAY(TBL_DATA[[#This Row],[Row.names]])))</f>
        <v/>
      </c>
      <c r="B1614" s="119"/>
      <c r="C1614" s="68"/>
      <c r="E1614" s="53"/>
      <c r="F1614" s="53"/>
      <c r="G1614" s="54"/>
      <c r="H1614" s="114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  <c r="S1614" s="53"/>
      <c r="T1614" s="53"/>
      <c r="U1614" s="81"/>
      <c r="V1614" s="53"/>
      <c r="W1614" s="53"/>
    </row>
    <row r="1615" spans="1:23" x14ac:dyDescent="0.25">
      <c r="A1615" s="116" t="str">
        <f>IF(ISBLANK(TBL_DATA[[#This Row],[Row.names]]), "",   DATE(YEAR(TBL_DATA[[#This Row],[Row.names]]), MONTH(TBL_DATA[[#This Row],[Row.names]]), DAY(TBL_DATA[[#This Row],[Row.names]])))</f>
        <v/>
      </c>
      <c r="B1615" s="119"/>
      <c r="C1615" s="68"/>
      <c r="E1615" s="53"/>
      <c r="F1615" s="53"/>
      <c r="G1615" s="54"/>
      <c r="H1615" s="114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  <c r="S1615" s="53"/>
      <c r="T1615" s="53"/>
      <c r="U1615" s="81"/>
      <c r="V1615" s="53"/>
      <c r="W1615" s="53"/>
    </row>
    <row r="1616" spans="1:23" x14ac:dyDescent="0.25">
      <c r="A1616" s="116" t="str">
        <f>IF(ISBLANK(TBL_DATA[[#This Row],[Row.names]]), "",   DATE(YEAR(TBL_DATA[[#This Row],[Row.names]]), MONTH(TBL_DATA[[#This Row],[Row.names]]), DAY(TBL_DATA[[#This Row],[Row.names]])))</f>
        <v/>
      </c>
      <c r="B1616" s="119"/>
      <c r="C1616" s="68"/>
      <c r="E1616" s="53"/>
      <c r="F1616" s="53"/>
      <c r="G1616" s="54"/>
      <c r="H1616" s="114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  <c r="S1616" s="53"/>
      <c r="T1616" s="53"/>
      <c r="U1616" s="81"/>
      <c r="V1616" s="53"/>
      <c r="W1616" s="53"/>
    </row>
    <row r="1617" spans="1:23" x14ac:dyDescent="0.25">
      <c r="A1617" s="116" t="str">
        <f>IF(ISBLANK(TBL_DATA[[#This Row],[Row.names]]), "",   DATE(YEAR(TBL_DATA[[#This Row],[Row.names]]), MONTH(TBL_DATA[[#This Row],[Row.names]]), DAY(TBL_DATA[[#This Row],[Row.names]])))</f>
        <v/>
      </c>
      <c r="B1617" s="119"/>
      <c r="C1617" s="68"/>
      <c r="E1617" s="53"/>
      <c r="F1617" s="53"/>
      <c r="G1617" s="54"/>
      <c r="H1617" s="114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  <c r="S1617" s="53"/>
      <c r="T1617" s="53"/>
      <c r="U1617" s="81"/>
      <c r="V1617" s="53"/>
      <c r="W1617" s="53"/>
    </row>
    <row r="1618" spans="1:23" x14ac:dyDescent="0.25">
      <c r="A1618" s="116" t="str">
        <f>IF(ISBLANK(TBL_DATA[[#This Row],[Row.names]]), "",   DATE(YEAR(TBL_DATA[[#This Row],[Row.names]]), MONTH(TBL_DATA[[#This Row],[Row.names]]), DAY(TBL_DATA[[#This Row],[Row.names]])))</f>
        <v/>
      </c>
      <c r="B1618" s="119"/>
      <c r="C1618" s="68"/>
      <c r="E1618" s="53"/>
      <c r="F1618" s="53"/>
      <c r="G1618" s="54"/>
      <c r="H1618" s="114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81"/>
      <c r="V1618" s="53"/>
      <c r="W1618" s="53"/>
    </row>
    <row r="1619" spans="1:23" x14ac:dyDescent="0.25">
      <c r="A1619" s="116" t="str">
        <f>IF(ISBLANK(TBL_DATA[[#This Row],[Row.names]]), "",   DATE(YEAR(TBL_DATA[[#This Row],[Row.names]]), MONTH(TBL_DATA[[#This Row],[Row.names]]), DAY(TBL_DATA[[#This Row],[Row.names]])))</f>
        <v/>
      </c>
      <c r="B1619" s="119"/>
      <c r="C1619" s="68"/>
      <c r="E1619" s="53"/>
      <c r="F1619" s="53"/>
      <c r="G1619" s="54"/>
      <c r="H1619" s="114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  <c r="S1619" s="53"/>
      <c r="T1619" s="53"/>
      <c r="U1619" s="81"/>
      <c r="V1619" s="53"/>
      <c r="W1619" s="53"/>
    </row>
    <row r="1620" spans="1:23" x14ac:dyDescent="0.25">
      <c r="A1620" s="116" t="str">
        <f>IF(ISBLANK(TBL_DATA[[#This Row],[Row.names]]), "",   DATE(YEAR(TBL_DATA[[#This Row],[Row.names]]), MONTH(TBL_DATA[[#This Row],[Row.names]]), DAY(TBL_DATA[[#This Row],[Row.names]])))</f>
        <v/>
      </c>
      <c r="B1620" s="119"/>
      <c r="C1620" s="68"/>
      <c r="E1620" s="53"/>
      <c r="F1620" s="53"/>
      <c r="G1620" s="54"/>
      <c r="H1620" s="114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  <c r="S1620" s="53"/>
      <c r="T1620" s="53"/>
      <c r="U1620" s="81"/>
      <c r="V1620" s="53"/>
      <c r="W1620" s="53"/>
    </row>
    <row r="1621" spans="1:23" x14ac:dyDescent="0.25">
      <c r="A1621" s="116" t="str">
        <f>IF(ISBLANK(TBL_DATA[[#This Row],[Row.names]]), "",   DATE(YEAR(TBL_DATA[[#This Row],[Row.names]]), MONTH(TBL_DATA[[#This Row],[Row.names]]), DAY(TBL_DATA[[#This Row],[Row.names]])))</f>
        <v/>
      </c>
      <c r="B1621" s="119"/>
      <c r="C1621" s="68"/>
      <c r="E1621" s="53"/>
      <c r="F1621" s="53"/>
      <c r="G1621" s="54"/>
      <c r="H1621" s="114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  <c r="S1621" s="53"/>
      <c r="T1621" s="53"/>
      <c r="U1621" s="81"/>
      <c r="V1621" s="53"/>
      <c r="W1621" s="53"/>
    </row>
    <row r="1622" spans="1:23" x14ac:dyDescent="0.25">
      <c r="A1622" s="116" t="str">
        <f>IF(ISBLANK(TBL_DATA[[#This Row],[Row.names]]), "",   DATE(YEAR(TBL_DATA[[#This Row],[Row.names]]), MONTH(TBL_DATA[[#This Row],[Row.names]]), DAY(TBL_DATA[[#This Row],[Row.names]])))</f>
        <v/>
      </c>
      <c r="B1622" s="119"/>
      <c r="C1622" s="68"/>
      <c r="E1622" s="53"/>
      <c r="F1622" s="53"/>
      <c r="G1622" s="54"/>
      <c r="H1622" s="114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  <c r="S1622" s="53"/>
      <c r="T1622" s="53"/>
      <c r="U1622" s="81"/>
      <c r="V1622" s="53"/>
      <c r="W1622" s="53"/>
    </row>
    <row r="1623" spans="1:23" x14ac:dyDescent="0.25">
      <c r="A1623" s="116" t="str">
        <f>IF(ISBLANK(TBL_DATA[[#This Row],[Row.names]]), "",   DATE(YEAR(TBL_DATA[[#This Row],[Row.names]]), MONTH(TBL_DATA[[#This Row],[Row.names]]), DAY(TBL_DATA[[#This Row],[Row.names]])))</f>
        <v/>
      </c>
      <c r="B1623" s="119"/>
      <c r="C1623" s="68"/>
      <c r="E1623" s="53"/>
      <c r="F1623" s="53"/>
      <c r="G1623" s="54"/>
      <c r="H1623" s="114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  <c r="S1623" s="53"/>
      <c r="T1623" s="53"/>
      <c r="U1623" s="81"/>
      <c r="V1623" s="53"/>
      <c r="W1623" s="53"/>
    </row>
    <row r="1624" spans="1:23" x14ac:dyDescent="0.25">
      <c r="A1624" s="116" t="str">
        <f>IF(ISBLANK(TBL_DATA[[#This Row],[Row.names]]), "",   DATE(YEAR(TBL_DATA[[#This Row],[Row.names]]), MONTH(TBL_DATA[[#This Row],[Row.names]]), DAY(TBL_DATA[[#This Row],[Row.names]])))</f>
        <v/>
      </c>
      <c r="B1624" s="119"/>
      <c r="C1624" s="68"/>
      <c r="E1624" s="53"/>
      <c r="F1624" s="53"/>
      <c r="G1624" s="54"/>
      <c r="H1624" s="114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  <c r="S1624" s="53"/>
      <c r="T1624" s="53"/>
      <c r="U1624" s="81"/>
      <c r="V1624" s="53"/>
      <c r="W1624" s="53"/>
    </row>
    <row r="1625" spans="1:23" x14ac:dyDescent="0.25">
      <c r="A1625" s="116" t="str">
        <f>IF(ISBLANK(TBL_DATA[[#This Row],[Row.names]]), "",   DATE(YEAR(TBL_DATA[[#This Row],[Row.names]]), MONTH(TBL_DATA[[#This Row],[Row.names]]), DAY(TBL_DATA[[#This Row],[Row.names]])))</f>
        <v/>
      </c>
      <c r="B1625" s="119"/>
      <c r="C1625" s="68"/>
      <c r="E1625" s="53"/>
      <c r="F1625" s="53"/>
      <c r="G1625" s="54"/>
      <c r="H1625" s="114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  <c r="S1625" s="53"/>
      <c r="T1625" s="53"/>
      <c r="U1625" s="81"/>
      <c r="V1625" s="53"/>
      <c r="W1625" s="53"/>
    </row>
    <row r="1626" spans="1:23" x14ac:dyDescent="0.25">
      <c r="A1626" s="116" t="str">
        <f>IF(ISBLANK(TBL_DATA[[#This Row],[Row.names]]), "",   DATE(YEAR(TBL_DATA[[#This Row],[Row.names]]), MONTH(TBL_DATA[[#This Row],[Row.names]]), DAY(TBL_DATA[[#This Row],[Row.names]])))</f>
        <v/>
      </c>
      <c r="B1626" s="119"/>
      <c r="C1626" s="68"/>
      <c r="E1626" s="53"/>
      <c r="F1626" s="53"/>
      <c r="G1626" s="54"/>
      <c r="H1626" s="114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  <c r="S1626" s="53"/>
      <c r="T1626" s="53"/>
      <c r="U1626" s="81"/>
      <c r="V1626" s="53"/>
      <c r="W1626" s="53"/>
    </row>
    <row r="1627" spans="1:23" x14ac:dyDescent="0.25">
      <c r="A1627" s="116" t="str">
        <f>IF(ISBLANK(TBL_DATA[[#This Row],[Row.names]]), "",   DATE(YEAR(TBL_DATA[[#This Row],[Row.names]]), MONTH(TBL_DATA[[#This Row],[Row.names]]), DAY(TBL_DATA[[#This Row],[Row.names]])))</f>
        <v/>
      </c>
      <c r="B1627" s="119"/>
      <c r="C1627" s="68"/>
      <c r="E1627" s="53"/>
      <c r="F1627" s="53"/>
      <c r="G1627" s="54"/>
      <c r="H1627" s="114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  <c r="S1627" s="53"/>
      <c r="T1627" s="53"/>
      <c r="U1627" s="81"/>
      <c r="V1627" s="53"/>
      <c r="W1627" s="53"/>
    </row>
    <row r="1628" spans="1:23" x14ac:dyDescent="0.25">
      <c r="A1628" s="116" t="str">
        <f>IF(ISBLANK(TBL_DATA[[#This Row],[Row.names]]), "",   DATE(YEAR(TBL_DATA[[#This Row],[Row.names]]), MONTH(TBL_DATA[[#This Row],[Row.names]]), DAY(TBL_DATA[[#This Row],[Row.names]])))</f>
        <v/>
      </c>
      <c r="B1628" s="119"/>
      <c r="C1628" s="68"/>
      <c r="E1628" s="53"/>
      <c r="F1628" s="53"/>
      <c r="G1628" s="54"/>
      <c r="H1628" s="114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  <c r="S1628" s="53"/>
      <c r="T1628" s="53"/>
      <c r="U1628" s="81"/>
      <c r="V1628" s="53"/>
      <c r="W1628" s="53"/>
    </row>
    <row r="1629" spans="1:23" x14ac:dyDescent="0.25">
      <c r="A1629" s="116" t="str">
        <f>IF(ISBLANK(TBL_DATA[[#This Row],[Row.names]]), "",   DATE(YEAR(TBL_DATA[[#This Row],[Row.names]]), MONTH(TBL_DATA[[#This Row],[Row.names]]), DAY(TBL_DATA[[#This Row],[Row.names]])))</f>
        <v/>
      </c>
      <c r="B1629" s="119"/>
      <c r="C1629" s="68"/>
      <c r="E1629" s="53"/>
      <c r="F1629" s="53"/>
      <c r="G1629" s="54"/>
      <c r="H1629" s="114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  <c r="S1629" s="53"/>
      <c r="T1629" s="53"/>
      <c r="U1629" s="81"/>
      <c r="V1629" s="53"/>
      <c r="W1629" s="53"/>
    </row>
    <row r="1630" spans="1:23" x14ac:dyDescent="0.25">
      <c r="A1630" s="116" t="str">
        <f>IF(ISBLANK(TBL_DATA[[#This Row],[Row.names]]), "",   DATE(YEAR(TBL_DATA[[#This Row],[Row.names]]), MONTH(TBL_DATA[[#This Row],[Row.names]]), DAY(TBL_DATA[[#This Row],[Row.names]])))</f>
        <v/>
      </c>
      <c r="B1630" s="119"/>
      <c r="C1630" s="68"/>
      <c r="E1630" s="53"/>
      <c r="F1630" s="53"/>
      <c r="G1630" s="54"/>
      <c r="H1630" s="114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  <c r="S1630" s="53"/>
      <c r="T1630" s="53"/>
      <c r="U1630" s="81"/>
      <c r="V1630" s="53"/>
      <c r="W1630" s="53"/>
    </row>
    <row r="1631" spans="1:23" x14ac:dyDescent="0.25">
      <c r="A1631" s="116" t="str">
        <f>IF(ISBLANK(TBL_DATA[[#This Row],[Row.names]]), "",   DATE(YEAR(TBL_DATA[[#This Row],[Row.names]]), MONTH(TBL_DATA[[#This Row],[Row.names]]), DAY(TBL_DATA[[#This Row],[Row.names]])))</f>
        <v/>
      </c>
      <c r="B1631" s="119"/>
      <c r="C1631" s="68"/>
      <c r="E1631" s="53"/>
      <c r="F1631" s="53"/>
      <c r="G1631" s="54"/>
      <c r="H1631" s="114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  <c r="S1631" s="53"/>
      <c r="T1631" s="53"/>
      <c r="U1631" s="81"/>
      <c r="V1631" s="53"/>
      <c r="W1631" s="53"/>
    </row>
    <row r="1632" spans="1:23" x14ac:dyDescent="0.25">
      <c r="A1632" s="116" t="str">
        <f>IF(ISBLANK(TBL_DATA[[#This Row],[Row.names]]), "",   DATE(YEAR(TBL_DATA[[#This Row],[Row.names]]), MONTH(TBL_DATA[[#This Row],[Row.names]]), DAY(TBL_DATA[[#This Row],[Row.names]])))</f>
        <v/>
      </c>
      <c r="B1632" s="119"/>
      <c r="C1632" s="68"/>
      <c r="E1632" s="53"/>
      <c r="F1632" s="53"/>
      <c r="G1632" s="54"/>
      <c r="H1632" s="114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  <c r="S1632" s="53"/>
      <c r="T1632" s="53"/>
      <c r="U1632" s="81"/>
      <c r="V1632" s="53"/>
      <c r="W1632" s="53"/>
    </row>
    <row r="1633" spans="1:23" x14ac:dyDescent="0.25">
      <c r="A1633" s="116" t="str">
        <f>IF(ISBLANK(TBL_DATA[[#This Row],[Row.names]]), "",   DATE(YEAR(TBL_DATA[[#This Row],[Row.names]]), MONTH(TBL_DATA[[#This Row],[Row.names]]), DAY(TBL_DATA[[#This Row],[Row.names]])))</f>
        <v/>
      </c>
      <c r="B1633" s="119"/>
      <c r="C1633" s="68"/>
      <c r="E1633" s="53"/>
      <c r="F1633" s="53"/>
      <c r="G1633" s="54"/>
      <c r="H1633" s="114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  <c r="S1633" s="53"/>
      <c r="T1633" s="53"/>
      <c r="U1633" s="81"/>
      <c r="V1633" s="53"/>
      <c r="W1633" s="53"/>
    </row>
    <row r="1634" spans="1:23" x14ac:dyDescent="0.25">
      <c r="A1634" s="116" t="str">
        <f>IF(ISBLANK(TBL_DATA[[#This Row],[Row.names]]), "",   DATE(YEAR(TBL_DATA[[#This Row],[Row.names]]), MONTH(TBL_DATA[[#This Row],[Row.names]]), DAY(TBL_DATA[[#This Row],[Row.names]])))</f>
        <v/>
      </c>
      <c r="B1634" s="119"/>
      <c r="C1634" s="68"/>
      <c r="E1634" s="53"/>
      <c r="F1634" s="53"/>
      <c r="G1634" s="54"/>
      <c r="H1634" s="114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  <c r="S1634" s="53"/>
      <c r="T1634" s="53"/>
      <c r="U1634" s="81"/>
      <c r="V1634" s="53"/>
      <c r="W1634" s="53"/>
    </row>
    <row r="1635" spans="1:23" x14ac:dyDescent="0.25">
      <c r="A1635" s="116" t="str">
        <f>IF(ISBLANK(TBL_DATA[[#This Row],[Row.names]]), "",   DATE(YEAR(TBL_DATA[[#This Row],[Row.names]]), MONTH(TBL_DATA[[#This Row],[Row.names]]), DAY(TBL_DATA[[#This Row],[Row.names]])))</f>
        <v/>
      </c>
      <c r="B1635" s="119"/>
      <c r="C1635" s="68"/>
      <c r="E1635" s="53"/>
      <c r="F1635" s="53"/>
      <c r="G1635" s="54"/>
      <c r="H1635" s="114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  <c r="S1635" s="53"/>
      <c r="T1635" s="53"/>
      <c r="U1635" s="81"/>
      <c r="V1635" s="53"/>
      <c r="W1635" s="53"/>
    </row>
    <row r="1636" spans="1:23" x14ac:dyDescent="0.25">
      <c r="A1636" s="116" t="str">
        <f>IF(ISBLANK(TBL_DATA[[#This Row],[Row.names]]), "",   DATE(YEAR(TBL_DATA[[#This Row],[Row.names]]), MONTH(TBL_DATA[[#This Row],[Row.names]]), DAY(TBL_DATA[[#This Row],[Row.names]])))</f>
        <v/>
      </c>
      <c r="B1636" s="119"/>
      <c r="C1636" s="68"/>
      <c r="E1636" s="53"/>
      <c r="F1636" s="53"/>
      <c r="G1636" s="54"/>
      <c r="H1636" s="114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  <c r="S1636" s="53"/>
      <c r="T1636" s="53"/>
      <c r="U1636" s="81"/>
      <c r="V1636" s="53"/>
      <c r="W1636" s="53"/>
    </row>
    <row r="1637" spans="1:23" x14ac:dyDescent="0.25">
      <c r="A1637" s="116" t="str">
        <f>IF(ISBLANK(TBL_DATA[[#This Row],[Row.names]]), "",   DATE(YEAR(TBL_DATA[[#This Row],[Row.names]]), MONTH(TBL_DATA[[#This Row],[Row.names]]), DAY(TBL_DATA[[#This Row],[Row.names]])))</f>
        <v/>
      </c>
      <c r="B1637" s="119"/>
      <c r="C1637" s="68"/>
      <c r="E1637" s="53"/>
      <c r="F1637" s="53"/>
      <c r="G1637" s="54"/>
      <c r="H1637" s="114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  <c r="S1637" s="53"/>
      <c r="T1637" s="53"/>
      <c r="U1637" s="81"/>
      <c r="V1637" s="53"/>
      <c r="W1637" s="53"/>
    </row>
    <row r="1638" spans="1:23" x14ac:dyDescent="0.25">
      <c r="A1638" s="116" t="str">
        <f>IF(ISBLANK(TBL_DATA[[#This Row],[Row.names]]), "",   DATE(YEAR(TBL_DATA[[#This Row],[Row.names]]), MONTH(TBL_DATA[[#This Row],[Row.names]]), DAY(TBL_DATA[[#This Row],[Row.names]])))</f>
        <v/>
      </c>
      <c r="B1638" s="119"/>
      <c r="C1638" s="68"/>
      <c r="E1638" s="53"/>
      <c r="F1638" s="53"/>
      <c r="G1638" s="54"/>
      <c r="H1638" s="114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  <c r="S1638" s="53"/>
      <c r="T1638" s="53"/>
      <c r="U1638" s="81"/>
      <c r="V1638" s="53"/>
      <c r="W1638" s="53"/>
    </row>
    <row r="1639" spans="1:23" x14ac:dyDescent="0.25">
      <c r="A1639" s="116" t="str">
        <f>IF(ISBLANK(TBL_DATA[[#This Row],[Row.names]]), "",   DATE(YEAR(TBL_DATA[[#This Row],[Row.names]]), MONTH(TBL_DATA[[#This Row],[Row.names]]), DAY(TBL_DATA[[#This Row],[Row.names]])))</f>
        <v/>
      </c>
      <c r="B1639" s="119"/>
      <c r="C1639" s="68"/>
      <c r="E1639" s="53"/>
      <c r="F1639" s="53"/>
      <c r="G1639" s="54"/>
      <c r="H1639" s="114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  <c r="S1639" s="53"/>
      <c r="T1639" s="53"/>
      <c r="U1639" s="81"/>
      <c r="V1639" s="53"/>
      <c r="W1639" s="53"/>
    </row>
    <row r="1640" spans="1:23" x14ac:dyDescent="0.25">
      <c r="A1640" s="116" t="str">
        <f>IF(ISBLANK(TBL_DATA[[#This Row],[Row.names]]), "",   DATE(YEAR(TBL_DATA[[#This Row],[Row.names]]), MONTH(TBL_DATA[[#This Row],[Row.names]]), DAY(TBL_DATA[[#This Row],[Row.names]])))</f>
        <v/>
      </c>
      <c r="B1640" s="119"/>
      <c r="C1640" s="68"/>
      <c r="E1640" s="53"/>
      <c r="F1640" s="53"/>
      <c r="G1640" s="54"/>
      <c r="H1640" s="114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  <c r="S1640" s="53"/>
      <c r="T1640" s="53"/>
      <c r="U1640" s="81"/>
      <c r="V1640" s="53"/>
      <c r="W1640" s="53"/>
    </row>
    <row r="1641" spans="1:23" x14ac:dyDescent="0.25">
      <c r="A1641" s="116" t="str">
        <f>IF(ISBLANK(TBL_DATA[[#This Row],[Row.names]]), "",   DATE(YEAR(TBL_DATA[[#This Row],[Row.names]]), MONTH(TBL_DATA[[#This Row],[Row.names]]), DAY(TBL_DATA[[#This Row],[Row.names]])))</f>
        <v/>
      </c>
      <c r="B1641" s="119"/>
      <c r="C1641" s="68"/>
      <c r="E1641" s="53"/>
      <c r="F1641" s="53"/>
      <c r="G1641" s="54"/>
      <c r="H1641" s="114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  <c r="S1641" s="53"/>
      <c r="T1641" s="53"/>
      <c r="U1641" s="81"/>
      <c r="V1641" s="53"/>
      <c r="W1641" s="53"/>
    </row>
    <row r="1642" spans="1:23" x14ac:dyDescent="0.25">
      <c r="A1642" s="116" t="str">
        <f>IF(ISBLANK(TBL_DATA[[#This Row],[Row.names]]), "",   DATE(YEAR(TBL_DATA[[#This Row],[Row.names]]), MONTH(TBL_DATA[[#This Row],[Row.names]]), DAY(TBL_DATA[[#This Row],[Row.names]])))</f>
        <v/>
      </c>
      <c r="B1642" s="119"/>
      <c r="C1642" s="68"/>
      <c r="E1642" s="53"/>
      <c r="F1642" s="53"/>
      <c r="G1642" s="54"/>
      <c r="H1642" s="114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  <c r="S1642" s="53"/>
      <c r="T1642" s="53"/>
      <c r="U1642" s="81"/>
      <c r="V1642" s="53"/>
      <c r="W1642" s="53"/>
    </row>
    <row r="1643" spans="1:23" x14ac:dyDescent="0.25">
      <c r="A1643" s="116" t="str">
        <f>IF(ISBLANK(TBL_DATA[[#This Row],[Row.names]]), "",   DATE(YEAR(TBL_DATA[[#This Row],[Row.names]]), MONTH(TBL_DATA[[#This Row],[Row.names]]), DAY(TBL_DATA[[#This Row],[Row.names]])))</f>
        <v/>
      </c>
      <c r="B1643" s="119"/>
      <c r="C1643" s="68"/>
      <c r="E1643" s="53"/>
      <c r="F1643" s="53"/>
      <c r="G1643" s="54"/>
      <c r="H1643" s="114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  <c r="S1643" s="53"/>
      <c r="T1643" s="53"/>
      <c r="U1643" s="81"/>
      <c r="V1643" s="53"/>
      <c r="W1643" s="53"/>
    </row>
    <row r="1644" spans="1:23" x14ac:dyDescent="0.25">
      <c r="A1644" s="116" t="str">
        <f>IF(ISBLANK(TBL_DATA[[#This Row],[Row.names]]), "",   DATE(YEAR(TBL_DATA[[#This Row],[Row.names]]), MONTH(TBL_DATA[[#This Row],[Row.names]]), DAY(TBL_DATA[[#This Row],[Row.names]])))</f>
        <v/>
      </c>
      <c r="B1644" s="119"/>
      <c r="C1644" s="68"/>
      <c r="E1644" s="53"/>
      <c r="F1644" s="53"/>
      <c r="G1644" s="54"/>
      <c r="H1644" s="114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  <c r="S1644" s="53"/>
      <c r="T1644" s="53"/>
      <c r="U1644" s="81"/>
      <c r="V1644" s="53"/>
      <c r="W1644" s="53"/>
    </row>
    <row r="1645" spans="1:23" x14ac:dyDescent="0.25">
      <c r="A1645" s="116" t="str">
        <f>IF(ISBLANK(TBL_DATA[[#This Row],[Row.names]]), "",   DATE(YEAR(TBL_DATA[[#This Row],[Row.names]]), MONTH(TBL_DATA[[#This Row],[Row.names]]), DAY(TBL_DATA[[#This Row],[Row.names]])))</f>
        <v/>
      </c>
      <c r="B1645" s="119"/>
      <c r="C1645" s="68"/>
      <c r="E1645" s="53"/>
      <c r="F1645" s="53"/>
      <c r="G1645" s="54"/>
      <c r="H1645" s="114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  <c r="S1645" s="53"/>
      <c r="T1645" s="53"/>
      <c r="U1645" s="81"/>
      <c r="V1645" s="53"/>
      <c r="W1645" s="53"/>
    </row>
    <row r="1646" spans="1:23" x14ac:dyDescent="0.25">
      <c r="A1646" s="116" t="str">
        <f>IF(ISBLANK(TBL_DATA[[#This Row],[Row.names]]), "",   DATE(YEAR(TBL_DATA[[#This Row],[Row.names]]), MONTH(TBL_DATA[[#This Row],[Row.names]]), DAY(TBL_DATA[[#This Row],[Row.names]])))</f>
        <v/>
      </c>
      <c r="B1646" s="119"/>
      <c r="C1646" s="68"/>
      <c r="E1646" s="53"/>
      <c r="F1646" s="53"/>
      <c r="G1646" s="54"/>
      <c r="H1646" s="114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  <c r="S1646" s="53"/>
      <c r="T1646" s="53"/>
      <c r="U1646" s="81"/>
      <c r="V1646" s="53"/>
      <c r="W1646" s="53"/>
    </row>
    <row r="1647" spans="1:23" x14ac:dyDescent="0.25">
      <c r="A1647" s="116" t="str">
        <f>IF(ISBLANK(TBL_DATA[[#This Row],[Row.names]]), "",   DATE(YEAR(TBL_DATA[[#This Row],[Row.names]]), MONTH(TBL_DATA[[#This Row],[Row.names]]), DAY(TBL_DATA[[#This Row],[Row.names]])))</f>
        <v/>
      </c>
      <c r="B1647" s="119"/>
      <c r="C1647" s="68"/>
      <c r="E1647" s="53"/>
      <c r="F1647" s="53"/>
      <c r="G1647" s="54"/>
      <c r="H1647" s="114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  <c r="S1647" s="53"/>
      <c r="T1647" s="53"/>
      <c r="U1647" s="81"/>
      <c r="V1647" s="53"/>
      <c r="W1647" s="53"/>
    </row>
    <row r="1648" spans="1:23" x14ac:dyDescent="0.25">
      <c r="A1648" s="116" t="str">
        <f>IF(ISBLANK(TBL_DATA[[#This Row],[Row.names]]), "",   DATE(YEAR(TBL_DATA[[#This Row],[Row.names]]), MONTH(TBL_DATA[[#This Row],[Row.names]]), DAY(TBL_DATA[[#This Row],[Row.names]])))</f>
        <v/>
      </c>
      <c r="B1648" s="119"/>
      <c r="C1648" s="68"/>
      <c r="E1648" s="53"/>
      <c r="F1648" s="53"/>
      <c r="G1648" s="54"/>
      <c r="H1648" s="114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  <c r="S1648" s="53"/>
      <c r="T1648" s="53"/>
      <c r="U1648" s="81"/>
      <c r="V1648" s="53"/>
      <c r="W1648" s="53"/>
    </row>
    <row r="1649" spans="1:23" x14ac:dyDescent="0.25">
      <c r="A1649" s="116" t="str">
        <f>IF(ISBLANK(TBL_DATA[[#This Row],[Row.names]]), "",   DATE(YEAR(TBL_DATA[[#This Row],[Row.names]]), MONTH(TBL_DATA[[#This Row],[Row.names]]), DAY(TBL_DATA[[#This Row],[Row.names]])))</f>
        <v/>
      </c>
      <c r="B1649" s="119"/>
      <c r="C1649" s="68"/>
      <c r="E1649" s="53"/>
      <c r="F1649" s="53"/>
      <c r="G1649" s="54"/>
      <c r="H1649" s="114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  <c r="S1649" s="53"/>
      <c r="T1649" s="53"/>
      <c r="U1649" s="81"/>
      <c r="V1649" s="53"/>
      <c r="W1649" s="53"/>
    </row>
    <row r="1650" spans="1:23" x14ac:dyDescent="0.25">
      <c r="A1650" s="116" t="str">
        <f>IF(ISBLANK(TBL_DATA[[#This Row],[Row.names]]), "",   DATE(YEAR(TBL_DATA[[#This Row],[Row.names]]), MONTH(TBL_DATA[[#This Row],[Row.names]]), DAY(TBL_DATA[[#This Row],[Row.names]])))</f>
        <v/>
      </c>
      <c r="B1650" s="119"/>
      <c r="C1650" s="68"/>
      <c r="E1650" s="53"/>
      <c r="F1650" s="53"/>
      <c r="G1650" s="54"/>
      <c r="H1650" s="114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  <c r="S1650" s="53"/>
      <c r="T1650" s="53"/>
      <c r="U1650" s="81"/>
      <c r="V1650" s="53"/>
      <c r="W1650" s="53"/>
    </row>
    <row r="1651" spans="1:23" x14ac:dyDescent="0.25">
      <c r="A1651" s="116" t="str">
        <f>IF(ISBLANK(TBL_DATA[[#This Row],[Row.names]]), "",   DATE(YEAR(TBL_DATA[[#This Row],[Row.names]]), MONTH(TBL_DATA[[#This Row],[Row.names]]), DAY(TBL_DATA[[#This Row],[Row.names]])))</f>
        <v/>
      </c>
      <c r="B1651" s="119"/>
      <c r="C1651" s="68"/>
      <c r="E1651" s="53"/>
      <c r="F1651" s="53"/>
      <c r="G1651" s="54"/>
      <c r="H1651" s="114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  <c r="S1651" s="53"/>
      <c r="T1651" s="53"/>
      <c r="U1651" s="81"/>
      <c r="V1651" s="53"/>
      <c r="W1651" s="53"/>
    </row>
    <row r="1652" spans="1:23" x14ac:dyDescent="0.25">
      <c r="A1652" s="116" t="str">
        <f>IF(ISBLANK(TBL_DATA[[#This Row],[Row.names]]), "",   DATE(YEAR(TBL_DATA[[#This Row],[Row.names]]), MONTH(TBL_DATA[[#This Row],[Row.names]]), DAY(TBL_DATA[[#This Row],[Row.names]])))</f>
        <v/>
      </c>
      <c r="B1652" s="119"/>
      <c r="C1652" s="68"/>
      <c r="E1652" s="53"/>
      <c r="F1652" s="53"/>
      <c r="G1652" s="54"/>
      <c r="H1652" s="114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  <c r="S1652" s="53"/>
      <c r="T1652" s="53"/>
      <c r="U1652" s="81"/>
      <c r="V1652" s="53"/>
      <c r="W1652" s="53"/>
    </row>
    <row r="1653" spans="1:23" x14ac:dyDescent="0.25">
      <c r="A1653" s="116" t="str">
        <f>IF(ISBLANK(TBL_DATA[[#This Row],[Row.names]]), "",   DATE(YEAR(TBL_DATA[[#This Row],[Row.names]]), MONTH(TBL_DATA[[#This Row],[Row.names]]), DAY(TBL_DATA[[#This Row],[Row.names]])))</f>
        <v/>
      </c>
      <c r="B1653" s="119"/>
      <c r="C1653" s="68"/>
      <c r="E1653" s="53"/>
      <c r="F1653" s="53"/>
      <c r="G1653" s="54"/>
      <c r="H1653" s="114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  <c r="S1653" s="53"/>
      <c r="T1653" s="53"/>
      <c r="U1653" s="81"/>
      <c r="V1653" s="53"/>
      <c r="W1653" s="53"/>
    </row>
    <row r="1654" spans="1:23" x14ac:dyDescent="0.25">
      <c r="A1654" s="116" t="str">
        <f>IF(ISBLANK(TBL_DATA[[#This Row],[Row.names]]), "",   DATE(YEAR(TBL_DATA[[#This Row],[Row.names]]), MONTH(TBL_DATA[[#This Row],[Row.names]]), DAY(TBL_DATA[[#This Row],[Row.names]])))</f>
        <v/>
      </c>
      <c r="B1654" s="119"/>
      <c r="C1654" s="68"/>
      <c r="E1654" s="53"/>
      <c r="F1654" s="53"/>
      <c r="G1654" s="54"/>
      <c r="H1654" s="114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  <c r="S1654" s="53"/>
      <c r="T1654" s="53"/>
      <c r="U1654" s="81"/>
      <c r="V1654" s="53"/>
      <c r="W1654" s="53"/>
    </row>
    <row r="1655" spans="1:23" x14ac:dyDescent="0.25">
      <c r="A1655" s="116" t="str">
        <f>IF(ISBLANK(TBL_DATA[[#This Row],[Row.names]]), "",   DATE(YEAR(TBL_DATA[[#This Row],[Row.names]]), MONTH(TBL_DATA[[#This Row],[Row.names]]), DAY(TBL_DATA[[#This Row],[Row.names]])))</f>
        <v/>
      </c>
      <c r="B1655" s="119"/>
      <c r="C1655" s="68"/>
      <c r="E1655" s="53"/>
      <c r="F1655" s="53"/>
      <c r="G1655" s="54"/>
      <c r="H1655" s="114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  <c r="S1655" s="53"/>
      <c r="T1655" s="53"/>
      <c r="U1655" s="81"/>
      <c r="V1655" s="53"/>
      <c r="W1655" s="53"/>
    </row>
    <row r="1656" spans="1:23" x14ac:dyDescent="0.25">
      <c r="A1656" s="116" t="str">
        <f>IF(ISBLANK(TBL_DATA[[#This Row],[Row.names]]), "",   DATE(YEAR(TBL_DATA[[#This Row],[Row.names]]), MONTH(TBL_DATA[[#This Row],[Row.names]]), DAY(TBL_DATA[[#This Row],[Row.names]])))</f>
        <v/>
      </c>
      <c r="B1656" s="119"/>
      <c r="C1656" s="68"/>
      <c r="E1656" s="53"/>
      <c r="F1656" s="53"/>
      <c r="G1656" s="54"/>
      <c r="H1656" s="114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  <c r="S1656" s="53"/>
      <c r="T1656" s="53"/>
      <c r="U1656" s="81"/>
      <c r="V1656" s="53"/>
      <c r="W1656" s="53"/>
    </row>
    <row r="1657" spans="1:23" x14ac:dyDescent="0.25">
      <c r="A1657" s="116" t="str">
        <f>IF(ISBLANK(TBL_DATA[[#This Row],[Row.names]]), "",   DATE(YEAR(TBL_DATA[[#This Row],[Row.names]]), MONTH(TBL_DATA[[#This Row],[Row.names]]), DAY(TBL_DATA[[#This Row],[Row.names]])))</f>
        <v/>
      </c>
      <c r="B1657" s="119"/>
      <c r="C1657" s="68"/>
      <c r="E1657" s="53"/>
      <c r="F1657" s="53"/>
      <c r="G1657" s="54"/>
      <c r="H1657" s="114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  <c r="S1657" s="53"/>
      <c r="T1657" s="53"/>
      <c r="U1657" s="81"/>
      <c r="V1657" s="53"/>
      <c r="W1657" s="53"/>
    </row>
    <row r="1658" spans="1:23" x14ac:dyDescent="0.25">
      <c r="A1658" s="116" t="str">
        <f>IF(ISBLANK(TBL_DATA[[#This Row],[Row.names]]), "",   DATE(YEAR(TBL_DATA[[#This Row],[Row.names]]), MONTH(TBL_DATA[[#This Row],[Row.names]]), DAY(TBL_DATA[[#This Row],[Row.names]])))</f>
        <v/>
      </c>
      <c r="B1658" s="119"/>
      <c r="C1658" s="68"/>
      <c r="E1658" s="53"/>
      <c r="F1658" s="53"/>
      <c r="G1658" s="54"/>
      <c r="H1658" s="114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  <c r="S1658" s="53"/>
      <c r="T1658" s="53"/>
      <c r="U1658" s="81"/>
      <c r="V1658" s="53"/>
      <c r="W1658" s="53"/>
    </row>
    <row r="1659" spans="1:23" x14ac:dyDescent="0.25">
      <c r="A1659" s="116" t="str">
        <f>IF(ISBLANK(TBL_DATA[[#This Row],[Row.names]]), "",   DATE(YEAR(TBL_DATA[[#This Row],[Row.names]]), MONTH(TBL_DATA[[#This Row],[Row.names]]), DAY(TBL_DATA[[#This Row],[Row.names]])))</f>
        <v/>
      </c>
      <c r="B1659" s="119"/>
      <c r="C1659" s="68"/>
      <c r="E1659" s="53"/>
      <c r="F1659" s="53"/>
      <c r="G1659" s="54"/>
      <c r="H1659" s="114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  <c r="S1659" s="53"/>
      <c r="T1659" s="53"/>
      <c r="U1659" s="81"/>
      <c r="V1659" s="53"/>
      <c r="W1659" s="53"/>
    </row>
    <row r="1660" spans="1:23" x14ac:dyDescent="0.25">
      <c r="A1660" s="116" t="str">
        <f>IF(ISBLANK(TBL_DATA[[#This Row],[Row.names]]), "",   DATE(YEAR(TBL_DATA[[#This Row],[Row.names]]), MONTH(TBL_DATA[[#This Row],[Row.names]]), DAY(TBL_DATA[[#This Row],[Row.names]])))</f>
        <v/>
      </c>
      <c r="B1660" s="119"/>
      <c r="C1660" s="68"/>
      <c r="E1660" s="53"/>
      <c r="F1660" s="53"/>
      <c r="G1660" s="54"/>
      <c r="H1660" s="114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  <c r="S1660" s="53"/>
      <c r="T1660" s="53"/>
      <c r="U1660" s="81"/>
      <c r="V1660" s="53"/>
      <c r="W1660" s="53"/>
    </row>
    <row r="1661" spans="1:23" x14ac:dyDescent="0.25">
      <c r="A1661" s="116" t="str">
        <f>IF(ISBLANK(TBL_DATA[[#This Row],[Row.names]]), "",   DATE(YEAR(TBL_DATA[[#This Row],[Row.names]]), MONTH(TBL_DATA[[#This Row],[Row.names]]), DAY(TBL_DATA[[#This Row],[Row.names]])))</f>
        <v/>
      </c>
      <c r="B1661" s="119"/>
      <c r="C1661" s="68"/>
      <c r="E1661" s="53"/>
      <c r="F1661" s="53"/>
      <c r="G1661" s="54"/>
      <c r="H1661" s="114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  <c r="S1661" s="53"/>
      <c r="T1661" s="53"/>
      <c r="U1661" s="81"/>
      <c r="V1661" s="53"/>
      <c r="W1661" s="53"/>
    </row>
    <row r="1662" spans="1:23" x14ac:dyDescent="0.25">
      <c r="A1662" s="116" t="str">
        <f>IF(ISBLANK(TBL_DATA[[#This Row],[Row.names]]), "",   DATE(YEAR(TBL_DATA[[#This Row],[Row.names]]), MONTH(TBL_DATA[[#This Row],[Row.names]]), DAY(TBL_DATA[[#This Row],[Row.names]])))</f>
        <v/>
      </c>
      <c r="B1662" s="119"/>
      <c r="C1662" s="68"/>
      <c r="E1662" s="53"/>
      <c r="F1662" s="53"/>
      <c r="G1662" s="54"/>
      <c r="H1662" s="114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  <c r="S1662" s="53"/>
      <c r="T1662" s="53"/>
      <c r="U1662" s="81"/>
      <c r="V1662" s="53"/>
      <c r="W1662" s="53"/>
    </row>
    <row r="1663" spans="1:23" x14ac:dyDescent="0.25">
      <c r="A1663" s="116" t="str">
        <f>IF(ISBLANK(TBL_DATA[[#This Row],[Row.names]]), "",   DATE(YEAR(TBL_DATA[[#This Row],[Row.names]]), MONTH(TBL_DATA[[#This Row],[Row.names]]), DAY(TBL_DATA[[#This Row],[Row.names]])))</f>
        <v/>
      </c>
      <c r="B1663" s="119"/>
      <c r="C1663" s="68"/>
      <c r="E1663" s="53"/>
      <c r="F1663" s="53"/>
      <c r="G1663" s="54"/>
      <c r="H1663" s="114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  <c r="S1663" s="53"/>
      <c r="T1663" s="53"/>
      <c r="U1663" s="81"/>
      <c r="V1663" s="53"/>
      <c r="W1663" s="53"/>
    </row>
    <row r="1664" spans="1:23" x14ac:dyDescent="0.25">
      <c r="A1664" s="116" t="str">
        <f>IF(ISBLANK(TBL_DATA[[#This Row],[Row.names]]), "",   DATE(YEAR(TBL_DATA[[#This Row],[Row.names]]), MONTH(TBL_DATA[[#This Row],[Row.names]]), DAY(TBL_DATA[[#This Row],[Row.names]])))</f>
        <v/>
      </c>
      <c r="B1664" s="119"/>
      <c r="C1664" s="68"/>
      <c r="E1664" s="53"/>
      <c r="F1664" s="53"/>
      <c r="G1664" s="54"/>
      <c r="H1664" s="114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  <c r="S1664" s="53"/>
      <c r="T1664" s="53"/>
      <c r="U1664" s="81"/>
      <c r="V1664" s="53"/>
      <c r="W1664" s="53"/>
    </row>
    <row r="1665" spans="1:23" x14ac:dyDescent="0.25">
      <c r="A1665" s="116" t="str">
        <f>IF(ISBLANK(TBL_DATA[[#This Row],[Row.names]]), "",   DATE(YEAR(TBL_DATA[[#This Row],[Row.names]]), MONTH(TBL_DATA[[#This Row],[Row.names]]), DAY(TBL_DATA[[#This Row],[Row.names]])))</f>
        <v/>
      </c>
      <c r="B1665" s="119"/>
      <c r="C1665" s="68"/>
      <c r="E1665" s="53"/>
      <c r="F1665" s="53"/>
      <c r="G1665" s="54"/>
      <c r="H1665" s="114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  <c r="S1665" s="53"/>
      <c r="T1665" s="53"/>
      <c r="U1665" s="81"/>
      <c r="V1665" s="53"/>
      <c r="W1665" s="53"/>
    </row>
    <row r="1666" spans="1:23" x14ac:dyDescent="0.25">
      <c r="A1666" s="116" t="str">
        <f>IF(ISBLANK(TBL_DATA[[#This Row],[Row.names]]), "",   DATE(YEAR(TBL_DATA[[#This Row],[Row.names]]), MONTH(TBL_DATA[[#This Row],[Row.names]]), DAY(TBL_DATA[[#This Row],[Row.names]])))</f>
        <v/>
      </c>
      <c r="B1666" s="119"/>
      <c r="C1666" s="68"/>
      <c r="E1666" s="53"/>
      <c r="F1666" s="53"/>
      <c r="G1666" s="54"/>
      <c r="H1666" s="114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  <c r="S1666" s="53"/>
      <c r="T1666" s="53"/>
      <c r="U1666" s="81"/>
      <c r="V1666" s="53"/>
      <c r="W1666" s="53"/>
    </row>
    <row r="1667" spans="1:23" x14ac:dyDescent="0.25">
      <c r="A1667" s="116" t="str">
        <f>IF(ISBLANK(TBL_DATA[[#This Row],[Row.names]]), "",   DATE(YEAR(TBL_DATA[[#This Row],[Row.names]]), MONTH(TBL_DATA[[#This Row],[Row.names]]), DAY(TBL_DATA[[#This Row],[Row.names]])))</f>
        <v/>
      </c>
      <c r="B1667" s="119"/>
      <c r="C1667" s="68"/>
      <c r="E1667" s="53"/>
      <c r="F1667" s="53"/>
      <c r="G1667" s="54"/>
      <c r="H1667" s="114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  <c r="S1667" s="53"/>
      <c r="T1667" s="53"/>
      <c r="U1667" s="81"/>
      <c r="V1667" s="53"/>
      <c r="W1667" s="53"/>
    </row>
    <row r="1668" spans="1:23" x14ac:dyDescent="0.25">
      <c r="A1668" s="116" t="str">
        <f>IF(ISBLANK(TBL_DATA[[#This Row],[Row.names]]), "",   DATE(YEAR(TBL_DATA[[#This Row],[Row.names]]), MONTH(TBL_DATA[[#This Row],[Row.names]]), DAY(TBL_DATA[[#This Row],[Row.names]])))</f>
        <v/>
      </c>
      <c r="B1668" s="119"/>
      <c r="C1668" s="68"/>
      <c r="E1668" s="53"/>
      <c r="F1668" s="53"/>
      <c r="G1668" s="54"/>
      <c r="H1668" s="114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  <c r="S1668" s="53"/>
      <c r="T1668" s="53"/>
      <c r="U1668" s="81"/>
      <c r="V1668" s="53"/>
      <c r="W1668" s="53"/>
    </row>
    <row r="1669" spans="1:23" x14ac:dyDescent="0.25">
      <c r="A1669" s="116" t="str">
        <f>IF(ISBLANK(TBL_DATA[[#This Row],[Row.names]]), "",   DATE(YEAR(TBL_DATA[[#This Row],[Row.names]]), MONTH(TBL_DATA[[#This Row],[Row.names]]), DAY(TBL_DATA[[#This Row],[Row.names]])))</f>
        <v/>
      </c>
      <c r="B1669" s="119"/>
      <c r="C1669" s="68"/>
      <c r="E1669" s="53"/>
      <c r="F1669" s="53"/>
      <c r="G1669" s="54"/>
      <c r="H1669" s="114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  <c r="S1669" s="53"/>
      <c r="T1669" s="53"/>
      <c r="U1669" s="81"/>
      <c r="V1669" s="53"/>
      <c r="W1669" s="53"/>
    </row>
    <row r="1670" spans="1:23" x14ac:dyDescent="0.25">
      <c r="A1670" s="116" t="str">
        <f>IF(ISBLANK(TBL_DATA[[#This Row],[Row.names]]), "",   DATE(YEAR(TBL_DATA[[#This Row],[Row.names]]), MONTH(TBL_DATA[[#This Row],[Row.names]]), DAY(TBL_DATA[[#This Row],[Row.names]])))</f>
        <v/>
      </c>
      <c r="B1670" s="119"/>
      <c r="C1670" s="68"/>
      <c r="E1670" s="53"/>
      <c r="F1670" s="53"/>
      <c r="G1670" s="54"/>
      <c r="H1670" s="114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  <c r="S1670" s="53"/>
      <c r="T1670" s="53"/>
      <c r="U1670" s="81"/>
      <c r="V1670" s="53"/>
      <c r="W1670" s="53"/>
    </row>
    <row r="1671" spans="1:23" x14ac:dyDescent="0.25">
      <c r="A1671" s="116" t="str">
        <f>IF(ISBLANK(TBL_DATA[[#This Row],[Row.names]]), "",   DATE(YEAR(TBL_DATA[[#This Row],[Row.names]]), MONTH(TBL_DATA[[#This Row],[Row.names]]), DAY(TBL_DATA[[#This Row],[Row.names]])))</f>
        <v/>
      </c>
      <c r="B1671" s="119"/>
      <c r="C1671" s="68"/>
      <c r="E1671" s="53"/>
      <c r="F1671" s="53"/>
      <c r="G1671" s="54"/>
      <c r="H1671" s="114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  <c r="S1671" s="53"/>
      <c r="T1671" s="53"/>
      <c r="U1671" s="81"/>
      <c r="V1671" s="53"/>
      <c r="W1671" s="53"/>
    </row>
    <row r="1672" spans="1:23" x14ac:dyDescent="0.25">
      <c r="A1672" s="116" t="str">
        <f>IF(ISBLANK(TBL_DATA[[#This Row],[Row.names]]), "",   DATE(YEAR(TBL_DATA[[#This Row],[Row.names]]), MONTH(TBL_DATA[[#This Row],[Row.names]]), DAY(TBL_DATA[[#This Row],[Row.names]])))</f>
        <v/>
      </c>
      <c r="B1672" s="119"/>
      <c r="C1672" s="68"/>
      <c r="E1672" s="53"/>
      <c r="F1672" s="53"/>
      <c r="G1672" s="54"/>
      <c r="H1672" s="114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  <c r="S1672" s="53"/>
      <c r="T1672" s="53"/>
      <c r="U1672" s="81"/>
      <c r="V1672" s="53"/>
      <c r="W1672" s="53"/>
    </row>
    <row r="1673" spans="1:23" x14ac:dyDescent="0.25">
      <c r="A1673" s="116" t="str">
        <f>IF(ISBLANK(TBL_DATA[[#This Row],[Row.names]]), "",   DATE(YEAR(TBL_DATA[[#This Row],[Row.names]]), MONTH(TBL_DATA[[#This Row],[Row.names]]), DAY(TBL_DATA[[#This Row],[Row.names]])))</f>
        <v/>
      </c>
      <c r="B1673" s="119"/>
      <c r="C1673" s="68"/>
      <c r="E1673" s="53"/>
      <c r="F1673" s="53"/>
      <c r="G1673" s="54"/>
      <c r="H1673" s="114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  <c r="S1673" s="53"/>
      <c r="T1673" s="53"/>
      <c r="U1673" s="81"/>
      <c r="V1673" s="53"/>
      <c r="W1673" s="53"/>
    </row>
    <row r="1674" spans="1:23" x14ac:dyDescent="0.25">
      <c r="A1674" s="116" t="str">
        <f>IF(ISBLANK(TBL_DATA[[#This Row],[Row.names]]), "",   DATE(YEAR(TBL_DATA[[#This Row],[Row.names]]), MONTH(TBL_DATA[[#This Row],[Row.names]]), DAY(TBL_DATA[[#This Row],[Row.names]])))</f>
        <v/>
      </c>
      <c r="B1674" s="119"/>
      <c r="C1674" s="68"/>
      <c r="E1674" s="53"/>
      <c r="F1674" s="53"/>
      <c r="G1674" s="54"/>
      <c r="H1674" s="114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  <c r="S1674" s="53"/>
      <c r="T1674" s="53"/>
      <c r="U1674" s="81"/>
      <c r="V1674" s="53"/>
      <c r="W1674" s="53"/>
    </row>
    <row r="1675" spans="1:23" x14ac:dyDescent="0.25">
      <c r="A1675" s="116" t="str">
        <f>IF(ISBLANK(TBL_DATA[[#This Row],[Row.names]]), "",   DATE(YEAR(TBL_DATA[[#This Row],[Row.names]]), MONTH(TBL_DATA[[#This Row],[Row.names]]), DAY(TBL_DATA[[#This Row],[Row.names]])))</f>
        <v/>
      </c>
      <c r="B1675" s="119"/>
      <c r="C1675" s="68"/>
      <c r="E1675" s="53"/>
      <c r="F1675" s="53"/>
      <c r="G1675" s="54"/>
      <c r="H1675" s="114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  <c r="S1675" s="53"/>
      <c r="T1675" s="53"/>
      <c r="U1675" s="81"/>
      <c r="V1675" s="53"/>
      <c r="W1675" s="53"/>
    </row>
    <row r="1676" spans="1:23" x14ac:dyDescent="0.25">
      <c r="A1676" s="116" t="str">
        <f>IF(ISBLANK(TBL_DATA[[#This Row],[Row.names]]), "",   DATE(YEAR(TBL_DATA[[#This Row],[Row.names]]), MONTH(TBL_DATA[[#This Row],[Row.names]]), DAY(TBL_DATA[[#This Row],[Row.names]])))</f>
        <v/>
      </c>
      <c r="B1676" s="119"/>
      <c r="C1676" s="68"/>
      <c r="E1676" s="53"/>
      <c r="F1676" s="53"/>
      <c r="G1676" s="54"/>
      <c r="H1676" s="114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  <c r="S1676" s="53"/>
      <c r="T1676" s="53"/>
      <c r="U1676" s="81"/>
      <c r="V1676" s="53"/>
      <c r="W1676" s="53"/>
    </row>
    <row r="1677" spans="1:23" x14ac:dyDescent="0.25">
      <c r="A1677" s="116" t="str">
        <f>IF(ISBLANK(TBL_DATA[[#This Row],[Row.names]]), "",   DATE(YEAR(TBL_DATA[[#This Row],[Row.names]]), MONTH(TBL_DATA[[#This Row],[Row.names]]), DAY(TBL_DATA[[#This Row],[Row.names]])))</f>
        <v/>
      </c>
      <c r="B1677" s="119"/>
      <c r="C1677" s="68"/>
      <c r="E1677" s="53"/>
      <c r="F1677" s="53"/>
      <c r="G1677" s="54"/>
      <c r="H1677" s="114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  <c r="S1677" s="53"/>
      <c r="T1677" s="53"/>
      <c r="U1677" s="81"/>
      <c r="V1677" s="53"/>
      <c r="W1677" s="53"/>
    </row>
    <row r="1678" spans="1:23" x14ac:dyDescent="0.25">
      <c r="A1678" s="116" t="str">
        <f>IF(ISBLANK(TBL_DATA[[#This Row],[Row.names]]), "",   DATE(YEAR(TBL_DATA[[#This Row],[Row.names]]), MONTH(TBL_DATA[[#This Row],[Row.names]]), DAY(TBL_DATA[[#This Row],[Row.names]])))</f>
        <v/>
      </c>
      <c r="B1678" s="119"/>
      <c r="C1678" s="68"/>
      <c r="E1678" s="53"/>
      <c r="F1678" s="53"/>
      <c r="G1678" s="54"/>
      <c r="H1678" s="114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  <c r="S1678" s="53"/>
      <c r="T1678" s="53"/>
      <c r="U1678" s="81"/>
      <c r="V1678" s="53"/>
      <c r="W1678" s="53"/>
    </row>
    <row r="1679" spans="1:23" x14ac:dyDescent="0.25">
      <c r="A1679" s="116" t="str">
        <f>IF(ISBLANK(TBL_DATA[[#This Row],[Row.names]]), "",   DATE(YEAR(TBL_DATA[[#This Row],[Row.names]]), MONTH(TBL_DATA[[#This Row],[Row.names]]), DAY(TBL_DATA[[#This Row],[Row.names]])))</f>
        <v/>
      </c>
      <c r="B1679" s="119"/>
      <c r="C1679" s="68"/>
      <c r="E1679" s="53"/>
      <c r="F1679" s="53"/>
      <c r="G1679" s="54"/>
      <c r="H1679" s="114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  <c r="S1679" s="53"/>
      <c r="T1679" s="53"/>
      <c r="U1679" s="81"/>
      <c r="V1679" s="53"/>
      <c r="W1679" s="53"/>
    </row>
    <row r="1680" spans="1:23" x14ac:dyDescent="0.25">
      <c r="A1680" s="116" t="str">
        <f>IF(ISBLANK(TBL_DATA[[#This Row],[Row.names]]), "",   DATE(YEAR(TBL_DATA[[#This Row],[Row.names]]), MONTH(TBL_DATA[[#This Row],[Row.names]]), DAY(TBL_DATA[[#This Row],[Row.names]])))</f>
        <v/>
      </c>
      <c r="B1680" s="119"/>
      <c r="C1680" s="68"/>
      <c r="E1680" s="53"/>
      <c r="F1680" s="53"/>
      <c r="G1680" s="54"/>
      <c r="H1680" s="114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  <c r="S1680" s="53"/>
      <c r="T1680" s="53"/>
      <c r="U1680" s="81"/>
      <c r="V1680" s="53"/>
      <c r="W1680" s="53"/>
    </row>
    <row r="1681" spans="1:23" x14ac:dyDescent="0.25">
      <c r="A1681" s="116" t="str">
        <f>IF(ISBLANK(TBL_DATA[[#This Row],[Row.names]]), "",   DATE(YEAR(TBL_DATA[[#This Row],[Row.names]]), MONTH(TBL_DATA[[#This Row],[Row.names]]), DAY(TBL_DATA[[#This Row],[Row.names]])))</f>
        <v/>
      </c>
      <c r="B1681" s="119"/>
      <c r="C1681" s="68"/>
      <c r="E1681" s="53"/>
      <c r="F1681" s="53"/>
      <c r="G1681" s="54"/>
      <c r="H1681" s="114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  <c r="S1681" s="53"/>
      <c r="T1681" s="53"/>
      <c r="U1681" s="81"/>
      <c r="V1681" s="53"/>
      <c r="W1681" s="53"/>
    </row>
    <row r="1682" spans="1:23" x14ac:dyDescent="0.25">
      <c r="A1682" s="116" t="str">
        <f>IF(ISBLANK(TBL_DATA[[#This Row],[Row.names]]), "",   DATE(YEAR(TBL_DATA[[#This Row],[Row.names]]), MONTH(TBL_DATA[[#This Row],[Row.names]]), DAY(TBL_DATA[[#This Row],[Row.names]])))</f>
        <v/>
      </c>
      <c r="B1682" s="119"/>
      <c r="C1682" s="68"/>
      <c r="E1682" s="53"/>
      <c r="F1682" s="53"/>
      <c r="G1682" s="54"/>
      <c r="H1682" s="114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  <c r="S1682" s="53"/>
      <c r="T1682" s="53"/>
      <c r="U1682" s="81"/>
      <c r="V1682" s="53"/>
      <c r="W1682" s="53"/>
    </row>
    <row r="1683" spans="1:23" x14ac:dyDescent="0.25">
      <c r="A1683" s="116" t="str">
        <f>IF(ISBLANK(TBL_DATA[[#This Row],[Row.names]]), "",   DATE(YEAR(TBL_DATA[[#This Row],[Row.names]]), MONTH(TBL_DATA[[#This Row],[Row.names]]), DAY(TBL_DATA[[#This Row],[Row.names]])))</f>
        <v/>
      </c>
      <c r="B1683" s="119"/>
      <c r="C1683" s="68"/>
      <c r="E1683" s="53"/>
      <c r="F1683" s="53"/>
      <c r="G1683" s="54"/>
      <c r="H1683" s="114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  <c r="S1683" s="53"/>
      <c r="T1683" s="53"/>
      <c r="U1683" s="81"/>
      <c r="V1683" s="53"/>
      <c r="W1683" s="53"/>
    </row>
    <row r="1684" spans="1:23" x14ac:dyDescent="0.25">
      <c r="A1684" s="116" t="str">
        <f>IF(ISBLANK(TBL_DATA[[#This Row],[Row.names]]), "",   DATE(YEAR(TBL_DATA[[#This Row],[Row.names]]), MONTH(TBL_DATA[[#This Row],[Row.names]]), DAY(TBL_DATA[[#This Row],[Row.names]])))</f>
        <v/>
      </c>
      <c r="B1684" s="119"/>
      <c r="C1684" s="68"/>
      <c r="E1684" s="53"/>
      <c r="F1684" s="53"/>
      <c r="G1684" s="54"/>
      <c r="H1684" s="114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  <c r="S1684" s="53"/>
      <c r="T1684" s="53"/>
      <c r="U1684" s="81"/>
      <c r="V1684" s="53"/>
      <c r="W1684" s="53"/>
    </row>
    <row r="1685" spans="1:23" x14ac:dyDescent="0.25">
      <c r="A1685" s="116" t="str">
        <f>IF(ISBLANK(TBL_DATA[[#This Row],[Row.names]]), "",   DATE(YEAR(TBL_DATA[[#This Row],[Row.names]]), MONTH(TBL_DATA[[#This Row],[Row.names]]), DAY(TBL_DATA[[#This Row],[Row.names]])))</f>
        <v/>
      </c>
      <c r="B1685" s="119"/>
      <c r="C1685" s="68"/>
      <c r="E1685" s="53"/>
      <c r="F1685" s="53"/>
      <c r="G1685" s="54"/>
      <c r="H1685" s="114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  <c r="S1685" s="53"/>
      <c r="T1685" s="53"/>
      <c r="U1685" s="81"/>
      <c r="V1685" s="53"/>
      <c r="W1685" s="53"/>
    </row>
    <row r="1686" spans="1:23" x14ac:dyDescent="0.25">
      <c r="A1686" s="116" t="str">
        <f>IF(ISBLANK(TBL_DATA[[#This Row],[Row.names]]), "",   DATE(YEAR(TBL_DATA[[#This Row],[Row.names]]), MONTH(TBL_DATA[[#This Row],[Row.names]]), DAY(TBL_DATA[[#This Row],[Row.names]])))</f>
        <v/>
      </c>
      <c r="B1686" s="119"/>
      <c r="C1686" s="68"/>
      <c r="E1686" s="53"/>
      <c r="F1686" s="53"/>
      <c r="G1686" s="54"/>
      <c r="H1686" s="114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  <c r="S1686" s="53"/>
      <c r="T1686" s="53"/>
      <c r="U1686" s="81"/>
      <c r="V1686" s="53"/>
      <c r="W1686" s="53"/>
    </row>
    <row r="1687" spans="1:23" x14ac:dyDescent="0.25">
      <c r="A1687" s="116" t="str">
        <f>IF(ISBLANK(TBL_DATA[[#This Row],[Row.names]]), "",   DATE(YEAR(TBL_DATA[[#This Row],[Row.names]]), MONTH(TBL_DATA[[#This Row],[Row.names]]), DAY(TBL_DATA[[#This Row],[Row.names]])))</f>
        <v/>
      </c>
      <c r="B1687" s="119"/>
      <c r="C1687" s="68"/>
      <c r="E1687" s="53"/>
      <c r="F1687" s="53"/>
      <c r="G1687" s="54"/>
      <c r="H1687" s="114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  <c r="S1687" s="53"/>
      <c r="T1687" s="53"/>
      <c r="U1687" s="81"/>
      <c r="V1687" s="53"/>
      <c r="W1687" s="53"/>
    </row>
    <row r="1688" spans="1:23" x14ac:dyDescent="0.25">
      <c r="A1688" s="116" t="str">
        <f>IF(ISBLANK(TBL_DATA[[#This Row],[Row.names]]), "",   DATE(YEAR(TBL_DATA[[#This Row],[Row.names]]), MONTH(TBL_DATA[[#This Row],[Row.names]]), DAY(TBL_DATA[[#This Row],[Row.names]])))</f>
        <v/>
      </c>
      <c r="B1688" s="119"/>
      <c r="C1688" s="68"/>
      <c r="E1688" s="53"/>
      <c r="F1688" s="53"/>
      <c r="G1688" s="54"/>
      <c r="H1688" s="114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  <c r="S1688" s="53"/>
      <c r="T1688" s="53"/>
      <c r="U1688" s="81"/>
      <c r="V1688" s="53"/>
      <c r="W1688" s="53"/>
    </row>
    <row r="1689" spans="1:23" x14ac:dyDescent="0.25">
      <c r="A1689" s="116" t="str">
        <f>IF(ISBLANK(TBL_DATA[[#This Row],[Row.names]]), "",   DATE(YEAR(TBL_DATA[[#This Row],[Row.names]]), MONTH(TBL_DATA[[#This Row],[Row.names]]), DAY(TBL_DATA[[#This Row],[Row.names]])))</f>
        <v/>
      </c>
      <c r="B1689" s="119"/>
      <c r="C1689" s="68"/>
      <c r="E1689" s="53"/>
      <c r="F1689" s="53"/>
      <c r="G1689" s="54"/>
      <c r="H1689" s="114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  <c r="S1689" s="53"/>
      <c r="T1689" s="53"/>
      <c r="U1689" s="81"/>
      <c r="V1689" s="53"/>
      <c r="W1689" s="53"/>
    </row>
    <row r="1690" spans="1:23" x14ac:dyDescent="0.25">
      <c r="A1690" s="116" t="str">
        <f>IF(ISBLANK(TBL_DATA[[#This Row],[Row.names]]), "",   DATE(YEAR(TBL_DATA[[#This Row],[Row.names]]), MONTH(TBL_DATA[[#This Row],[Row.names]]), DAY(TBL_DATA[[#This Row],[Row.names]])))</f>
        <v/>
      </c>
      <c r="B1690" s="119"/>
      <c r="C1690" s="68"/>
      <c r="E1690" s="53"/>
      <c r="F1690" s="53"/>
      <c r="G1690" s="54"/>
      <c r="H1690" s="114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  <c r="S1690" s="53"/>
      <c r="T1690" s="53"/>
      <c r="U1690" s="81"/>
      <c r="V1690" s="53"/>
      <c r="W1690" s="53"/>
    </row>
    <row r="1691" spans="1:23" x14ac:dyDescent="0.25">
      <c r="A1691" s="116" t="str">
        <f>IF(ISBLANK(TBL_DATA[[#This Row],[Row.names]]), "",   DATE(YEAR(TBL_DATA[[#This Row],[Row.names]]), MONTH(TBL_DATA[[#This Row],[Row.names]]), DAY(TBL_DATA[[#This Row],[Row.names]])))</f>
        <v/>
      </c>
      <c r="B1691" s="119"/>
      <c r="C1691" s="68"/>
      <c r="E1691" s="53"/>
      <c r="F1691" s="53"/>
      <c r="G1691" s="54"/>
      <c r="H1691" s="114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  <c r="S1691" s="53"/>
      <c r="T1691" s="53"/>
      <c r="U1691" s="81"/>
      <c r="V1691" s="53"/>
      <c r="W1691" s="53"/>
    </row>
    <row r="1692" spans="1:23" x14ac:dyDescent="0.25">
      <c r="A1692" s="116" t="str">
        <f>IF(ISBLANK(TBL_DATA[[#This Row],[Row.names]]), "",   DATE(YEAR(TBL_DATA[[#This Row],[Row.names]]), MONTH(TBL_DATA[[#This Row],[Row.names]]), DAY(TBL_DATA[[#This Row],[Row.names]])))</f>
        <v/>
      </c>
      <c r="B1692" s="119"/>
      <c r="C1692" s="68"/>
      <c r="E1692" s="53"/>
      <c r="F1692" s="53"/>
      <c r="G1692" s="54"/>
      <c r="H1692" s="114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  <c r="S1692" s="53"/>
      <c r="T1692" s="53"/>
      <c r="U1692" s="81"/>
      <c r="V1692" s="53"/>
      <c r="W1692" s="53"/>
    </row>
    <row r="1693" spans="1:23" x14ac:dyDescent="0.25">
      <c r="A1693" s="116" t="str">
        <f>IF(ISBLANK(TBL_DATA[[#This Row],[Row.names]]), "",   DATE(YEAR(TBL_DATA[[#This Row],[Row.names]]), MONTH(TBL_DATA[[#This Row],[Row.names]]), DAY(TBL_DATA[[#This Row],[Row.names]])))</f>
        <v/>
      </c>
      <c r="B1693" s="119"/>
      <c r="C1693" s="68"/>
      <c r="E1693" s="53"/>
      <c r="F1693" s="53"/>
      <c r="G1693" s="54"/>
      <c r="H1693" s="114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  <c r="S1693" s="53"/>
      <c r="T1693" s="53"/>
      <c r="U1693" s="81"/>
      <c r="V1693" s="53"/>
      <c r="W1693" s="53"/>
    </row>
    <row r="1694" spans="1:23" x14ac:dyDescent="0.25">
      <c r="A1694" s="116" t="str">
        <f>IF(ISBLANK(TBL_DATA[[#This Row],[Row.names]]), "",   DATE(YEAR(TBL_DATA[[#This Row],[Row.names]]), MONTH(TBL_DATA[[#This Row],[Row.names]]), DAY(TBL_DATA[[#This Row],[Row.names]])))</f>
        <v/>
      </c>
      <c r="B1694" s="119"/>
      <c r="C1694" s="68"/>
      <c r="E1694" s="53"/>
      <c r="F1694" s="53"/>
      <c r="G1694" s="54"/>
      <c r="H1694" s="114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  <c r="S1694" s="53"/>
      <c r="T1694" s="53"/>
      <c r="U1694" s="81"/>
      <c r="V1694" s="53"/>
      <c r="W1694" s="53"/>
    </row>
    <row r="1695" spans="1:23" x14ac:dyDescent="0.25">
      <c r="A1695" s="116" t="str">
        <f>IF(ISBLANK(TBL_DATA[[#This Row],[Row.names]]), "",   DATE(YEAR(TBL_DATA[[#This Row],[Row.names]]), MONTH(TBL_DATA[[#This Row],[Row.names]]), DAY(TBL_DATA[[#This Row],[Row.names]])))</f>
        <v/>
      </c>
      <c r="B1695" s="119"/>
      <c r="C1695" s="68"/>
      <c r="E1695" s="53"/>
      <c r="F1695" s="53"/>
      <c r="G1695" s="54"/>
      <c r="H1695" s="114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  <c r="S1695" s="53"/>
      <c r="T1695" s="53"/>
      <c r="U1695" s="81"/>
      <c r="V1695" s="53"/>
      <c r="W1695" s="53"/>
    </row>
    <row r="1696" spans="1:23" x14ac:dyDescent="0.25">
      <c r="A1696" s="116" t="str">
        <f>IF(ISBLANK(TBL_DATA[[#This Row],[Row.names]]), "",   DATE(YEAR(TBL_DATA[[#This Row],[Row.names]]), MONTH(TBL_DATA[[#This Row],[Row.names]]), DAY(TBL_DATA[[#This Row],[Row.names]])))</f>
        <v/>
      </c>
      <c r="B1696" s="119"/>
      <c r="C1696" s="68"/>
      <c r="E1696" s="53"/>
      <c r="F1696" s="53"/>
      <c r="G1696" s="54"/>
      <c r="H1696" s="114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  <c r="S1696" s="53"/>
      <c r="T1696" s="53"/>
      <c r="U1696" s="81"/>
      <c r="V1696" s="53"/>
      <c r="W1696" s="53"/>
    </row>
    <row r="1697" spans="1:23" x14ac:dyDescent="0.25">
      <c r="A1697" s="116" t="str">
        <f>IF(ISBLANK(TBL_DATA[[#This Row],[Row.names]]), "",   DATE(YEAR(TBL_DATA[[#This Row],[Row.names]]), MONTH(TBL_DATA[[#This Row],[Row.names]]), DAY(TBL_DATA[[#This Row],[Row.names]])))</f>
        <v/>
      </c>
      <c r="B1697" s="119"/>
      <c r="C1697" s="68"/>
      <c r="E1697" s="53"/>
      <c r="F1697" s="53"/>
      <c r="G1697" s="54"/>
      <c r="H1697" s="114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  <c r="S1697" s="53"/>
      <c r="T1697" s="53"/>
      <c r="U1697" s="81"/>
      <c r="V1697" s="53"/>
      <c r="W1697" s="53"/>
    </row>
    <row r="1698" spans="1:23" x14ac:dyDescent="0.25">
      <c r="A1698" s="116" t="str">
        <f>IF(ISBLANK(TBL_DATA[[#This Row],[Row.names]]), "",   DATE(YEAR(TBL_DATA[[#This Row],[Row.names]]), MONTH(TBL_DATA[[#This Row],[Row.names]]), DAY(TBL_DATA[[#This Row],[Row.names]])))</f>
        <v/>
      </c>
      <c r="B1698" s="119"/>
      <c r="C1698" s="68"/>
      <c r="E1698" s="53"/>
      <c r="F1698" s="53"/>
      <c r="G1698" s="54"/>
      <c r="H1698" s="114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  <c r="S1698" s="53"/>
      <c r="T1698" s="53"/>
      <c r="U1698" s="81"/>
      <c r="V1698" s="53"/>
      <c r="W1698" s="53"/>
    </row>
    <row r="1699" spans="1:23" x14ac:dyDescent="0.25">
      <c r="A1699" s="116" t="str">
        <f>IF(ISBLANK(TBL_DATA[[#This Row],[Row.names]]), "",   DATE(YEAR(TBL_DATA[[#This Row],[Row.names]]), MONTH(TBL_DATA[[#This Row],[Row.names]]), DAY(TBL_DATA[[#This Row],[Row.names]])))</f>
        <v/>
      </c>
      <c r="B1699" s="119"/>
      <c r="C1699" s="68"/>
      <c r="E1699" s="53"/>
      <c r="F1699" s="53"/>
      <c r="G1699" s="54"/>
      <c r="H1699" s="114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  <c r="S1699" s="53"/>
      <c r="T1699" s="53"/>
      <c r="U1699" s="81"/>
      <c r="V1699" s="53"/>
      <c r="W1699" s="53"/>
    </row>
    <row r="1700" spans="1:23" x14ac:dyDescent="0.25">
      <c r="A1700" s="116" t="str">
        <f>IF(ISBLANK(TBL_DATA[[#This Row],[Row.names]]), "",   DATE(YEAR(TBL_DATA[[#This Row],[Row.names]]), MONTH(TBL_DATA[[#This Row],[Row.names]]), DAY(TBL_DATA[[#This Row],[Row.names]])))</f>
        <v/>
      </c>
      <c r="B1700" s="119"/>
      <c r="C1700" s="68"/>
      <c r="E1700" s="53"/>
      <c r="F1700" s="53"/>
      <c r="G1700" s="54"/>
      <c r="H1700" s="114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  <c r="S1700" s="53"/>
      <c r="T1700" s="53"/>
      <c r="U1700" s="81"/>
      <c r="V1700" s="53"/>
      <c r="W1700" s="53"/>
    </row>
    <row r="1701" spans="1:23" x14ac:dyDescent="0.25">
      <c r="A1701" s="116" t="str">
        <f>IF(ISBLANK(TBL_DATA[[#This Row],[Row.names]]), "",   DATE(YEAR(TBL_DATA[[#This Row],[Row.names]]), MONTH(TBL_DATA[[#This Row],[Row.names]]), DAY(TBL_DATA[[#This Row],[Row.names]])))</f>
        <v/>
      </c>
      <c r="B1701" s="119"/>
      <c r="C1701" s="68"/>
      <c r="E1701" s="53"/>
      <c r="F1701" s="53"/>
      <c r="G1701" s="54"/>
      <c r="H1701" s="114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  <c r="S1701" s="53"/>
      <c r="T1701" s="53"/>
      <c r="U1701" s="81"/>
      <c r="V1701" s="53"/>
      <c r="W1701" s="53"/>
    </row>
    <row r="1702" spans="1:23" x14ac:dyDescent="0.25">
      <c r="A1702" s="116" t="str">
        <f>IF(ISBLANK(TBL_DATA[[#This Row],[Row.names]]), "",   DATE(YEAR(TBL_DATA[[#This Row],[Row.names]]), MONTH(TBL_DATA[[#This Row],[Row.names]]), DAY(TBL_DATA[[#This Row],[Row.names]])))</f>
        <v/>
      </c>
      <c r="B1702" s="119"/>
      <c r="C1702" s="68"/>
      <c r="E1702" s="53"/>
      <c r="F1702" s="53"/>
      <c r="G1702" s="54"/>
      <c r="H1702" s="114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  <c r="S1702" s="53"/>
      <c r="T1702" s="53"/>
      <c r="U1702" s="81"/>
      <c r="V1702" s="53"/>
      <c r="W1702" s="53"/>
    </row>
    <row r="1703" spans="1:23" x14ac:dyDescent="0.25">
      <c r="A1703" s="116" t="str">
        <f>IF(ISBLANK(TBL_DATA[[#This Row],[Row.names]]), "",   DATE(YEAR(TBL_DATA[[#This Row],[Row.names]]), MONTH(TBL_DATA[[#This Row],[Row.names]]), DAY(TBL_DATA[[#This Row],[Row.names]])))</f>
        <v/>
      </c>
      <c r="B1703" s="119"/>
      <c r="C1703" s="68"/>
      <c r="E1703" s="53"/>
      <c r="F1703" s="53"/>
      <c r="G1703" s="54"/>
      <c r="H1703" s="114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  <c r="S1703" s="53"/>
      <c r="T1703" s="53"/>
      <c r="U1703" s="81"/>
      <c r="V1703" s="53"/>
      <c r="W1703" s="53"/>
    </row>
    <row r="1704" spans="1:23" x14ac:dyDescent="0.25">
      <c r="A1704" s="116" t="str">
        <f>IF(ISBLANK(TBL_DATA[[#This Row],[Row.names]]), "",   DATE(YEAR(TBL_DATA[[#This Row],[Row.names]]), MONTH(TBL_DATA[[#This Row],[Row.names]]), DAY(TBL_DATA[[#This Row],[Row.names]])))</f>
        <v/>
      </c>
      <c r="B1704" s="119"/>
      <c r="C1704" s="68"/>
      <c r="E1704" s="53"/>
      <c r="F1704" s="53"/>
      <c r="G1704" s="54"/>
      <c r="H1704" s="114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  <c r="S1704" s="53"/>
      <c r="T1704" s="53"/>
      <c r="U1704" s="81"/>
      <c r="V1704" s="53"/>
      <c r="W1704" s="53"/>
    </row>
    <row r="1705" spans="1:23" x14ac:dyDescent="0.25">
      <c r="A1705" s="116" t="str">
        <f>IF(ISBLANK(TBL_DATA[[#This Row],[Row.names]]), "",   DATE(YEAR(TBL_DATA[[#This Row],[Row.names]]), MONTH(TBL_DATA[[#This Row],[Row.names]]), DAY(TBL_DATA[[#This Row],[Row.names]])))</f>
        <v/>
      </c>
      <c r="B1705" s="119"/>
      <c r="C1705" s="68"/>
      <c r="E1705" s="53"/>
      <c r="F1705" s="53"/>
      <c r="G1705" s="54"/>
      <c r="H1705" s="114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  <c r="S1705" s="53"/>
      <c r="T1705" s="53"/>
      <c r="U1705" s="81"/>
      <c r="V1705" s="53"/>
      <c r="W1705" s="53"/>
    </row>
    <row r="1706" spans="1:23" x14ac:dyDescent="0.25">
      <c r="A1706" s="116" t="str">
        <f>IF(ISBLANK(TBL_DATA[[#This Row],[Row.names]]), "",   DATE(YEAR(TBL_DATA[[#This Row],[Row.names]]), MONTH(TBL_DATA[[#This Row],[Row.names]]), DAY(TBL_DATA[[#This Row],[Row.names]])))</f>
        <v/>
      </c>
      <c r="B1706" s="119"/>
      <c r="C1706" s="68"/>
      <c r="E1706" s="53"/>
      <c r="F1706" s="53"/>
      <c r="G1706" s="54"/>
      <c r="H1706" s="114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  <c r="S1706" s="53"/>
      <c r="T1706" s="53"/>
      <c r="U1706" s="81"/>
      <c r="V1706" s="53"/>
      <c r="W1706" s="53"/>
    </row>
    <row r="1707" spans="1:23" x14ac:dyDescent="0.25">
      <c r="A1707" s="116" t="str">
        <f>IF(ISBLANK(TBL_DATA[[#This Row],[Row.names]]), "",   DATE(YEAR(TBL_DATA[[#This Row],[Row.names]]), MONTH(TBL_DATA[[#This Row],[Row.names]]), DAY(TBL_DATA[[#This Row],[Row.names]])))</f>
        <v/>
      </c>
      <c r="B1707" s="119"/>
      <c r="C1707" s="68"/>
      <c r="E1707" s="53"/>
      <c r="F1707" s="53"/>
      <c r="G1707" s="54"/>
      <c r="H1707" s="114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  <c r="S1707" s="53"/>
      <c r="T1707" s="53"/>
      <c r="U1707" s="81"/>
      <c r="V1707" s="53"/>
      <c r="W1707" s="53"/>
    </row>
    <row r="1708" spans="1:23" x14ac:dyDescent="0.25">
      <c r="A1708" s="116" t="str">
        <f>IF(ISBLANK(TBL_DATA[[#This Row],[Row.names]]), "",   DATE(YEAR(TBL_DATA[[#This Row],[Row.names]]), MONTH(TBL_DATA[[#This Row],[Row.names]]), DAY(TBL_DATA[[#This Row],[Row.names]])))</f>
        <v/>
      </c>
      <c r="B1708" s="119"/>
      <c r="C1708" s="68"/>
      <c r="E1708" s="53"/>
      <c r="F1708" s="53"/>
      <c r="G1708" s="54"/>
      <c r="H1708" s="114"/>
      <c r="I1708" s="53"/>
      <c r="J1708" s="53"/>
      <c r="K1708" s="53"/>
      <c r="L1708" s="53"/>
      <c r="M1708" s="53"/>
      <c r="N1708" s="53"/>
      <c r="O1708" s="53"/>
      <c r="P1708" s="53"/>
      <c r="Q1708" s="53"/>
      <c r="R1708" s="53"/>
      <c r="S1708" s="53"/>
      <c r="T1708" s="53"/>
      <c r="U1708" s="81"/>
      <c r="V1708" s="53"/>
      <c r="W1708" s="53"/>
    </row>
    <row r="1709" spans="1:23" x14ac:dyDescent="0.25">
      <c r="A1709" s="116" t="str">
        <f>IF(ISBLANK(TBL_DATA[[#This Row],[Row.names]]), "",   DATE(YEAR(TBL_DATA[[#This Row],[Row.names]]), MONTH(TBL_DATA[[#This Row],[Row.names]]), DAY(TBL_DATA[[#This Row],[Row.names]])))</f>
        <v/>
      </c>
      <c r="B1709" s="119"/>
      <c r="C1709" s="68"/>
      <c r="E1709" s="53"/>
      <c r="F1709" s="53"/>
      <c r="G1709" s="54"/>
      <c r="H1709" s="114"/>
      <c r="I1709" s="53"/>
      <c r="J1709" s="53"/>
      <c r="K1709" s="53"/>
      <c r="L1709" s="53"/>
      <c r="M1709" s="53"/>
      <c r="N1709" s="53"/>
      <c r="O1709" s="53"/>
      <c r="P1709" s="53"/>
      <c r="Q1709" s="53"/>
      <c r="R1709" s="53"/>
      <c r="S1709" s="53"/>
      <c r="T1709" s="53"/>
      <c r="U1709" s="81"/>
      <c r="V1709" s="53"/>
      <c r="W1709" s="53"/>
    </row>
    <row r="1710" spans="1:23" x14ac:dyDescent="0.25">
      <c r="A1710" s="116" t="str">
        <f>IF(ISBLANK(TBL_DATA[[#This Row],[Row.names]]), "",   DATE(YEAR(TBL_DATA[[#This Row],[Row.names]]), MONTH(TBL_DATA[[#This Row],[Row.names]]), DAY(TBL_DATA[[#This Row],[Row.names]])))</f>
        <v/>
      </c>
      <c r="B1710" s="119"/>
      <c r="C1710" s="68"/>
      <c r="E1710" s="53"/>
      <c r="F1710" s="53"/>
      <c r="G1710" s="54"/>
      <c r="H1710" s="114"/>
      <c r="I1710" s="53"/>
      <c r="J1710" s="53"/>
      <c r="K1710" s="53"/>
      <c r="L1710" s="53"/>
      <c r="M1710" s="53"/>
      <c r="N1710" s="53"/>
      <c r="O1710" s="53"/>
      <c r="P1710" s="53"/>
      <c r="Q1710" s="53"/>
      <c r="R1710" s="53"/>
      <c r="S1710" s="53"/>
      <c r="T1710" s="53"/>
      <c r="U1710" s="81"/>
      <c r="V1710" s="53"/>
      <c r="W1710" s="53"/>
    </row>
    <row r="1711" spans="1:23" x14ac:dyDescent="0.25">
      <c r="A1711" s="116" t="str">
        <f>IF(ISBLANK(TBL_DATA[[#This Row],[Row.names]]), "",   DATE(YEAR(TBL_DATA[[#This Row],[Row.names]]), MONTH(TBL_DATA[[#This Row],[Row.names]]), DAY(TBL_DATA[[#This Row],[Row.names]])))</f>
        <v/>
      </c>
      <c r="B1711" s="119"/>
      <c r="C1711" s="68"/>
      <c r="E1711" s="53"/>
      <c r="F1711" s="53"/>
      <c r="G1711" s="54"/>
      <c r="H1711" s="114"/>
      <c r="I1711" s="53"/>
      <c r="J1711" s="53"/>
      <c r="K1711" s="53"/>
      <c r="L1711" s="53"/>
      <c r="M1711" s="53"/>
      <c r="N1711" s="53"/>
      <c r="O1711" s="53"/>
      <c r="P1711" s="53"/>
      <c r="Q1711" s="53"/>
      <c r="R1711" s="53"/>
      <c r="S1711" s="53"/>
      <c r="T1711" s="53"/>
      <c r="U1711" s="81"/>
      <c r="V1711" s="53"/>
      <c r="W1711" s="53"/>
    </row>
    <row r="1712" spans="1:23" x14ac:dyDescent="0.25">
      <c r="A1712" s="116" t="str">
        <f>IF(ISBLANK(TBL_DATA[[#This Row],[Row.names]]), "",   DATE(YEAR(TBL_DATA[[#This Row],[Row.names]]), MONTH(TBL_DATA[[#This Row],[Row.names]]), DAY(TBL_DATA[[#This Row],[Row.names]])))</f>
        <v/>
      </c>
      <c r="B1712" s="119"/>
      <c r="C1712" s="68"/>
      <c r="E1712" s="53"/>
      <c r="F1712" s="53"/>
      <c r="G1712" s="54"/>
      <c r="H1712" s="114"/>
      <c r="I1712" s="53"/>
      <c r="J1712" s="53"/>
      <c r="K1712" s="53"/>
      <c r="L1712" s="53"/>
      <c r="M1712" s="53"/>
      <c r="N1712" s="53"/>
      <c r="O1712" s="53"/>
      <c r="P1712" s="53"/>
      <c r="Q1712" s="53"/>
      <c r="R1712" s="53"/>
      <c r="S1712" s="53"/>
      <c r="T1712" s="53"/>
      <c r="U1712" s="81"/>
      <c r="V1712" s="53"/>
      <c r="W1712" s="53"/>
    </row>
    <row r="1713" spans="1:23" x14ac:dyDescent="0.25">
      <c r="A1713" s="116" t="str">
        <f>IF(ISBLANK(TBL_DATA[[#This Row],[Row.names]]), "",   DATE(YEAR(TBL_DATA[[#This Row],[Row.names]]), MONTH(TBL_DATA[[#This Row],[Row.names]]), DAY(TBL_DATA[[#This Row],[Row.names]])))</f>
        <v/>
      </c>
      <c r="B1713" s="119"/>
      <c r="C1713" s="68"/>
      <c r="E1713" s="53"/>
      <c r="F1713" s="53"/>
      <c r="G1713" s="54"/>
      <c r="H1713" s="114"/>
      <c r="I1713" s="53"/>
      <c r="J1713" s="53"/>
      <c r="K1713" s="53"/>
      <c r="L1713" s="53"/>
      <c r="M1713" s="53"/>
      <c r="N1713" s="53"/>
      <c r="O1713" s="53"/>
      <c r="P1713" s="53"/>
      <c r="Q1713" s="53"/>
      <c r="R1713" s="53"/>
      <c r="S1713" s="53"/>
      <c r="T1713" s="53"/>
      <c r="U1713" s="81"/>
      <c r="V1713" s="53"/>
      <c r="W1713" s="53"/>
    </row>
    <row r="1714" spans="1:23" x14ac:dyDescent="0.25">
      <c r="A1714" s="116" t="str">
        <f>IF(ISBLANK(TBL_DATA[[#This Row],[Row.names]]), "",   DATE(YEAR(TBL_DATA[[#This Row],[Row.names]]), MONTH(TBL_DATA[[#This Row],[Row.names]]), DAY(TBL_DATA[[#This Row],[Row.names]])))</f>
        <v/>
      </c>
      <c r="B1714" s="119"/>
      <c r="C1714" s="68"/>
      <c r="E1714" s="53"/>
      <c r="F1714" s="53"/>
      <c r="G1714" s="54"/>
      <c r="H1714" s="114"/>
      <c r="I1714" s="53"/>
      <c r="J1714" s="53"/>
      <c r="K1714" s="53"/>
      <c r="L1714" s="53"/>
      <c r="M1714" s="53"/>
      <c r="N1714" s="53"/>
      <c r="O1714" s="53"/>
      <c r="P1714" s="53"/>
      <c r="Q1714" s="53"/>
      <c r="R1714" s="53"/>
      <c r="S1714" s="53"/>
      <c r="T1714" s="53"/>
      <c r="U1714" s="81"/>
      <c r="V1714" s="53"/>
      <c r="W1714" s="53"/>
    </row>
    <row r="1715" spans="1:23" x14ac:dyDescent="0.25">
      <c r="A1715" s="116" t="str">
        <f>IF(ISBLANK(TBL_DATA[[#This Row],[Row.names]]), "",   DATE(YEAR(TBL_DATA[[#This Row],[Row.names]]), MONTH(TBL_DATA[[#This Row],[Row.names]]), DAY(TBL_DATA[[#This Row],[Row.names]])))</f>
        <v/>
      </c>
      <c r="B1715" s="119"/>
      <c r="C1715" s="68"/>
      <c r="E1715" s="53"/>
      <c r="F1715" s="53"/>
      <c r="G1715" s="54"/>
      <c r="H1715" s="114"/>
      <c r="I1715" s="53"/>
      <c r="J1715" s="53"/>
      <c r="K1715" s="53"/>
      <c r="L1715" s="53"/>
      <c r="M1715" s="53"/>
      <c r="N1715" s="53"/>
      <c r="O1715" s="53"/>
      <c r="P1715" s="53"/>
      <c r="Q1715" s="53"/>
      <c r="R1715" s="53"/>
      <c r="S1715" s="53"/>
      <c r="T1715" s="53"/>
      <c r="U1715" s="81"/>
      <c r="V1715" s="53"/>
      <c r="W1715" s="53"/>
    </row>
    <row r="1716" spans="1:23" x14ac:dyDescent="0.25">
      <c r="A1716" s="116" t="str">
        <f>IF(ISBLANK(TBL_DATA[[#This Row],[Row.names]]), "",   DATE(YEAR(TBL_DATA[[#This Row],[Row.names]]), MONTH(TBL_DATA[[#This Row],[Row.names]]), DAY(TBL_DATA[[#This Row],[Row.names]])))</f>
        <v/>
      </c>
      <c r="B1716" s="119"/>
      <c r="C1716" s="68"/>
      <c r="E1716" s="53"/>
      <c r="F1716" s="53"/>
      <c r="G1716" s="54"/>
      <c r="H1716" s="114"/>
      <c r="I1716" s="53"/>
      <c r="J1716" s="53"/>
      <c r="K1716" s="53"/>
      <c r="L1716" s="53"/>
      <c r="M1716" s="53"/>
      <c r="N1716" s="53"/>
      <c r="O1716" s="53"/>
      <c r="P1716" s="53"/>
      <c r="Q1716" s="53"/>
      <c r="R1716" s="53"/>
      <c r="S1716" s="53"/>
      <c r="T1716" s="53"/>
      <c r="U1716" s="81"/>
      <c r="V1716" s="53"/>
      <c r="W1716" s="53"/>
    </row>
    <row r="1717" spans="1:23" x14ac:dyDescent="0.25">
      <c r="A1717" s="116" t="str">
        <f>IF(ISBLANK(TBL_DATA[[#This Row],[Row.names]]), "",   DATE(YEAR(TBL_DATA[[#This Row],[Row.names]]), MONTH(TBL_DATA[[#This Row],[Row.names]]), DAY(TBL_DATA[[#This Row],[Row.names]])))</f>
        <v/>
      </c>
      <c r="B1717" s="119"/>
      <c r="C1717" s="68"/>
      <c r="E1717" s="53"/>
      <c r="F1717" s="53"/>
      <c r="G1717" s="54"/>
      <c r="H1717" s="114"/>
      <c r="I1717" s="53"/>
      <c r="J1717" s="53"/>
      <c r="K1717" s="53"/>
      <c r="L1717" s="53"/>
      <c r="M1717" s="53"/>
      <c r="N1717" s="53"/>
      <c r="O1717" s="53"/>
      <c r="P1717" s="53"/>
      <c r="Q1717" s="53"/>
      <c r="R1717" s="53"/>
      <c r="S1717" s="53"/>
      <c r="T1717" s="53"/>
      <c r="U1717" s="81"/>
      <c r="V1717" s="53"/>
      <c r="W1717" s="53"/>
    </row>
    <row r="1718" spans="1:23" x14ac:dyDescent="0.25">
      <c r="A1718" s="116" t="str">
        <f>IF(ISBLANK(TBL_DATA[[#This Row],[Row.names]]), "",   DATE(YEAR(TBL_DATA[[#This Row],[Row.names]]), MONTH(TBL_DATA[[#This Row],[Row.names]]), DAY(TBL_DATA[[#This Row],[Row.names]])))</f>
        <v/>
      </c>
      <c r="B1718" s="119"/>
      <c r="C1718" s="68"/>
      <c r="E1718" s="53"/>
      <c r="F1718" s="53"/>
      <c r="G1718" s="54"/>
      <c r="H1718" s="114"/>
      <c r="I1718" s="53"/>
      <c r="J1718" s="53"/>
      <c r="K1718" s="53"/>
      <c r="L1718" s="53"/>
      <c r="M1718" s="53"/>
      <c r="N1718" s="53"/>
      <c r="O1718" s="53"/>
      <c r="P1718" s="53"/>
      <c r="Q1718" s="53"/>
      <c r="R1718" s="53"/>
      <c r="S1718" s="53"/>
      <c r="T1718" s="53"/>
      <c r="U1718" s="81"/>
      <c r="V1718" s="53"/>
      <c r="W1718" s="53"/>
    </row>
    <row r="1719" spans="1:23" x14ac:dyDescent="0.25">
      <c r="A1719" s="116" t="str">
        <f>IF(ISBLANK(TBL_DATA[[#This Row],[Row.names]]), "",   DATE(YEAR(TBL_DATA[[#This Row],[Row.names]]), MONTH(TBL_DATA[[#This Row],[Row.names]]), DAY(TBL_DATA[[#This Row],[Row.names]])))</f>
        <v/>
      </c>
      <c r="B1719" s="119"/>
      <c r="C1719" s="68"/>
      <c r="E1719" s="53"/>
      <c r="F1719" s="53"/>
      <c r="G1719" s="54"/>
      <c r="H1719" s="114"/>
      <c r="I1719" s="53"/>
      <c r="J1719" s="53"/>
      <c r="K1719" s="53"/>
      <c r="L1719" s="53"/>
      <c r="M1719" s="53"/>
      <c r="N1719" s="53"/>
      <c r="O1719" s="53"/>
      <c r="P1719" s="53"/>
      <c r="Q1719" s="53"/>
      <c r="R1719" s="53"/>
      <c r="S1719" s="53"/>
      <c r="T1719" s="53"/>
      <c r="U1719" s="81"/>
      <c r="V1719" s="53"/>
      <c r="W1719" s="53"/>
    </row>
    <row r="1720" spans="1:23" x14ac:dyDescent="0.25">
      <c r="A1720" s="116" t="str">
        <f>IF(ISBLANK(TBL_DATA[[#This Row],[Row.names]]), "",   DATE(YEAR(TBL_DATA[[#This Row],[Row.names]]), MONTH(TBL_DATA[[#This Row],[Row.names]]), DAY(TBL_DATA[[#This Row],[Row.names]])))</f>
        <v/>
      </c>
      <c r="B1720" s="119"/>
      <c r="C1720" s="68"/>
      <c r="E1720" s="53"/>
      <c r="F1720" s="53"/>
      <c r="G1720" s="54"/>
      <c r="H1720" s="114"/>
      <c r="I1720" s="53"/>
      <c r="J1720" s="53"/>
      <c r="K1720" s="53"/>
      <c r="L1720" s="53"/>
      <c r="M1720" s="53"/>
      <c r="N1720" s="53"/>
      <c r="O1720" s="53"/>
      <c r="P1720" s="53"/>
      <c r="Q1720" s="53"/>
      <c r="R1720" s="53"/>
      <c r="S1720" s="53"/>
      <c r="T1720" s="53"/>
      <c r="U1720" s="81"/>
      <c r="V1720" s="53"/>
      <c r="W1720" s="53"/>
    </row>
    <row r="1721" spans="1:23" x14ac:dyDescent="0.25">
      <c r="A1721" s="116" t="str">
        <f>IF(ISBLANK(TBL_DATA[[#This Row],[Row.names]]), "",   DATE(YEAR(TBL_DATA[[#This Row],[Row.names]]), MONTH(TBL_DATA[[#This Row],[Row.names]]), DAY(TBL_DATA[[#This Row],[Row.names]])))</f>
        <v/>
      </c>
      <c r="B1721" s="119"/>
      <c r="C1721" s="68"/>
      <c r="E1721" s="53"/>
      <c r="F1721" s="53"/>
      <c r="G1721" s="54"/>
      <c r="H1721" s="114"/>
      <c r="I1721" s="53"/>
      <c r="J1721" s="53"/>
      <c r="K1721" s="53"/>
      <c r="L1721" s="53"/>
      <c r="M1721" s="53"/>
      <c r="N1721" s="53"/>
      <c r="O1721" s="53"/>
      <c r="P1721" s="53"/>
      <c r="Q1721" s="53"/>
      <c r="R1721" s="53"/>
      <c r="S1721" s="53"/>
      <c r="T1721" s="53"/>
      <c r="U1721" s="81"/>
      <c r="V1721" s="53"/>
      <c r="W1721" s="53"/>
    </row>
    <row r="1722" spans="1:23" x14ac:dyDescent="0.25">
      <c r="A1722" s="116" t="str">
        <f>IF(ISBLANK(TBL_DATA[[#This Row],[Row.names]]), "",   DATE(YEAR(TBL_DATA[[#This Row],[Row.names]]), MONTH(TBL_DATA[[#This Row],[Row.names]]), DAY(TBL_DATA[[#This Row],[Row.names]])))</f>
        <v/>
      </c>
      <c r="B1722" s="119"/>
      <c r="C1722" s="68"/>
      <c r="E1722" s="53"/>
      <c r="F1722" s="53"/>
      <c r="G1722" s="54"/>
      <c r="H1722" s="114"/>
      <c r="I1722" s="53"/>
      <c r="J1722" s="53"/>
      <c r="K1722" s="53"/>
      <c r="L1722" s="53"/>
      <c r="M1722" s="53"/>
      <c r="N1722" s="53"/>
      <c r="O1722" s="53"/>
      <c r="P1722" s="53"/>
      <c r="Q1722" s="53"/>
      <c r="R1722" s="53"/>
      <c r="S1722" s="53"/>
      <c r="T1722" s="53"/>
      <c r="U1722" s="81"/>
      <c r="V1722" s="53"/>
      <c r="W1722" s="53"/>
    </row>
    <row r="1723" spans="1:23" x14ac:dyDescent="0.25">
      <c r="A1723" s="116" t="str">
        <f>IF(ISBLANK(TBL_DATA[[#This Row],[Row.names]]), "",   DATE(YEAR(TBL_DATA[[#This Row],[Row.names]]), MONTH(TBL_DATA[[#This Row],[Row.names]]), DAY(TBL_DATA[[#This Row],[Row.names]])))</f>
        <v/>
      </c>
      <c r="B1723" s="119"/>
      <c r="C1723" s="68"/>
      <c r="E1723" s="53"/>
      <c r="F1723" s="53"/>
      <c r="G1723" s="54"/>
      <c r="H1723" s="114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  <c r="S1723" s="53"/>
      <c r="T1723" s="53"/>
      <c r="U1723" s="81"/>
      <c r="V1723" s="53"/>
      <c r="W1723" s="53"/>
    </row>
    <row r="1724" spans="1:23" x14ac:dyDescent="0.25">
      <c r="A1724" s="116" t="str">
        <f>IF(ISBLANK(TBL_DATA[[#This Row],[Row.names]]), "",   DATE(YEAR(TBL_DATA[[#This Row],[Row.names]]), MONTH(TBL_DATA[[#This Row],[Row.names]]), DAY(TBL_DATA[[#This Row],[Row.names]])))</f>
        <v/>
      </c>
      <c r="B1724" s="119"/>
      <c r="C1724" s="68"/>
      <c r="E1724" s="53"/>
      <c r="F1724" s="53"/>
      <c r="G1724" s="54"/>
      <c r="H1724" s="114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  <c r="S1724" s="53"/>
      <c r="T1724" s="53"/>
      <c r="U1724" s="81"/>
      <c r="V1724" s="53"/>
      <c r="W1724" s="53"/>
    </row>
    <row r="1725" spans="1:23" x14ac:dyDescent="0.25">
      <c r="A1725" s="116" t="str">
        <f>IF(ISBLANK(TBL_DATA[[#This Row],[Row.names]]), "",   DATE(YEAR(TBL_DATA[[#This Row],[Row.names]]), MONTH(TBL_DATA[[#This Row],[Row.names]]), DAY(TBL_DATA[[#This Row],[Row.names]])))</f>
        <v/>
      </c>
      <c r="B1725" s="119"/>
      <c r="C1725" s="68"/>
      <c r="E1725" s="53"/>
      <c r="F1725" s="53"/>
      <c r="G1725" s="54"/>
      <c r="H1725" s="114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  <c r="S1725" s="53"/>
      <c r="T1725" s="53"/>
      <c r="U1725" s="81"/>
      <c r="V1725" s="53"/>
      <c r="W1725" s="53"/>
    </row>
    <row r="1726" spans="1:23" x14ac:dyDescent="0.25">
      <c r="A1726" s="116" t="str">
        <f>IF(ISBLANK(TBL_DATA[[#This Row],[Row.names]]), "",   DATE(YEAR(TBL_DATA[[#This Row],[Row.names]]), MONTH(TBL_DATA[[#This Row],[Row.names]]), DAY(TBL_DATA[[#This Row],[Row.names]])))</f>
        <v/>
      </c>
      <c r="B1726" s="119"/>
      <c r="C1726" s="68"/>
      <c r="E1726" s="53"/>
      <c r="F1726" s="53"/>
      <c r="G1726" s="54"/>
      <c r="H1726" s="114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  <c r="S1726" s="53"/>
      <c r="T1726" s="53"/>
      <c r="U1726" s="81"/>
      <c r="V1726" s="53"/>
      <c r="W1726" s="53"/>
    </row>
    <row r="1727" spans="1:23" x14ac:dyDescent="0.25">
      <c r="A1727" s="116" t="str">
        <f>IF(ISBLANK(TBL_DATA[[#This Row],[Row.names]]), "",   DATE(YEAR(TBL_DATA[[#This Row],[Row.names]]), MONTH(TBL_DATA[[#This Row],[Row.names]]), DAY(TBL_DATA[[#This Row],[Row.names]])))</f>
        <v/>
      </c>
      <c r="B1727" s="119"/>
      <c r="C1727" s="68"/>
      <c r="E1727" s="53"/>
      <c r="F1727" s="53"/>
      <c r="G1727" s="54"/>
      <c r="H1727" s="114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  <c r="S1727" s="53"/>
      <c r="T1727" s="53"/>
      <c r="U1727" s="81"/>
      <c r="V1727" s="53"/>
      <c r="W1727" s="53"/>
    </row>
    <row r="1728" spans="1:23" x14ac:dyDescent="0.25">
      <c r="A1728" s="116" t="str">
        <f>IF(ISBLANK(TBL_DATA[[#This Row],[Row.names]]), "",   DATE(YEAR(TBL_DATA[[#This Row],[Row.names]]), MONTH(TBL_DATA[[#This Row],[Row.names]]), DAY(TBL_DATA[[#This Row],[Row.names]])))</f>
        <v/>
      </c>
      <c r="B1728" s="119"/>
      <c r="C1728" s="68"/>
      <c r="E1728" s="53"/>
      <c r="F1728" s="53"/>
      <c r="G1728" s="54"/>
      <c r="H1728" s="114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  <c r="S1728" s="53"/>
      <c r="T1728" s="53"/>
      <c r="U1728" s="81"/>
      <c r="V1728" s="53"/>
      <c r="W1728" s="53"/>
    </row>
    <row r="1729" spans="1:23" x14ac:dyDescent="0.25">
      <c r="A1729" s="116" t="str">
        <f>IF(ISBLANK(TBL_DATA[[#This Row],[Row.names]]), "",   DATE(YEAR(TBL_DATA[[#This Row],[Row.names]]), MONTH(TBL_DATA[[#This Row],[Row.names]]), DAY(TBL_DATA[[#This Row],[Row.names]])))</f>
        <v/>
      </c>
      <c r="B1729" s="119"/>
      <c r="C1729" s="68"/>
      <c r="E1729" s="53"/>
      <c r="F1729" s="53"/>
      <c r="G1729" s="54"/>
      <c r="H1729" s="114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  <c r="S1729" s="53"/>
      <c r="T1729" s="53"/>
      <c r="U1729" s="81"/>
      <c r="V1729" s="53"/>
      <c r="W1729" s="53"/>
    </row>
    <row r="1730" spans="1:23" x14ac:dyDescent="0.25">
      <c r="A1730" s="116" t="str">
        <f>IF(ISBLANK(TBL_DATA[[#This Row],[Row.names]]), "",   DATE(YEAR(TBL_DATA[[#This Row],[Row.names]]), MONTH(TBL_DATA[[#This Row],[Row.names]]), DAY(TBL_DATA[[#This Row],[Row.names]])))</f>
        <v/>
      </c>
      <c r="B1730" s="119"/>
      <c r="C1730" s="68"/>
      <c r="E1730" s="53"/>
      <c r="F1730" s="53"/>
      <c r="G1730" s="54"/>
      <c r="H1730" s="114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  <c r="S1730" s="53"/>
      <c r="T1730" s="53"/>
      <c r="U1730" s="81"/>
      <c r="V1730" s="53"/>
      <c r="W1730" s="53"/>
    </row>
    <row r="1731" spans="1:23" x14ac:dyDescent="0.25">
      <c r="A1731" s="116" t="str">
        <f>IF(ISBLANK(TBL_DATA[[#This Row],[Row.names]]), "",   DATE(YEAR(TBL_DATA[[#This Row],[Row.names]]), MONTH(TBL_DATA[[#This Row],[Row.names]]), DAY(TBL_DATA[[#This Row],[Row.names]])))</f>
        <v/>
      </c>
      <c r="B1731" s="119"/>
      <c r="C1731" s="68"/>
      <c r="E1731" s="53"/>
      <c r="F1731" s="53"/>
      <c r="G1731" s="54"/>
      <c r="H1731" s="114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  <c r="S1731" s="53"/>
      <c r="T1731" s="53"/>
      <c r="U1731" s="81"/>
      <c r="V1731" s="53"/>
      <c r="W1731" s="53"/>
    </row>
    <row r="1732" spans="1:23" x14ac:dyDescent="0.25">
      <c r="A1732" s="116" t="str">
        <f>IF(ISBLANK(TBL_DATA[[#This Row],[Row.names]]), "",   DATE(YEAR(TBL_DATA[[#This Row],[Row.names]]), MONTH(TBL_DATA[[#This Row],[Row.names]]), DAY(TBL_DATA[[#This Row],[Row.names]])))</f>
        <v/>
      </c>
      <c r="B1732" s="119"/>
      <c r="C1732" s="68"/>
      <c r="E1732" s="53"/>
      <c r="F1732" s="53"/>
      <c r="G1732" s="54"/>
      <c r="H1732" s="114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  <c r="S1732" s="53"/>
      <c r="T1732" s="53"/>
      <c r="U1732" s="81"/>
      <c r="V1732" s="53"/>
      <c r="W1732" s="53"/>
    </row>
    <row r="1733" spans="1:23" x14ac:dyDescent="0.25">
      <c r="A1733" s="116" t="str">
        <f>IF(ISBLANK(TBL_DATA[[#This Row],[Row.names]]), "",   DATE(YEAR(TBL_DATA[[#This Row],[Row.names]]), MONTH(TBL_DATA[[#This Row],[Row.names]]), DAY(TBL_DATA[[#This Row],[Row.names]])))</f>
        <v/>
      </c>
      <c r="B1733" s="119"/>
      <c r="C1733" s="68"/>
      <c r="E1733" s="53"/>
      <c r="F1733" s="53"/>
      <c r="G1733" s="54"/>
      <c r="H1733" s="114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  <c r="S1733" s="53"/>
      <c r="T1733" s="53"/>
      <c r="U1733" s="81"/>
      <c r="V1733" s="53"/>
      <c r="W1733" s="53"/>
    </row>
    <row r="1734" spans="1:23" x14ac:dyDescent="0.25">
      <c r="A1734" s="116" t="str">
        <f>IF(ISBLANK(TBL_DATA[[#This Row],[Row.names]]), "",   DATE(YEAR(TBL_DATA[[#This Row],[Row.names]]), MONTH(TBL_DATA[[#This Row],[Row.names]]), DAY(TBL_DATA[[#This Row],[Row.names]])))</f>
        <v/>
      </c>
      <c r="B1734" s="119"/>
      <c r="C1734" s="68"/>
      <c r="E1734" s="53"/>
      <c r="F1734" s="53"/>
      <c r="G1734" s="54"/>
      <c r="H1734" s="114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  <c r="S1734" s="53"/>
      <c r="T1734" s="53"/>
      <c r="U1734" s="81"/>
      <c r="V1734" s="53"/>
      <c r="W1734" s="53"/>
    </row>
    <row r="1735" spans="1:23" x14ac:dyDescent="0.25">
      <c r="A1735" s="116" t="str">
        <f>IF(ISBLANK(TBL_DATA[[#This Row],[Row.names]]), "",   DATE(YEAR(TBL_DATA[[#This Row],[Row.names]]), MONTH(TBL_DATA[[#This Row],[Row.names]]), DAY(TBL_DATA[[#This Row],[Row.names]])))</f>
        <v/>
      </c>
      <c r="B1735" s="119"/>
      <c r="C1735" s="68"/>
      <c r="E1735" s="53"/>
      <c r="F1735" s="53"/>
      <c r="G1735" s="54"/>
      <c r="H1735" s="114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  <c r="S1735" s="53"/>
      <c r="T1735" s="53"/>
      <c r="U1735" s="81"/>
      <c r="V1735" s="53"/>
      <c r="W1735" s="53"/>
    </row>
    <row r="1736" spans="1:23" x14ac:dyDescent="0.25">
      <c r="A1736" s="116" t="str">
        <f>IF(ISBLANK(TBL_DATA[[#This Row],[Row.names]]), "",   DATE(YEAR(TBL_DATA[[#This Row],[Row.names]]), MONTH(TBL_DATA[[#This Row],[Row.names]]), DAY(TBL_DATA[[#This Row],[Row.names]])))</f>
        <v/>
      </c>
      <c r="B1736" s="119"/>
      <c r="C1736" s="68"/>
      <c r="E1736" s="53"/>
      <c r="F1736" s="53"/>
      <c r="G1736" s="54"/>
      <c r="H1736" s="114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  <c r="S1736" s="53"/>
      <c r="T1736" s="53"/>
      <c r="U1736" s="81"/>
      <c r="V1736" s="53"/>
      <c r="W1736" s="53"/>
    </row>
    <row r="1737" spans="1:23" x14ac:dyDescent="0.25">
      <c r="A1737" s="116" t="str">
        <f>IF(ISBLANK(TBL_DATA[[#This Row],[Row.names]]), "",   DATE(YEAR(TBL_DATA[[#This Row],[Row.names]]), MONTH(TBL_DATA[[#This Row],[Row.names]]), DAY(TBL_DATA[[#This Row],[Row.names]])))</f>
        <v/>
      </c>
      <c r="B1737" s="119"/>
      <c r="C1737" s="68"/>
      <c r="E1737" s="53"/>
      <c r="F1737" s="53"/>
      <c r="G1737" s="54"/>
      <c r="H1737" s="114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  <c r="S1737" s="53"/>
      <c r="T1737" s="53"/>
      <c r="U1737" s="81"/>
      <c r="V1737" s="53"/>
      <c r="W1737" s="53"/>
    </row>
    <row r="1738" spans="1:23" x14ac:dyDescent="0.25">
      <c r="A1738" s="116" t="str">
        <f>IF(ISBLANK(TBL_DATA[[#This Row],[Row.names]]), "",   DATE(YEAR(TBL_DATA[[#This Row],[Row.names]]), MONTH(TBL_DATA[[#This Row],[Row.names]]), DAY(TBL_DATA[[#This Row],[Row.names]])))</f>
        <v/>
      </c>
      <c r="B1738" s="119"/>
      <c r="C1738" s="68"/>
      <c r="E1738" s="53"/>
      <c r="F1738" s="53"/>
      <c r="G1738" s="54"/>
      <c r="H1738" s="114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  <c r="S1738" s="53"/>
      <c r="T1738" s="53"/>
      <c r="U1738" s="81"/>
      <c r="V1738" s="53"/>
      <c r="W1738" s="53"/>
    </row>
    <row r="1739" spans="1:23" x14ac:dyDescent="0.25">
      <c r="A1739" s="116" t="str">
        <f>IF(ISBLANK(TBL_DATA[[#This Row],[Row.names]]), "",   DATE(YEAR(TBL_DATA[[#This Row],[Row.names]]), MONTH(TBL_DATA[[#This Row],[Row.names]]), DAY(TBL_DATA[[#This Row],[Row.names]])))</f>
        <v/>
      </c>
      <c r="B1739" s="119"/>
      <c r="C1739" s="68"/>
      <c r="E1739" s="53"/>
      <c r="F1739" s="53"/>
      <c r="G1739" s="54"/>
      <c r="H1739" s="114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  <c r="S1739" s="53"/>
      <c r="T1739" s="53"/>
      <c r="U1739" s="81"/>
      <c r="V1739" s="53"/>
      <c r="W1739" s="53"/>
    </row>
    <row r="1740" spans="1:23" x14ac:dyDescent="0.25">
      <c r="A1740" s="116" t="str">
        <f>IF(ISBLANK(TBL_DATA[[#This Row],[Row.names]]), "",   DATE(YEAR(TBL_DATA[[#This Row],[Row.names]]), MONTH(TBL_DATA[[#This Row],[Row.names]]), DAY(TBL_DATA[[#This Row],[Row.names]])))</f>
        <v/>
      </c>
      <c r="B1740" s="119"/>
      <c r="C1740" s="68"/>
      <c r="E1740" s="53"/>
      <c r="F1740" s="53"/>
      <c r="G1740" s="54"/>
      <c r="H1740" s="114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  <c r="S1740" s="53"/>
      <c r="T1740" s="53"/>
      <c r="U1740" s="81"/>
      <c r="V1740" s="53"/>
      <c r="W1740" s="53"/>
    </row>
    <row r="1741" spans="1:23" x14ac:dyDescent="0.25">
      <c r="A1741" s="116" t="str">
        <f>IF(ISBLANK(TBL_DATA[[#This Row],[Row.names]]), "",   DATE(YEAR(TBL_DATA[[#This Row],[Row.names]]), MONTH(TBL_DATA[[#This Row],[Row.names]]), DAY(TBL_DATA[[#This Row],[Row.names]])))</f>
        <v/>
      </c>
      <c r="B1741" s="119"/>
      <c r="C1741" s="68"/>
      <c r="E1741" s="53"/>
      <c r="F1741" s="53"/>
      <c r="G1741" s="54"/>
      <c r="H1741" s="114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  <c r="S1741" s="53"/>
      <c r="T1741" s="53"/>
      <c r="U1741" s="81"/>
      <c r="V1741" s="53"/>
      <c r="W1741" s="53"/>
    </row>
    <row r="1742" spans="1:23" x14ac:dyDescent="0.25">
      <c r="A1742" s="116" t="str">
        <f>IF(ISBLANK(TBL_DATA[[#This Row],[Row.names]]), "",   DATE(YEAR(TBL_DATA[[#This Row],[Row.names]]), MONTH(TBL_DATA[[#This Row],[Row.names]]), DAY(TBL_DATA[[#This Row],[Row.names]])))</f>
        <v/>
      </c>
      <c r="B1742" s="119"/>
      <c r="C1742" s="68"/>
      <c r="E1742" s="53"/>
      <c r="F1742" s="53"/>
      <c r="G1742" s="54"/>
      <c r="H1742" s="114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  <c r="S1742" s="53"/>
      <c r="T1742" s="53"/>
      <c r="U1742" s="81"/>
      <c r="V1742" s="53"/>
      <c r="W1742" s="53"/>
    </row>
    <row r="1743" spans="1:23" x14ac:dyDescent="0.25">
      <c r="A1743" s="116" t="str">
        <f>IF(ISBLANK(TBL_DATA[[#This Row],[Row.names]]), "",   DATE(YEAR(TBL_DATA[[#This Row],[Row.names]]), MONTH(TBL_DATA[[#This Row],[Row.names]]), DAY(TBL_DATA[[#This Row],[Row.names]])))</f>
        <v/>
      </c>
      <c r="B1743" s="119"/>
      <c r="C1743" s="68"/>
      <c r="E1743" s="53"/>
      <c r="F1743" s="53"/>
      <c r="G1743" s="54"/>
      <c r="H1743" s="114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  <c r="S1743" s="53"/>
      <c r="T1743" s="53"/>
      <c r="U1743" s="81"/>
      <c r="V1743" s="53"/>
      <c r="W1743" s="53"/>
    </row>
    <row r="1744" spans="1:23" x14ac:dyDescent="0.25">
      <c r="A1744" s="116" t="str">
        <f>IF(ISBLANK(TBL_DATA[[#This Row],[Row.names]]), "",   DATE(YEAR(TBL_DATA[[#This Row],[Row.names]]), MONTH(TBL_DATA[[#This Row],[Row.names]]), DAY(TBL_DATA[[#This Row],[Row.names]])))</f>
        <v/>
      </c>
      <c r="B1744" s="119"/>
      <c r="C1744" s="68"/>
      <c r="E1744" s="53"/>
      <c r="F1744" s="53"/>
      <c r="G1744" s="54"/>
      <c r="H1744" s="114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  <c r="S1744" s="53"/>
      <c r="T1744" s="53"/>
      <c r="U1744" s="81"/>
      <c r="V1744" s="53"/>
      <c r="W1744" s="53"/>
    </row>
    <row r="1745" spans="1:23" x14ac:dyDescent="0.25">
      <c r="A1745" s="116" t="str">
        <f>IF(ISBLANK(TBL_DATA[[#This Row],[Row.names]]), "",   DATE(YEAR(TBL_DATA[[#This Row],[Row.names]]), MONTH(TBL_DATA[[#This Row],[Row.names]]), DAY(TBL_DATA[[#This Row],[Row.names]])))</f>
        <v/>
      </c>
      <c r="B1745" s="119"/>
      <c r="C1745" s="68"/>
      <c r="E1745" s="53"/>
      <c r="F1745" s="53"/>
      <c r="G1745" s="54"/>
      <c r="H1745" s="114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  <c r="S1745" s="53"/>
      <c r="T1745" s="53"/>
      <c r="U1745" s="81"/>
      <c r="V1745" s="53"/>
      <c r="W1745" s="53"/>
    </row>
    <row r="1746" spans="1:23" x14ac:dyDescent="0.25">
      <c r="A1746" s="116" t="str">
        <f>IF(ISBLANK(TBL_DATA[[#This Row],[Row.names]]), "",   DATE(YEAR(TBL_DATA[[#This Row],[Row.names]]), MONTH(TBL_DATA[[#This Row],[Row.names]]), DAY(TBL_DATA[[#This Row],[Row.names]])))</f>
        <v/>
      </c>
      <c r="B1746" s="119"/>
      <c r="C1746" s="68"/>
      <c r="E1746" s="53"/>
      <c r="F1746" s="53"/>
      <c r="G1746" s="54"/>
      <c r="H1746" s="114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  <c r="S1746" s="53"/>
      <c r="T1746" s="53"/>
      <c r="U1746" s="81"/>
      <c r="V1746" s="53"/>
      <c r="W1746" s="53"/>
    </row>
    <row r="1747" spans="1:23" x14ac:dyDescent="0.25">
      <c r="A1747" s="116" t="str">
        <f>IF(ISBLANK(TBL_DATA[[#This Row],[Row.names]]), "",   DATE(YEAR(TBL_DATA[[#This Row],[Row.names]]), MONTH(TBL_DATA[[#This Row],[Row.names]]), DAY(TBL_DATA[[#This Row],[Row.names]])))</f>
        <v/>
      </c>
      <c r="B1747" s="119"/>
      <c r="C1747" s="68"/>
      <c r="E1747" s="53"/>
      <c r="F1747" s="53"/>
      <c r="G1747" s="54"/>
      <c r="H1747" s="114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  <c r="S1747" s="53"/>
      <c r="T1747" s="53"/>
      <c r="U1747" s="81"/>
      <c r="V1747" s="53"/>
      <c r="W1747" s="53"/>
    </row>
    <row r="1748" spans="1:23" x14ac:dyDescent="0.25">
      <c r="A1748" s="116" t="str">
        <f>IF(ISBLANK(TBL_DATA[[#This Row],[Row.names]]), "",   DATE(YEAR(TBL_DATA[[#This Row],[Row.names]]), MONTH(TBL_DATA[[#This Row],[Row.names]]), DAY(TBL_DATA[[#This Row],[Row.names]])))</f>
        <v/>
      </c>
      <c r="B1748" s="119"/>
      <c r="C1748" s="68"/>
      <c r="E1748" s="53"/>
      <c r="F1748" s="53"/>
      <c r="G1748" s="54"/>
      <c r="H1748" s="114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  <c r="S1748" s="53"/>
      <c r="T1748" s="53"/>
      <c r="U1748" s="81"/>
      <c r="V1748" s="53"/>
      <c r="W1748" s="53"/>
    </row>
    <row r="1749" spans="1:23" x14ac:dyDescent="0.25">
      <c r="A1749" s="116" t="str">
        <f>IF(ISBLANK(TBL_DATA[[#This Row],[Row.names]]), "",   DATE(YEAR(TBL_DATA[[#This Row],[Row.names]]), MONTH(TBL_DATA[[#This Row],[Row.names]]), DAY(TBL_DATA[[#This Row],[Row.names]])))</f>
        <v/>
      </c>
      <c r="B1749" s="119"/>
      <c r="C1749" s="68"/>
      <c r="E1749" s="53"/>
      <c r="F1749" s="53"/>
      <c r="G1749" s="54"/>
      <c r="H1749" s="114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  <c r="S1749" s="53"/>
      <c r="T1749" s="53"/>
      <c r="U1749" s="81"/>
      <c r="V1749" s="53"/>
      <c r="W1749" s="53"/>
    </row>
    <row r="1750" spans="1:23" x14ac:dyDescent="0.25">
      <c r="A1750" s="116" t="str">
        <f>IF(ISBLANK(TBL_DATA[[#This Row],[Row.names]]), "",   DATE(YEAR(TBL_DATA[[#This Row],[Row.names]]), MONTH(TBL_DATA[[#This Row],[Row.names]]), DAY(TBL_DATA[[#This Row],[Row.names]])))</f>
        <v/>
      </c>
      <c r="B1750" s="119"/>
      <c r="C1750" s="68"/>
      <c r="E1750" s="53"/>
      <c r="F1750" s="53"/>
      <c r="G1750" s="54"/>
      <c r="H1750" s="114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  <c r="S1750" s="53"/>
      <c r="T1750" s="53"/>
      <c r="U1750" s="81"/>
      <c r="V1750" s="53"/>
      <c r="W1750" s="53"/>
    </row>
    <row r="1751" spans="1:23" x14ac:dyDescent="0.25">
      <c r="A1751" s="116" t="str">
        <f>IF(ISBLANK(TBL_DATA[[#This Row],[Row.names]]), "",   DATE(YEAR(TBL_DATA[[#This Row],[Row.names]]), MONTH(TBL_DATA[[#This Row],[Row.names]]), DAY(TBL_DATA[[#This Row],[Row.names]])))</f>
        <v/>
      </c>
      <c r="B1751" s="119"/>
      <c r="C1751" s="68"/>
      <c r="E1751" s="53"/>
      <c r="F1751" s="53"/>
      <c r="G1751" s="54"/>
      <c r="H1751" s="114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  <c r="S1751" s="53"/>
      <c r="T1751" s="53"/>
      <c r="U1751" s="81"/>
      <c r="V1751" s="53"/>
      <c r="W1751" s="53"/>
    </row>
    <row r="1752" spans="1:23" x14ac:dyDescent="0.25">
      <c r="A1752" s="116" t="str">
        <f>IF(ISBLANK(TBL_DATA[[#This Row],[Row.names]]), "",   DATE(YEAR(TBL_DATA[[#This Row],[Row.names]]), MONTH(TBL_DATA[[#This Row],[Row.names]]), DAY(TBL_DATA[[#This Row],[Row.names]])))</f>
        <v/>
      </c>
      <c r="B1752" s="119"/>
      <c r="C1752" s="68"/>
      <c r="E1752" s="53"/>
      <c r="F1752" s="53"/>
      <c r="G1752" s="54"/>
      <c r="H1752" s="114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  <c r="S1752" s="53"/>
      <c r="T1752" s="53"/>
      <c r="U1752" s="81"/>
      <c r="V1752" s="53"/>
      <c r="W1752" s="53"/>
    </row>
    <row r="1753" spans="1:23" x14ac:dyDescent="0.25">
      <c r="A1753" s="116" t="str">
        <f>IF(ISBLANK(TBL_DATA[[#This Row],[Row.names]]), "",   DATE(YEAR(TBL_DATA[[#This Row],[Row.names]]), MONTH(TBL_DATA[[#This Row],[Row.names]]), DAY(TBL_DATA[[#This Row],[Row.names]])))</f>
        <v/>
      </c>
      <c r="B1753" s="119"/>
      <c r="C1753" s="68"/>
      <c r="E1753" s="53"/>
      <c r="F1753" s="53"/>
      <c r="G1753" s="54"/>
      <c r="H1753" s="114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  <c r="S1753" s="53"/>
      <c r="T1753" s="53"/>
      <c r="U1753" s="81"/>
      <c r="V1753" s="53"/>
      <c r="W1753" s="53"/>
    </row>
    <row r="1754" spans="1:23" x14ac:dyDescent="0.25">
      <c r="A1754" s="116" t="str">
        <f>IF(ISBLANK(TBL_DATA[[#This Row],[Row.names]]), "",   DATE(YEAR(TBL_DATA[[#This Row],[Row.names]]), MONTH(TBL_DATA[[#This Row],[Row.names]]), DAY(TBL_DATA[[#This Row],[Row.names]])))</f>
        <v/>
      </c>
      <c r="B1754" s="119"/>
      <c r="C1754" s="68"/>
      <c r="E1754" s="53"/>
      <c r="F1754" s="53"/>
      <c r="G1754" s="54"/>
      <c r="H1754" s="114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  <c r="S1754" s="53"/>
      <c r="T1754" s="53"/>
      <c r="U1754" s="81"/>
      <c r="V1754" s="53"/>
      <c r="W1754" s="53"/>
    </row>
    <row r="1755" spans="1:23" x14ac:dyDescent="0.25">
      <c r="A1755" s="116" t="str">
        <f>IF(ISBLANK(TBL_DATA[[#This Row],[Row.names]]), "",   DATE(YEAR(TBL_DATA[[#This Row],[Row.names]]), MONTH(TBL_DATA[[#This Row],[Row.names]]), DAY(TBL_DATA[[#This Row],[Row.names]])))</f>
        <v/>
      </c>
      <c r="B1755" s="119"/>
      <c r="C1755" s="68"/>
      <c r="E1755" s="53"/>
      <c r="F1755" s="53"/>
      <c r="G1755" s="54"/>
      <c r="H1755" s="114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  <c r="S1755" s="53"/>
      <c r="T1755" s="53"/>
      <c r="U1755" s="81"/>
      <c r="V1755" s="53"/>
      <c r="W1755" s="53"/>
    </row>
    <row r="1756" spans="1:23" x14ac:dyDescent="0.25">
      <c r="A1756" s="116" t="str">
        <f>IF(ISBLANK(TBL_DATA[[#This Row],[Row.names]]), "",   DATE(YEAR(TBL_DATA[[#This Row],[Row.names]]), MONTH(TBL_DATA[[#This Row],[Row.names]]), DAY(TBL_DATA[[#This Row],[Row.names]])))</f>
        <v/>
      </c>
      <c r="B1756" s="119"/>
      <c r="C1756" s="68"/>
      <c r="E1756" s="53"/>
      <c r="F1756" s="53"/>
      <c r="G1756" s="54"/>
      <c r="H1756" s="114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  <c r="S1756" s="53"/>
      <c r="T1756" s="53"/>
      <c r="U1756" s="81"/>
      <c r="V1756" s="53"/>
      <c r="W1756" s="53"/>
    </row>
    <row r="1757" spans="1:23" x14ac:dyDescent="0.25">
      <c r="A1757" s="116" t="str">
        <f>IF(ISBLANK(TBL_DATA[[#This Row],[Row.names]]), "",   DATE(YEAR(TBL_DATA[[#This Row],[Row.names]]), MONTH(TBL_DATA[[#This Row],[Row.names]]), DAY(TBL_DATA[[#This Row],[Row.names]])))</f>
        <v/>
      </c>
      <c r="B1757" s="119"/>
      <c r="C1757" s="68"/>
      <c r="E1757" s="53"/>
      <c r="F1757" s="53"/>
      <c r="G1757" s="54"/>
      <c r="H1757" s="114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  <c r="S1757" s="53"/>
      <c r="T1757" s="53"/>
      <c r="U1757" s="81"/>
      <c r="V1757" s="53"/>
      <c r="W1757" s="53"/>
    </row>
    <row r="1758" spans="1:23" x14ac:dyDescent="0.25">
      <c r="A1758" s="116" t="str">
        <f>IF(ISBLANK(TBL_DATA[[#This Row],[Row.names]]), "",   DATE(YEAR(TBL_DATA[[#This Row],[Row.names]]), MONTH(TBL_DATA[[#This Row],[Row.names]]), DAY(TBL_DATA[[#This Row],[Row.names]])))</f>
        <v/>
      </c>
      <c r="B1758" s="119"/>
      <c r="C1758" s="68"/>
      <c r="E1758" s="53"/>
      <c r="F1758" s="53"/>
      <c r="G1758" s="54"/>
      <c r="H1758" s="114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  <c r="S1758" s="53"/>
      <c r="T1758" s="53"/>
      <c r="U1758" s="81"/>
      <c r="V1758" s="53"/>
      <c r="W1758" s="53"/>
    </row>
    <row r="1759" spans="1:23" x14ac:dyDescent="0.25">
      <c r="A1759" s="116" t="str">
        <f>IF(ISBLANK(TBL_DATA[[#This Row],[Row.names]]), "",   DATE(YEAR(TBL_DATA[[#This Row],[Row.names]]), MONTH(TBL_DATA[[#This Row],[Row.names]]), DAY(TBL_DATA[[#This Row],[Row.names]])))</f>
        <v/>
      </c>
      <c r="B1759" s="119"/>
      <c r="C1759" s="68"/>
      <c r="E1759" s="53"/>
      <c r="F1759" s="53"/>
      <c r="G1759" s="54"/>
      <c r="H1759" s="114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  <c r="S1759" s="53"/>
      <c r="T1759" s="53"/>
      <c r="U1759" s="81"/>
      <c r="V1759" s="53"/>
      <c r="W1759" s="53"/>
    </row>
    <row r="1760" spans="1:23" x14ac:dyDescent="0.25">
      <c r="A1760" s="116" t="str">
        <f>IF(ISBLANK(TBL_DATA[[#This Row],[Row.names]]), "",   DATE(YEAR(TBL_DATA[[#This Row],[Row.names]]), MONTH(TBL_DATA[[#This Row],[Row.names]]), DAY(TBL_DATA[[#This Row],[Row.names]])))</f>
        <v/>
      </c>
      <c r="B1760" s="119"/>
      <c r="C1760" s="68"/>
      <c r="E1760" s="53"/>
      <c r="F1760" s="53"/>
      <c r="G1760" s="54"/>
      <c r="H1760" s="114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  <c r="S1760" s="53"/>
      <c r="T1760" s="53"/>
      <c r="U1760" s="81"/>
      <c r="V1760" s="53"/>
      <c r="W1760" s="53"/>
    </row>
    <row r="1761" spans="1:23" x14ac:dyDescent="0.25">
      <c r="A1761" s="116" t="str">
        <f>IF(ISBLANK(TBL_DATA[[#This Row],[Row.names]]), "",   DATE(YEAR(TBL_DATA[[#This Row],[Row.names]]), MONTH(TBL_DATA[[#This Row],[Row.names]]), DAY(TBL_DATA[[#This Row],[Row.names]])))</f>
        <v/>
      </c>
      <c r="B1761" s="119"/>
      <c r="C1761" s="68"/>
      <c r="E1761" s="53"/>
      <c r="F1761" s="53"/>
      <c r="G1761" s="54"/>
      <c r="H1761" s="114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  <c r="S1761" s="53"/>
      <c r="T1761" s="53"/>
      <c r="U1761" s="81"/>
      <c r="V1761" s="53"/>
      <c r="W1761" s="53"/>
    </row>
    <row r="1762" spans="1:23" x14ac:dyDescent="0.25">
      <c r="A1762" s="116" t="str">
        <f>IF(ISBLANK(TBL_DATA[[#This Row],[Row.names]]), "",   DATE(YEAR(TBL_DATA[[#This Row],[Row.names]]), MONTH(TBL_DATA[[#This Row],[Row.names]]), DAY(TBL_DATA[[#This Row],[Row.names]])))</f>
        <v/>
      </c>
      <c r="B1762" s="119"/>
      <c r="C1762" s="68"/>
      <c r="E1762" s="53"/>
      <c r="F1762" s="53"/>
      <c r="G1762" s="54"/>
      <c r="H1762" s="114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  <c r="S1762" s="53"/>
      <c r="T1762" s="53"/>
      <c r="U1762" s="81"/>
      <c r="V1762" s="53"/>
      <c r="W1762" s="53"/>
    </row>
    <row r="1763" spans="1:23" x14ac:dyDescent="0.25">
      <c r="A1763" s="116" t="str">
        <f>IF(ISBLANK(TBL_DATA[[#This Row],[Row.names]]), "",   DATE(YEAR(TBL_DATA[[#This Row],[Row.names]]), MONTH(TBL_DATA[[#This Row],[Row.names]]), DAY(TBL_DATA[[#This Row],[Row.names]])))</f>
        <v/>
      </c>
      <c r="B1763" s="119"/>
      <c r="C1763" s="68"/>
      <c r="E1763" s="53"/>
      <c r="F1763" s="53"/>
      <c r="G1763" s="54"/>
      <c r="H1763" s="114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  <c r="S1763" s="53"/>
      <c r="T1763" s="53"/>
      <c r="U1763" s="81"/>
      <c r="V1763" s="53"/>
      <c r="W1763" s="53"/>
    </row>
    <row r="1764" spans="1:23" x14ac:dyDescent="0.25">
      <c r="A1764" s="116" t="str">
        <f>IF(ISBLANK(TBL_DATA[[#This Row],[Row.names]]), "",   DATE(YEAR(TBL_DATA[[#This Row],[Row.names]]), MONTH(TBL_DATA[[#This Row],[Row.names]]), DAY(TBL_DATA[[#This Row],[Row.names]])))</f>
        <v/>
      </c>
      <c r="B1764" s="119"/>
      <c r="C1764" s="68"/>
      <c r="E1764" s="53"/>
      <c r="F1764" s="53"/>
      <c r="G1764" s="54"/>
      <c r="H1764" s="114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  <c r="S1764" s="53"/>
      <c r="T1764" s="53"/>
      <c r="U1764" s="81"/>
      <c r="V1764" s="53"/>
      <c r="W1764" s="53"/>
    </row>
    <row r="1765" spans="1:23" x14ac:dyDescent="0.25">
      <c r="A1765" s="116" t="str">
        <f>IF(ISBLANK(TBL_DATA[[#This Row],[Row.names]]), "",   DATE(YEAR(TBL_DATA[[#This Row],[Row.names]]), MONTH(TBL_DATA[[#This Row],[Row.names]]), DAY(TBL_DATA[[#This Row],[Row.names]])))</f>
        <v/>
      </c>
      <c r="B1765" s="119"/>
      <c r="C1765" s="68"/>
      <c r="E1765" s="53"/>
      <c r="F1765" s="53"/>
      <c r="G1765" s="54"/>
      <c r="H1765" s="114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  <c r="S1765" s="53"/>
      <c r="T1765" s="53"/>
      <c r="U1765" s="81"/>
      <c r="V1765" s="53"/>
      <c r="W1765" s="53"/>
    </row>
    <row r="1766" spans="1:23" x14ac:dyDescent="0.25">
      <c r="A1766" s="116" t="str">
        <f>IF(ISBLANK(TBL_DATA[[#This Row],[Row.names]]), "",   DATE(YEAR(TBL_DATA[[#This Row],[Row.names]]), MONTH(TBL_DATA[[#This Row],[Row.names]]), DAY(TBL_DATA[[#This Row],[Row.names]])))</f>
        <v/>
      </c>
      <c r="B1766" s="119"/>
      <c r="C1766" s="68"/>
      <c r="E1766" s="53"/>
      <c r="F1766" s="53"/>
      <c r="G1766" s="54"/>
      <c r="H1766" s="114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  <c r="S1766" s="53"/>
      <c r="T1766" s="53"/>
      <c r="U1766" s="81"/>
      <c r="V1766" s="53"/>
      <c r="W1766" s="53"/>
    </row>
    <row r="1767" spans="1:23" x14ac:dyDescent="0.25">
      <c r="A1767" s="116" t="str">
        <f>IF(ISBLANK(TBL_DATA[[#This Row],[Row.names]]), "",   DATE(YEAR(TBL_DATA[[#This Row],[Row.names]]), MONTH(TBL_DATA[[#This Row],[Row.names]]), DAY(TBL_DATA[[#This Row],[Row.names]])))</f>
        <v/>
      </c>
      <c r="B1767" s="119"/>
      <c r="C1767" s="68"/>
      <c r="E1767" s="53"/>
      <c r="F1767" s="53"/>
      <c r="G1767" s="54"/>
      <c r="H1767" s="114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  <c r="S1767" s="53"/>
      <c r="T1767" s="53"/>
      <c r="U1767" s="81"/>
      <c r="V1767" s="53"/>
      <c r="W1767" s="53"/>
    </row>
    <row r="1768" spans="1:23" x14ac:dyDescent="0.25">
      <c r="A1768" s="116" t="str">
        <f>IF(ISBLANK(TBL_DATA[[#This Row],[Row.names]]), "",   DATE(YEAR(TBL_DATA[[#This Row],[Row.names]]), MONTH(TBL_DATA[[#This Row],[Row.names]]), DAY(TBL_DATA[[#This Row],[Row.names]])))</f>
        <v/>
      </c>
      <c r="B1768" s="119"/>
      <c r="C1768" s="68"/>
      <c r="E1768" s="53"/>
      <c r="F1768" s="53"/>
      <c r="G1768" s="54"/>
      <c r="H1768" s="114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  <c r="S1768" s="53"/>
      <c r="T1768" s="53"/>
      <c r="U1768" s="81"/>
      <c r="V1768" s="53"/>
      <c r="W1768" s="53"/>
    </row>
    <row r="1769" spans="1:23" x14ac:dyDescent="0.25">
      <c r="A1769" s="116" t="str">
        <f>IF(ISBLANK(TBL_DATA[[#This Row],[Row.names]]), "",   DATE(YEAR(TBL_DATA[[#This Row],[Row.names]]), MONTH(TBL_DATA[[#This Row],[Row.names]]), DAY(TBL_DATA[[#This Row],[Row.names]])))</f>
        <v/>
      </c>
      <c r="B1769" s="119"/>
      <c r="C1769" s="68"/>
      <c r="E1769" s="53"/>
      <c r="F1769" s="53"/>
      <c r="G1769" s="54"/>
      <c r="H1769" s="114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  <c r="S1769" s="53"/>
      <c r="T1769" s="53"/>
      <c r="U1769" s="81"/>
      <c r="V1769" s="53"/>
      <c r="W1769" s="53"/>
    </row>
    <row r="1770" spans="1:23" x14ac:dyDescent="0.25">
      <c r="A1770" s="116" t="str">
        <f>IF(ISBLANK(TBL_DATA[[#This Row],[Row.names]]), "",   DATE(YEAR(TBL_DATA[[#This Row],[Row.names]]), MONTH(TBL_DATA[[#This Row],[Row.names]]), DAY(TBL_DATA[[#This Row],[Row.names]])))</f>
        <v/>
      </c>
      <c r="B1770" s="119"/>
      <c r="C1770" s="68"/>
      <c r="E1770" s="53"/>
      <c r="F1770" s="53"/>
      <c r="G1770" s="54"/>
      <c r="H1770" s="114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  <c r="S1770" s="53"/>
      <c r="T1770" s="53"/>
      <c r="U1770" s="81"/>
      <c r="V1770" s="53"/>
      <c r="W1770" s="53"/>
    </row>
    <row r="1771" spans="1:23" x14ac:dyDescent="0.25">
      <c r="A1771" s="116" t="str">
        <f>IF(ISBLANK(TBL_DATA[[#This Row],[Row.names]]), "",   DATE(YEAR(TBL_DATA[[#This Row],[Row.names]]), MONTH(TBL_DATA[[#This Row],[Row.names]]), DAY(TBL_DATA[[#This Row],[Row.names]])))</f>
        <v/>
      </c>
      <c r="B1771" s="119"/>
      <c r="C1771" s="68"/>
      <c r="E1771" s="53"/>
      <c r="F1771" s="53"/>
      <c r="G1771" s="54"/>
      <c r="H1771" s="114"/>
      <c r="I1771" s="53"/>
      <c r="J1771" s="53"/>
      <c r="K1771" s="53"/>
      <c r="L1771" s="53"/>
      <c r="M1771" s="53"/>
      <c r="N1771" s="53"/>
      <c r="O1771" s="53"/>
      <c r="P1771" s="53"/>
      <c r="Q1771" s="53"/>
      <c r="R1771" s="53"/>
      <c r="S1771" s="53"/>
      <c r="T1771" s="53"/>
      <c r="U1771" s="81"/>
      <c r="V1771" s="53"/>
      <c r="W1771" s="53"/>
    </row>
    <row r="1772" spans="1:23" x14ac:dyDescent="0.25">
      <c r="A1772" s="116" t="str">
        <f>IF(ISBLANK(TBL_DATA[[#This Row],[Row.names]]), "",   DATE(YEAR(TBL_DATA[[#This Row],[Row.names]]), MONTH(TBL_DATA[[#This Row],[Row.names]]), DAY(TBL_DATA[[#This Row],[Row.names]])))</f>
        <v/>
      </c>
      <c r="B1772" s="119"/>
      <c r="C1772" s="68"/>
      <c r="E1772" s="53"/>
      <c r="F1772" s="53"/>
      <c r="G1772" s="54"/>
      <c r="H1772" s="114"/>
      <c r="I1772" s="53"/>
      <c r="J1772" s="53"/>
      <c r="K1772" s="53"/>
      <c r="L1772" s="53"/>
      <c r="M1772" s="53"/>
      <c r="N1772" s="53"/>
      <c r="O1772" s="53"/>
      <c r="P1772" s="53"/>
      <c r="Q1772" s="53"/>
      <c r="R1772" s="53"/>
      <c r="S1772" s="53"/>
      <c r="T1772" s="53"/>
      <c r="U1772" s="81"/>
      <c r="V1772" s="53"/>
      <c r="W1772" s="53"/>
    </row>
    <row r="1773" spans="1:23" x14ac:dyDescent="0.25">
      <c r="A1773" s="116" t="str">
        <f>IF(ISBLANK(TBL_DATA[[#This Row],[Row.names]]), "",   DATE(YEAR(TBL_DATA[[#This Row],[Row.names]]), MONTH(TBL_DATA[[#This Row],[Row.names]]), DAY(TBL_DATA[[#This Row],[Row.names]])))</f>
        <v/>
      </c>
      <c r="B1773" s="119"/>
      <c r="C1773" s="68"/>
      <c r="E1773" s="53"/>
      <c r="F1773" s="53"/>
      <c r="G1773" s="54"/>
      <c r="H1773" s="114"/>
      <c r="I1773" s="53"/>
      <c r="J1773" s="53"/>
      <c r="K1773" s="53"/>
      <c r="L1773" s="53"/>
      <c r="M1773" s="53"/>
      <c r="N1773" s="53"/>
      <c r="O1773" s="53"/>
      <c r="P1773" s="53"/>
      <c r="Q1773" s="53"/>
      <c r="R1773" s="53"/>
      <c r="S1773" s="53"/>
      <c r="T1773" s="53"/>
      <c r="U1773" s="81"/>
      <c r="V1773" s="53"/>
      <c r="W1773" s="53"/>
    </row>
    <row r="1774" spans="1:23" x14ac:dyDescent="0.25">
      <c r="A1774" s="116" t="str">
        <f>IF(ISBLANK(TBL_DATA[[#This Row],[Row.names]]), "",   DATE(YEAR(TBL_DATA[[#This Row],[Row.names]]), MONTH(TBL_DATA[[#This Row],[Row.names]]), DAY(TBL_DATA[[#This Row],[Row.names]])))</f>
        <v/>
      </c>
      <c r="B1774" s="119"/>
      <c r="C1774" s="68"/>
      <c r="E1774" s="53"/>
      <c r="F1774" s="53"/>
      <c r="G1774" s="54"/>
      <c r="H1774" s="114"/>
      <c r="I1774" s="53"/>
      <c r="J1774" s="53"/>
      <c r="K1774" s="53"/>
      <c r="L1774" s="53"/>
      <c r="M1774" s="53"/>
      <c r="N1774" s="53"/>
      <c r="O1774" s="53"/>
      <c r="P1774" s="53"/>
      <c r="Q1774" s="53"/>
      <c r="R1774" s="53"/>
      <c r="S1774" s="53"/>
      <c r="T1774" s="53"/>
      <c r="U1774" s="81"/>
      <c r="V1774" s="53"/>
      <c r="W1774" s="53"/>
    </row>
    <row r="1775" spans="1:23" x14ac:dyDescent="0.25">
      <c r="A1775" s="116" t="str">
        <f>IF(ISBLANK(TBL_DATA[[#This Row],[Row.names]]), "",   DATE(YEAR(TBL_DATA[[#This Row],[Row.names]]), MONTH(TBL_DATA[[#This Row],[Row.names]]), DAY(TBL_DATA[[#This Row],[Row.names]])))</f>
        <v/>
      </c>
      <c r="B1775" s="119"/>
      <c r="C1775" s="68"/>
      <c r="E1775" s="53"/>
      <c r="F1775" s="53"/>
      <c r="G1775" s="54"/>
      <c r="H1775" s="114"/>
      <c r="I1775" s="53"/>
      <c r="J1775" s="53"/>
      <c r="K1775" s="53"/>
      <c r="L1775" s="53"/>
      <c r="M1775" s="53"/>
      <c r="N1775" s="53"/>
      <c r="O1775" s="53"/>
      <c r="P1775" s="53"/>
      <c r="Q1775" s="53"/>
      <c r="R1775" s="53"/>
      <c r="S1775" s="53"/>
      <c r="T1775" s="53"/>
      <c r="U1775" s="81"/>
      <c r="V1775" s="53"/>
      <c r="W1775" s="53"/>
    </row>
    <row r="1776" spans="1:23" x14ac:dyDescent="0.25">
      <c r="A1776" s="116" t="str">
        <f>IF(ISBLANK(TBL_DATA[[#This Row],[Row.names]]), "",   DATE(YEAR(TBL_DATA[[#This Row],[Row.names]]), MONTH(TBL_DATA[[#This Row],[Row.names]]), DAY(TBL_DATA[[#This Row],[Row.names]])))</f>
        <v/>
      </c>
      <c r="B1776" s="119"/>
      <c r="C1776" s="68"/>
      <c r="E1776" s="53"/>
      <c r="F1776" s="53"/>
      <c r="G1776" s="54"/>
      <c r="H1776" s="114"/>
      <c r="I1776" s="53"/>
      <c r="J1776" s="53"/>
      <c r="K1776" s="53"/>
      <c r="L1776" s="53"/>
      <c r="M1776" s="53"/>
      <c r="N1776" s="53"/>
      <c r="O1776" s="53"/>
      <c r="P1776" s="53"/>
      <c r="Q1776" s="53"/>
      <c r="R1776" s="53"/>
      <c r="S1776" s="53"/>
      <c r="T1776" s="53"/>
      <c r="U1776" s="81"/>
      <c r="V1776" s="53"/>
      <c r="W1776" s="53"/>
    </row>
    <row r="1777" spans="1:23" x14ac:dyDescent="0.25">
      <c r="A1777" s="116" t="str">
        <f>IF(ISBLANK(TBL_DATA[[#This Row],[Row.names]]), "",   DATE(YEAR(TBL_DATA[[#This Row],[Row.names]]), MONTH(TBL_DATA[[#This Row],[Row.names]]), DAY(TBL_DATA[[#This Row],[Row.names]])))</f>
        <v/>
      </c>
      <c r="B1777" s="119"/>
      <c r="C1777" s="68"/>
      <c r="E1777" s="53"/>
      <c r="F1777" s="53"/>
      <c r="G1777" s="54"/>
      <c r="H1777" s="114"/>
      <c r="I1777" s="53"/>
      <c r="J1777" s="53"/>
      <c r="K1777" s="53"/>
      <c r="L1777" s="53"/>
      <c r="M1777" s="53"/>
      <c r="N1777" s="53"/>
      <c r="O1777" s="53"/>
      <c r="P1777" s="53"/>
      <c r="Q1777" s="53"/>
      <c r="R1777" s="53"/>
      <c r="S1777" s="53"/>
      <c r="T1777" s="53"/>
      <c r="U1777" s="81"/>
      <c r="V1777" s="53"/>
      <c r="W1777" s="53"/>
    </row>
    <row r="1778" spans="1:23" x14ac:dyDescent="0.25">
      <c r="A1778" s="116" t="str">
        <f>IF(ISBLANK(TBL_DATA[[#This Row],[Row.names]]), "",   DATE(YEAR(TBL_DATA[[#This Row],[Row.names]]), MONTH(TBL_DATA[[#This Row],[Row.names]]), DAY(TBL_DATA[[#This Row],[Row.names]])))</f>
        <v/>
      </c>
      <c r="B1778" s="119"/>
      <c r="C1778" s="68"/>
      <c r="E1778" s="53"/>
      <c r="F1778" s="53"/>
      <c r="G1778" s="54"/>
      <c r="H1778" s="114"/>
      <c r="I1778" s="53"/>
      <c r="J1778" s="53"/>
      <c r="K1778" s="53"/>
      <c r="L1778" s="53"/>
      <c r="M1778" s="53"/>
      <c r="N1778" s="53"/>
      <c r="O1778" s="53"/>
      <c r="P1778" s="53"/>
      <c r="Q1778" s="53"/>
      <c r="R1778" s="53"/>
      <c r="S1778" s="53"/>
      <c r="T1778" s="53"/>
      <c r="U1778" s="81"/>
      <c r="V1778" s="53"/>
      <c r="W1778" s="53"/>
    </row>
    <row r="1779" spans="1:23" x14ac:dyDescent="0.25">
      <c r="A1779" s="116" t="str">
        <f>IF(ISBLANK(TBL_DATA[[#This Row],[Row.names]]), "",   DATE(YEAR(TBL_DATA[[#This Row],[Row.names]]), MONTH(TBL_DATA[[#This Row],[Row.names]]), DAY(TBL_DATA[[#This Row],[Row.names]])))</f>
        <v/>
      </c>
      <c r="B1779" s="119"/>
      <c r="C1779" s="68"/>
      <c r="E1779" s="53"/>
      <c r="F1779" s="53"/>
      <c r="G1779" s="54"/>
      <c r="H1779" s="114"/>
      <c r="I1779" s="53"/>
      <c r="J1779" s="53"/>
      <c r="K1779" s="53"/>
      <c r="L1779" s="53"/>
      <c r="M1779" s="53"/>
      <c r="N1779" s="53"/>
      <c r="O1779" s="53"/>
      <c r="P1779" s="53"/>
      <c r="Q1779" s="53"/>
      <c r="R1779" s="53"/>
      <c r="S1779" s="53"/>
      <c r="T1779" s="53"/>
      <c r="U1779" s="81"/>
      <c r="V1779" s="53"/>
      <c r="W1779" s="53"/>
    </row>
    <row r="1780" spans="1:23" x14ac:dyDescent="0.25">
      <c r="A1780" s="116" t="str">
        <f>IF(ISBLANK(TBL_DATA[[#This Row],[Row.names]]), "",   DATE(YEAR(TBL_DATA[[#This Row],[Row.names]]), MONTH(TBL_DATA[[#This Row],[Row.names]]), DAY(TBL_DATA[[#This Row],[Row.names]])))</f>
        <v/>
      </c>
      <c r="B1780" s="119"/>
      <c r="C1780" s="68"/>
      <c r="E1780" s="53"/>
      <c r="F1780" s="53"/>
      <c r="G1780" s="54"/>
      <c r="H1780" s="114"/>
      <c r="I1780" s="53"/>
      <c r="J1780" s="53"/>
      <c r="K1780" s="53"/>
      <c r="L1780" s="53"/>
      <c r="M1780" s="53"/>
      <c r="N1780" s="53"/>
      <c r="O1780" s="53"/>
      <c r="P1780" s="53"/>
      <c r="Q1780" s="53"/>
      <c r="R1780" s="53"/>
      <c r="S1780" s="53"/>
      <c r="T1780" s="53"/>
      <c r="U1780" s="81"/>
      <c r="V1780" s="53"/>
      <c r="W1780" s="53"/>
    </row>
    <row r="1781" spans="1:23" x14ac:dyDescent="0.25">
      <c r="A1781" s="116" t="str">
        <f>IF(ISBLANK(TBL_DATA[[#This Row],[Row.names]]), "",   DATE(YEAR(TBL_DATA[[#This Row],[Row.names]]), MONTH(TBL_DATA[[#This Row],[Row.names]]), DAY(TBL_DATA[[#This Row],[Row.names]])))</f>
        <v/>
      </c>
      <c r="B1781" s="119"/>
      <c r="C1781" s="68"/>
      <c r="E1781" s="53"/>
      <c r="F1781" s="53"/>
      <c r="G1781" s="54"/>
      <c r="H1781" s="114"/>
      <c r="I1781" s="53"/>
      <c r="J1781" s="53"/>
      <c r="K1781" s="53"/>
      <c r="L1781" s="53"/>
      <c r="M1781" s="53"/>
      <c r="N1781" s="53"/>
      <c r="O1781" s="53"/>
      <c r="P1781" s="53"/>
      <c r="Q1781" s="53"/>
      <c r="R1781" s="53"/>
      <c r="S1781" s="53"/>
      <c r="T1781" s="53"/>
      <c r="U1781" s="81"/>
      <c r="V1781" s="53"/>
      <c r="W1781" s="53"/>
    </row>
    <row r="1782" spans="1:23" x14ac:dyDescent="0.25">
      <c r="A1782" s="116" t="str">
        <f>IF(ISBLANK(TBL_DATA[[#This Row],[Row.names]]), "",   DATE(YEAR(TBL_DATA[[#This Row],[Row.names]]), MONTH(TBL_DATA[[#This Row],[Row.names]]), DAY(TBL_DATA[[#This Row],[Row.names]])))</f>
        <v/>
      </c>
      <c r="B1782" s="119"/>
      <c r="C1782" s="68"/>
      <c r="E1782" s="53"/>
      <c r="F1782" s="53"/>
      <c r="G1782" s="54"/>
      <c r="H1782" s="114"/>
      <c r="I1782" s="53"/>
      <c r="J1782" s="53"/>
      <c r="K1782" s="53"/>
      <c r="L1782" s="53"/>
      <c r="M1782" s="53"/>
      <c r="N1782" s="53"/>
      <c r="O1782" s="53"/>
      <c r="P1782" s="53"/>
      <c r="Q1782" s="53"/>
      <c r="R1782" s="53"/>
      <c r="S1782" s="53"/>
      <c r="T1782" s="53"/>
      <c r="U1782" s="81"/>
      <c r="V1782" s="53"/>
      <c r="W1782" s="53"/>
    </row>
    <row r="1783" spans="1:23" x14ac:dyDescent="0.25">
      <c r="A1783" s="116" t="str">
        <f>IF(ISBLANK(TBL_DATA[[#This Row],[Row.names]]), "",   DATE(YEAR(TBL_DATA[[#This Row],[Row.names]]), MONTH(TBL_DATA[[#This Row],[Row.names]]), DAY(TBL_DATA[[#This Row],[Row.names]])))</f>
        <v/>
      </c>
      <c r="B1783" s="119"/>
      <c r="C1783" s="68"/>
      <c r="E1783" s="53"/>
      <c r="F1783" s="53"/>
      <c r="G1783" s="54"/>
      <c r="H1783" s="114"/>
      <c r="I1783" s="53"/>
      <c r="J1783" s="53"/>
      <c r="K1783" s="53"/>
      <c r="L1783" s="53"/>
      <c r="M1783" s="53"/>
      <c r="N1783" s="53"/>
      <c r="O1783" s="53"/>
      <c r="P1783" s="53"/>
      <c r="Q1783" s="53"/>
      <c r="R1783" s="53"/>
      <c r="S1783" s="53"/>
      <c r="T1783" s="53"/>
      <c r="U1783" s="81"/>
      <c r="V1783" s="53"/>
      <c r="W1783" s="53"/>
    </row>
    <row r="1784" spans="1:23" x14ac:dyDescent="0.25">
      <c r="A1784" s="116" t="str">
        <f>IF(ISBLANK(TBL_DATA[[#This Row],[Row.names]]), "",   DATE(YEAR(TBL_DATA[[#This Row],[Row.names]]), MONTH(TBL_DATA[[#This Row],[Row.names]]), DAY(TBL_DATA[[#This Row],[Row.names]])))</f>
        <v/>
      </c>
      <c r="B1784" s="119"/>
      <c r="C1784" s="68"/>
      <c r="E1784" s="53"/>
      <c r="F1784" s="53"/>
      <c r="G1784" s="54"/>
      <c r="H1784" s="114"/>
      <c r="I1784" s="53"/>
      <c r="J1784" s="53"/>
      <c r="K1784" s="53"/>
      <c r="L1784" s="53"/>
      <c r="M1784" s="53"/>
      <c r="N1784" s="53"/>
      <c r="O1784" s="53"/>
      <c r="P1784" s="53"/>
      <c r="Q1784" s="53"/>
      <c r="R1784" s="53"/>
      <c r="S1784" s="53"/>
      <c r="T1784" s="53"/>
      <c r="U1784" s="81"/>
      <c r="V1784" s="53"/>
      <c r="W1784" s="53"/>
    </row>
    <row r="1785" spans="1:23" x14ac:dyDescent="0.25">
      <c r="A1785" s="116" t="str">
        <f>IF(ISBLANK(TBL_DATA[[#This Row],[Row.names]]), "",   DATE(YEAR(TBL_DATA[[#This Row],[Row.names]]), MONTH(TBL_DATA[[#This Row],[Row.names]]), DAY(TBL_DATA[[#This Row],[Row.names]])))</f>
        <v/>
      </c>
      <c r="B1785" s="119"/>
      <c r="C1785" s="68"/>
      <c r="E1785" s="53"/>
      <c r="F1785" s="53"/>
      <c r="G1785" s="54"/>
      <c r="H1785" s="114"/>
      <c r="I1785" s="53"/>
      <c r="J1785" s="53"/>
      <c r="K1785" s="53"/>
      <c r="L1785" s="53"/>
      <c r="M1785" s="53"/>
      <c r="N1785" s="53"/>
      <c r="O1785" s="53"/>
      <c r="P1785" s="53"/>
      <c r="Q1785" s="53"/>
      <c r="R1785" s="53"/>
      <c r="S1785" s="53"/>
      <c r="T1785" s="53"/>
      <c r="U1785" s="81"/>
      <c r="V1785" s="53"/>
      <c r="W1785" s="53"/>
    </row>
    <row r="1786" spans="1:23" x14ac:dyDescent="0.25">
      <c r="A1786" s="116" t="str">
        <f>IF(ISBLANK(TBL_DATA[[#This Row],[Row.names]]), "",   DATE(YEAR(TBL_DATA[[#This Row],[Row.names]]), MONTH(TBL_DATA[[#This Row],[Row.names]]), DAY(TBL_DATA[[#This Row],[Row.names]])))</f>
        <v/>
      </c>
      <c r="B1786" s="119"/>
      <c r="C1786" s="68"/>
      <c r="E1786" s="53"/>
      <c r="F1786" s="53"/>
      <c r="G1786" s="54"/>
      <c r="H1786" s="114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  <c r="S1786" s="53"/>
      <c r="T1786" s="53"/>
      <c r="U1786" s="81"/>
      <c r="V1786" s="53"/>
      <c r="W1786" s="53"/>
    </row>
    <row r="1787" spans="1:23" x14ac:dyDescent="0.25">
      <c r="A1787" s="116" t="str">
        <f>IF(ISBLANK(TBL_DATA[[#This Row],[Row.names]]), "",   DATE(YEAR(TBL_DATA[[#This Row],[Row.names]]), MONTH(TBL_DATA[[#This Row],[Row.names]]), DAY(TBL_DATA[[#This Row],[Row.names]])))</f>
        <v/>
      </c>
      <c r="B1787" s="119"/>
      <c r="C1787" s="68"/>
      <c r="E1787" s="53"/>
      <c r="F1787" s="53"/>
      <c r="G1787" s="54"/>
      <c r="H1787" s="114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  <c r="S1787" s="53"/>
      <c r="T1787" s="53"/>
      <c r="U1787" s="81"/>
      <c r="V1787" s="53"/>
      <c r="W1787" s="53"/>
    </row>
    <row r="1788" spans="1:23" x14ac:dyDescent="0.25">
      <c r="A1788" s="116" t="str">
        <f>IF(ISBLANK(TBL_DATA[[#This Row],[Row.names]]), "",   DATE(YEAR(TBL_DATA[[#This Row],[Row.names]]), MONTH(TBL_DATA[[#This Row],[Row.names]]), DAY(TBL_DATA[[#This Row],[Row.names]])))</f>
        <v/>
      </c>
      <c r="B1788" s="119"/>
      <c r="C1788" s="68"/>
      <c r="E1788" s="53"/>
      <c r="F1788" s="53"/>
      <c r="G1788" s="54"/>
      <c r="H1788" s="114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  <c r="S1788" s="53"/>
      <c r="T1788" s="53"/>
      <c r="U1788" s="81"/>
      <c r="V1788" s="53"/>
      <c r="W1788" s="53"/>
    </row>
    <row r="1789" spans="1:23" x14ac:dyDescent="0.25">
      <c r="A1789" s="116" t="str">
        <f>IF(ISBLANK(TBL_DATA[[#This Row],[Row.names]]), "",   DATE(YEAR(TBL_DATA[[#This Row],[Row.names]]), MONTH(TBL_DATA[[#This Row],[Row.names]]), DAY(TBL_DATA[[#This Row],[Row.names]])))</f>
        <v/>
      </c>
      <c r="B1789" s="119"/>
      <c r="C1789" s="68"/>
      <c r="E1789" s="53"/>
      <c r="F1789" s="53"/>
      <c r="G1789" s="54"/>
      <c r="H1789" s="114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  <c r="S1789" s="53"/>
      <c r="T1789" s="53"/>
      <c r="U1789" s="81"/>
      <c r="V1789" s="53"/>
      <c r="W1789" s="53"/>
    </row>
    <row r="1790" spans="1:23" x14ac:dyDescent="0.25">
      <c r="A1790" s="116" t="str">
        <f>IF(ISBLANK(TBL_DATA[[#This Row],[Row.names]]), "",   DATE(YEAR(TBL_DATA[[#This Row],[Row.names]]), MONTH(TBL_DATA[[#This Row],[Row.names]]), DAY(TBL_DATA[[#This Row],[Row.names]])))</f>
        <v/>
      </c>
      <c r="B1790" s="119"/>
      <c r="C1790" s="68"/>
      <c r="E1790" s="53"/>
      <c r="F1790" s="53"/>
      <c r="G1790" s="54"/>
      <c r="H1790" s="114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  <c r="S1790" s="53"/>
      <c r="T1790" s="53"/>
      <c r="U1790" s="81"/>
      <c r="V1790" s="53"/>
      <c r="W1790" s="53"/>
    </row>
    <row r="1791" spans="1:23" x14ac:dyDescent="0.25">
      <c r="A1791" s="116" t="str">
        <f>IF(ISBLANK(TBL_DATA[[#This Row],[Row.names]]), "",   DATE(YEAR(TBL_DATA[[#This Row],[Row.names]]), MONTH(TBL_DATA[[#This Row],[Row.names]]), DAY(TBL_DATA[[#This Row],[Row.names]])))</f>
        <v/>
      </c>
      <c r="B1791" s="119"/>
      <c r="C1791" s="68"/>
      <c r="E1791" s="53"/>
      <c r="F1791" s="53"/>
      <c r="G1791" s="54"/>
      <c r="H1791" s="114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  <c r="S1791" s="53"/>
      <c r="T1791" s="53"/>
      <c r="U1791" s="81"/>
      <c r="V1791" s="53"/>
      <c r="W1791" s="53"/>
    </row>
    <row r="1792" spans="1:23" x14ac:dyDescent="0.25">
      <c r="A1792" s="116" t="str">
        <f>IF(ISBLANK(TBL_DATA[[#This Row],[Row.names]]), "",   DATE(YEAR(TBL_DATA[[#This Row],[Row.names]]), MONTH(TBL_DATA[[#This Row],[Row.names]]), DAY(TBL_DATA[[#This Row],[Row.names]])))</f>
        <v/>
      </c>
      <c r="B1792" s="119"/>
      <c r="C1792" s="68"/>
      <c r="E1792" s="53"/>
      <c r="F1792" s="53"/>
      <c r="G1792" s="54"/>
      <c r="H1792" s="114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  <c r="S1792" s="53"/>
      <c r="T1792" s="53"/>
      <c r="U1792" s="81"/>
      <c r="V1792" s="53"/>
      <c r="W1792" s="53"/>
    </row>
    <row r="1793" spans="1:23" x14ac:dyDescent="0.25">
      <c r="A1793" s="116" t="str">
        <f>IF(ISBLANK(TBL_DATA[[#This Row],[Row.names]]), "",   DATE(YEAR(TBL_DATA[[#This Row],[Row.names]]), MONTH(TBL_DATA[[#This Row],[Row.names]]), DAY(TBL_DATA[[#This Row],[Row.names]])))</f>
        <v/>
      </c>
      <c r="B1793" s="119"/>
      <c r="C1793" s="68"/>
      <c r="E1793" s="53"/>
      <c r="F1793" s="53"/>
      <c r="G1793" s="54"/>
      <c r="H1793" s="114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  <c r="S1793" s="53"/>
      <c r="T1793" s="53"/>
      <c r="U1793" s="81"/>
      <c r="V1793" s="53"/>
      <c r="W1793" s="53"/>
    </row>
    <row r="1794" spans="1:23" x14ac:dyDescent="0.25">
      <c r="A1794" s="116" t="str">
        <f>IF(ISBLANK(TBL_DATA[[#This Row],[Row.names]]), "",   DATE(YEAR(TBL_DATA[[#This Row],[Row.names]]), MONTH(TBL_DATA[[#This Row],[Row.names]]), DAY(TBL_DATA[[#This Row],[Row.names]])))</f>
        <v/>
      </c>
      <c r="B1794" s="119"/>
      <c r="C1794" s="68"/>
      <c r="E1794" s="53"/>
      <c r="F1794" s="53"/>
      <c r="G1794" s="54"/>
      <c r="H1794" s="114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  <c r="S1794" s="53"/>
      <c r="T1794" s="53"/>
      <c r="U1794" s="81"/>
      <c r="V1794" s="53"/>
      <c r="W1794" s="53"/>
    </row>
    <row r="1795" spans="1:23" x14ac:dyDescent="0.25">
      <c r="A1795" s="116" t="str">
        <f>IF(ISBLANK(TBL_DATA[[#This Row],[Row.names]]), "",   DATE(YEAR(TBL_DATA[[#This Row],[Row.names]]), MONTH(TBL_DATA[[#This Row],[Row.names]]), DAY(TBL_DATA[[#This Row],[Row.names]])))</f>
        <v/>
      </c>
      <c r="B1795" s="119"/>
      <c r="C1795" s="68"/>
      <c r="E1795" s="53"/>
      <c r="F1795" s="53"/>
      <c r="G1795" s="54"/>
      <c r="H1795" s="114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  <c r="S1795" s="53"/>
      <c r="T1795" s="53"/>
      <c r="U1795" s="81"/>
      <c r="V1795" s="53"/>
      <c r="W1795" s="53"/>
    </row>
    <row r="1796" spans="1:23" x14ac:dyDescent="0.25">
      <c r="A1796" s="116" t="str">
        <f>IF(ISBLANK(TBL_DATA[[#This Row],[Row.names]]), "",   DATE(YEAR(TBL_DATA[[#This Row],[Row.names]]), MONTH(TBL_DATA[[#This Row],[Row.names]]), DAY(TBL_DATA[[#This Row],[Row.names]])))</f>
        <v/>
      </c>
      <c r="B1796" s="119"/>
      <c r="C1796" s="68"/>
      <c r="E1796" s="53"/>
      <c r="F1796" s="53"/>
      <c r="G1796" s="54"/>
      <c r="H1796" s="114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  <c r="S1796" s="53"/>
      <c r="T1796" s="53"/>
      <c r="U1796" s="81"/>
      <c r="V1796" s="53"/>
      <c r="W1796" s="53"/>
    </row>
    <row r="1797" spans="1:23" x14ac:dyDescent="0.25">
      <c r="A1797" s="116" t="str">
        <f>IF(ISBLANK(TBL_DATA[[#This Row],[Row.names]]), "",   DATE(YEAR(TBL_DATA[[#This Row],[Row.names]]), MONTH(TBL_DATA[[#This Row],[Row.names]]), DAY(TBL_DATA[[#This Row],[Row.names]])))</f>
        <v/>
      </c>
      <c r="B1797" s="119"/>
      <c r="C1797" s="68"/>
      <c r="E1797" s="53"/>
      <c r="F1797" s="53"/>
      <c r="G1797" s="54"/>
      <c r="H1797" s="114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  <c r="S1797" s="53"/>
      <c r="T1797" s="53"/>
      <c r="U1797" s="81"/>
      <c r="V1797" s="53"/>
      <c r="W1797" s="53"/>
    </row>
    <row r="1798" spans="1:23" x14ac:dyDescent="0.25">
      <c r="A1798" s="116" t="str">
        <f>IF(ISBLANK(TBL_DATA[[#This Row],[Row.names]]), "",   DATE(YEAR(TBL_DATA[[#This Row],[Row.names]]), MONTH(TBL_DATA[[#This Row],[Row.names]]), DAY(TBL_DATA[[#This Row],[Row.names]])))</f>
        <v/>
      </c>
      <c r="B1798" s="119"/>
      <c r="C1798" s="68"/>
      <c r="E1798" s="53"/>
      <c r="F1798" s="53"/>
      <c r="G1798" s="54"/>
      <c r="H1798" s="114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  <c r="S1798" s="53"/>
      <c r="T1798" s="53"/>
      <c r="U1798" s="81"/>
      <c r="V1798" s="53"/>
      <c r="W1798" s="53"/>
    </row>
    <row r="1799" spans="1:23" x14ac:dyDescent="0.25">
      <c r="A1799" s="116" t="str">
        <f>IF(ISBLANK(TBL_DATA[[#This Row],[Row.names]]), "",   DATE(YEAR(TBL_DATA[[#This Row],[Row.names]]), MONTH(TBL_DATA[[#This Row],[Row.names]]), DAY(TBL_DATA[[#This Row],[Row.names]])))</f>
        <v/>
      </c>
      <c r="B1799" s="119"/>
      <c r="C1799" s="68"/>
      <c r="E1799" s="53"/>
      <c r="F1799" s="53"/>
      <c r="G1799" s="54"/>
      <c r="H1799" s="114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  <c r="S1799" s="53"/>
      <c r="T1799" s="53"/>
      <c r="U1799" s="81"/>
      <c r="V1799" s="53"/>
      <c r="W1799" s="53"/>
    </row>
    <row r="1800" spans="1:23" x14ac:dyDescent="0.25">
      <c r="A1800" s="116" t="str">
        <f>IF(ISBLANK(TBL_DATA[[#This Row],[Row.names]]), "",   DATE(YEAR(TBL_DATA[[#This Row],[Row.names]]), MONTH(TBL_DATA[[#This Row],[Row.names]]), DAY(TBL_DATA[[#This Row],[Row.names]])))</f>
        <v/>
      </c>
      <c r="B1800" s="119"/>
      <c r="C1800" s="68"/>
      <c r="E1800" s="53"/>
      <c r="F1800" s="53"/>
      <c r="G1800" s="54"/>
      <c r="H1800" s="114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  <c r="S1800" s="53"/>
      <c r="T1800" s="53"/>
      <c r="U1800" s="81"/>
      <c r="V1800" s="53"/>
      <c r="W1800" s="53"/>
    </row>
    <row r="1801" spans="1:23" x14ac:dyDescent="0.25">
      <c r="A1801" s="116" t="str">
        <f>IF(ISBLANK(TBL_DATA[[#This Row],[Row.names]]), "",   DATE(YEAR(TBL_DATA[[#This Row],[Row.names]]), MONTH(TBL_DATA[[#This Row],[Row.names]]), DAY(TBL_DATA[[#This Row],[Row.names]])))</f>
        <v/>
      </c>
      <c r="B1801" s="119"/>
      <c r="C1801" s="68"/>
      <c r="E1801" s="53"/>
      <c r="F1801" s="53"/>
      <c r="G1801" s="54"/>
      <c r="H1801" s="114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  <c r="S1801" s="53"/>
      <c r="T1801" s="53"/>
      <c r="U1801" s="81"/>
      <c r="V1801" s="53"/>
      <c r="W1801" s="53"/>
    </row>
    <row r="1802" spans="1:23" x14ac:dyDescent="0.25">
      <c r="A1802" s="116" t="str">
        <f>IF(ISBLANK(TBL_DATA[[#This Row],[Row.names]]), "",   DATE(YEAR(TBL_DATA[[#This Row],[Row.names]]), MONTH(TBL_DATA[[#This Row],[Row.names]]), DAY(TBL_DATA[[#This Row],[Row.names]])))</f>
        <v/>
      </c>
      <c r="B1802" s="119"/>
      <c r="C1802" s="68"/>
      <c r="E1802" s="53"/>
      <c r="F1802" s="53"/>
      <c r="G1802" s="54"/>
      <c r="H1802" s="114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  <c r="S1802" s="53"/>
      <c r="T1802" s="53"/>
      <c r="U1802" s="81"/>
      <c r="V1802" s="53"/>
      <c r="W1802" s="53"/>
    </row>
    <row r="1803" spans="1:23" x14ac:dyDescent="0.25">
      <c r="A1803" s="116" t="str">
        <f>IF(ISBLANK(TBL_DATA[[#This Row],[Row.names]]), "",   DATE(YEAR(TBL_DATA[[#This Row],[Row.names]]), MONTH(TBL_DATA[[#This Row],[Row.names]]), DAY(TBL_DATA[[#This Row],[Row.names]])))</f>
        <v/>
      </c>
      <c r="B1803" s="119"/>
      <c r="C1803" s="68"/>
      <c r="E1803" s="53"/>
      <c r="F1803" s="53"/>
      <c r="G1803" s="54"/>
      <c r="H1803" s="114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  <c r="S1803" s="53"/>
      <c r="T1803" s="53"/>
      <c r="U1803" s="81"/>
      <c r="V1803" s="53"/>
      <c r="W1803" s="53"/>
    </row>
    <row r="1804" spans="1:23" x14ac:dyDescent="0.25">
      <c r="A1804" s="116" t="str">
        <f>IF(ISBLANK(TBL_DATA[[#This Row],[Row.names]]), "",   DATE(YEAR(TBL_DATA[[#This Row],[Row.names]]), MONTH(TBL_DATA[[#This Row],[Row.names]]), DAY(TBL_DATA[[#This Row],[Row.names]])))</f>
        <v/>
      </c>
      <c r="B1804" s="119"/>
      <c r="C1804" s="68"/>
      <c r="E1804" s="53"/>
      <c r="F1804" s="53"/>
      <c r="G1804" s="54"/>
      <c r="H1804" s="114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  <c r="S1804" s="53"/>
      <c r="T1804" s="53"/>
      <c r="U1804" s="81"/>
      <c r="V1804" s="53"/>
      <c r="W1804" s="53"/>
    </row>
    <row r="1805" spans="1:23" x14ac:dyDescent="0.25">
      <c r="A1805" s="116" t="str">
        <f>IF(ISBLANK(TBL_DATA[[#This Row],[Row.names]]), "",   DATE(YEAR(TBL_DATA[[#This Row],[Row.names]]), MONTH(TBL_DATA[[#This Row],[Row.names]]), DAY(TBL_DATA[[#This Row],[Row.names]])))</f>
        <v/>
      </c>
      <c r="B1805" s="119"/>
      <c r="C1805" s="68"/>
      <c r="E1805" s="53"/>
      <c r="F1805" s="53"/>
      <c r="G1805" s="54"/>
      <c r="H1805" s="114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  <c r="S1805" s="53"/>
      <c r="T1805" s="53"/>
      <c r="U1805" s="81"/>
      <c r="V1805" s="53"/>
      <c r="W1805" s="53"/>
    </row>
    <row r="1806" spans="1:23" x14ac:dyDescent="0.25">
      <c r="A1806" s="116" t="str">
        <f>IF(ISBLANK(TBL_DATA[[#This Row],[Row.names]]), "",   DATE(YEAR(TBL_DATA[[#This Row],[Row.names]]), MONTH(TBL_DATA[[#This Row],[Row.names]]), DAY(TBL_DATA[[#This Row],[Row.names]])))</f>
        <v/>
      </c>
      <c r="B1806" s="119"/>
      <c r="C1806" s="68"/>
      <c r="E1806" s="53"/>
      <c r="F1806" s="53"/>
      <c r="G1806" s="54"/>
      <c r="H1806" s="114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  <c r="S1806" s="53"/>
      <c r="T1806" s="53"/>
      <c r="U1806" s="81"/>
      <c r="V1806" s="53"/>
      <c r="W1806" s="53"/>
    </row>
    <row r="1807" spans="1:23" x14ac:dyDescent="0.25">
      <c r="A1807" s="116" t="str">
        <f>IF(ISBLANK(TBL_DATA[[#This Row],[Row.names]]), "",   DATE(YEAR(TBL_DATA[[#This Row],[Row.names]]), MONTH(TBL_DATA[[#This Row],[Row.names]]), DAY(TBL_DATA[[#This Row],[Row.names]])))</f>
        <v/>
      </c>
      <c r="B1807" s="119"/>
      <c r="C1807" s="68"/>
      <c r="E1807" s="53"/>
      <c r="F1807" s="53"/>
      <c r="G1807" s="54"/>
      <c r="H1807" s="114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  <c r="S1807" s="53"/>
      <c r="T1807" s="53"/>
      <c r="U1807" s="81"/>
      <c r="V1807" s="53"/>
      <c r="W1807" s="53"/>
    </row>
    <row r="1808" spans="1:23" x14ac:dyDescent="0.25">
      <c r="A1808" s="116" t="str">
        <f>IF(ISBLANK(TBL_DATA[[#This Row],[Row.names]]), "",   DATE(YEAR(TBL_DATA[[#This Row],[Row.names]]), MONTH(TBL_DATA[[#This Row],[Row.names]]), DAY(TBL_DATA[[#This Row],[Row.names]])))</f>
        <v/>
      </c>
      <c r="B1808" s="119"/>
      <c r="C1808" s="68"/>
      <c r="E1808" s="53"/>
      <c r="F1808" s="53"/>
      <c r="G1808" s="54"/>
      <c r="H1808" s="114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  <c r="S1808" s="53"/>
      <c r="T1808" s="53"/>
      <c r="U1808" s="81"/>
      <c r="V1808" s="53"/>
      <c r="W1808" s="53"/>
    </row>
    <row r="1809" spans="1:23" x14ac:dyDescent="0.25">
      <c r="A1809" s="116" t="str">
        <f>IF(ISBLANK(TBL_DATA[[#This Row],[Row.names]]), "",   DATE(YEAR(TBL_DATA[[#This Row],[Row.names]]), MONTH(TBL_DATA[[#This Row],[Row.names]]), DAY(TBL_DATA[[#This Row],[Row.names]])))</f>
        <v/>
      </c>
      <c r="B1809" s="119"/>
      <c r="C1809" s="68"/>
      <c r="E1809" s="53"/>
      <c r="F1809" s="53"/>
      <c r="G1809" s="54"/>
      <c r="H1809" s="114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  <c r="S1809" s="53"/>
      <c r="T1809" s="53"/>
      <c r="U1809" s="81"/>
      <c r="V1809" s="53"/>
      <c r="W1809" s="53"/>
    </row>
    <row r="1810" spans="1:23" x14ac:dyDescent="0.25">
      <c r="A1810" s="116" t="str">
        <f>IF(ISBLANK(TBL_DATA[[#This Row],[Row.names]]), "",   DATE(YEAR(TBL_DATA[[#This Row],[Row.names]]), MONTH(TBL_DATA[[#This Row],[Row.names]]), DAY(TBL_DATA[[#This Row],[Row.names]])))</f>
        <v/>
      </c>
      <c r="B1810" s="119"/>
      <c r="C1810" s="68"/>
      <c r="E1810" s="53"/>
      <c r="F1810" s="53"/>
      <c r="G1810" s="54"/>
      <c r="H1810" s="114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  <c r="S1810" s="53"/>
      <c r="T1810" s="53"/>
      <c r="U1810" s="81"/>
      <c r="V1810" s="53"/>
      <c r="W1810" s="53"/>
    </row>
    <row r="1811" spans="1:23" x14ac:dyDescent="0.25">
      <c r="A1811" s="116" t="str">
        <f>IF(ISBLANK(TBL_DATA[[#This Row],[Row.names]]), "",   DATE(YEAR(TBL_DATA[[#This Row],[Row.names]]), MONTH(TBL_DATA[[#This Row],[Row.names]]), DAY(TBL_DATA[[#This Row],[Row.names]])))</f>
        <v/>
      </c>
      <c r="B1811" s="119"/>
      <c r="C1811" s="68"/>
      <c r="E1811" s="53"/>
      <c r="F1811" s="53"/>
      <c r="G1811" s="54"/>
      <c r="H1811" s="114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  <c r="S1811" s="53"/>
      <c r="T1811" s="53"/>
      <c r="U1811" s="81"/>
      <c r="V1811" s="53"/>
      <c r="W1811" s="53"/>
    </row>
    <row r="1812" spans="1:23" x14ac:dyDescent="0.25">
      <c r="A1812" s="116" t="str">
        <f>IF(ISBLANK(TBL_DATA[[#This Row],[Row.names]]), "",   DATE(YEAR(TBL_DATA[[#This Row],[Row.names]]), MONTH(TBL_DATA[[#This Row],[Row.names]]), DAY(TBL_DATA[[#This Row],[Row.names]])))</f>
        <v/>
      </c>
      <c r="B1812" s="119"/>
      <c r="C1812" s="68"/>
      <c r="E1812" s="53"/>
      <c r="F1812" s="53"/>
      <c r="G1812" s="54"/>
      <c r="H1812" s="114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  <c r="S1812" s="53"/>
      <c r="T1812" s="53"/>
      <c r="U1812" s="81"/>
      <c r="V1812" s="53"/>
      <c r="W1812" s="53"/>
    </row>
    <row r="1813" spans="1:23" x14ac:dyDescent="0.25">
      <c r="A1813" s="116" t="str">
        <f>IF(ISBLANK(TBL_DATA[[#This Row],[Row.names]]), "",   DATE(YEAR(TBL_DATA[[#This Row],[Row.names]]), MONTH(TBL_DATA[[#This Row],[Row.names]]), DAY(TBL_DATA[[#This Row],[Row.names]])))</f>
        <v/>
      </c>
      <c r="B1813" s="119"/>
      <c r="C1813" s="68"/>
      <c r="E1813" s="53"/>
      <c r="F1813" s="53"/>
      <c r="G1813" s="54"/>
      <c r="H1813" s="114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  <c r="S1813" s="53"/>
      <c r="T1813" s="53"/>
      <c r="U1813" s="81"/>
      <c r="V1813" s="53"/>
      <c r="W1813" s="53"/>
    </row>
    <row r="1814" spans="1:23" x14ac:dyDescent="0.25">
      <c r="A1814" s="116" t="str">
        <f>IF(ISBLANK(TBL_DATA[[#This Row],[Row.names]]), "",   DATE(YEAR(TBL_DATA[[#This Row],[Row.names]]), MONTH(TBL_DATA[[#This Row],[Row.names]]), DAY(TBL_DATA[[#This Row],[Row.names]])))</f>
        <v/>
      </c>
      <c r="B1814" s="119"/>
      <c r="C1814" s="68"/>
      <c r="E1814" s="53"/>
      <c r="F1814" s="53"/>
      <c r="G1814" s="54"/>
      <c r="H1814" s="114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  <c r="S1814" s="53"/>
      <c r="T1814" s="53"/>
      <c r="U1814" s="81"/>
      <c r="V1814" s="53"/>
      <c r="W1814" s="53"/>
    </row>
    <row r="1815" spans="1:23" x14ac:dyDescent="0.25">
      <c r="A1815" s="116" t="str">
        <f>IF(ISBLANK(TBL_DATA[[#This Row],[Row.names]]), "",   DATE(YEAR(TBL_DATA[[#This Row],[Row.names]]), MONTH(TBL_DATA[[#This Row],[Row.names]]), DAY(TBL_DATA[[#This Row],[Row.names]])))</f>
        <v/>
      </c>
      <c r="B1815" s="119"/>
      <c r="C1815" s="68"/>
      <c r="E1815" s="53"/>
      <c r="F1815" s="53"/>
      <c r="G1815" s="54"/>
      <c r="H1815" s="114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  <c r="S1815" s="53"/>
      <c r="T1815" s="53"/>
      <c r="U1815" s="81"/>
      <c r="V1815" s="53"/>
      <c r="W1815" s="53"/>
    </row>
    <row r="1816" spans="1:23" x14ac:dyDescent="0.25">
      <c r="A1816" s="116" t="str">
        <f>IF(ISBLANK(TBL_DATA[[#This Row],[Row.names]]), "",   DATE(YEAR(TBL_DATA[[#This Row],[Row.names]]), MONTH(TBL_DATA[[#This Row],[Row.names]]), DAY(TBL_DATA[[#This Row],[Row.names]])))</f>
        <v/>
      </c>
      <c r="B1816" s="119"/>
      <c r="C1816" s="68"/>
      <c r="E1816" s="53"/>
      <c r="F1816" s="53"/>
      <c r="G1816" s="54"/>
      <c r="H1816" s="114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  <c r="S1816" s="53"/>
      <c r="T1816" s="53"/>
      <c r="U1816" s="81"/>
      <c r="V1816" s="53"/>
      <c r="W1816" s="53"/>
    </row>
    <row r="1817" spans="1:23" x14ac:dyDescent="0.25">
      <c r="A1817" s="116" t="str">
        <f>IF(ISBLANK(TBL_DATA[[#This Row],[Row.names]]), "",   DATE(YEAR(TBL_DATA[[#This Row],[Row.names]]), MONTH(TBL_DATA[[#This Row],[Row.names]]), DAY(TBL_DATA[[#This Row],[Row.names]])))</f>
        <v/>
      </c>
      <c r="B1817" s="119"/>
      <c r="C1817" s="68"/>
      <c r="E1817" s="53"/>
      <c r="F1817" s="53"/>
      <c r="G1817" s="54"/>
      <c r="H1817" s="114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  <c r="S1817" s="53"/>
      <c r="T1817" s="53"/>
      <c r="U1817" s="81"/>
      <c r="V1817" s="53"/>
      <c r="W1817" s="53"/>
    </row>
    <row r="1818" spans="1:23" x14ac:dyDescent="0.25">
      <c r="A1818" s="116" t="str">
        <f>IF(ISBLANK(TBL_DATA[[#This Row],[Row.names]]), "",   DATE(YEAR(TBL_DATA[[#This Row],[Row.names]]), MONTH(TBL_DATA[[#This Row],[Row.names]]), DAY(TBL_DATA[[#This Row],[Row.names]])))</f>
        <v/>
      </c>
      <c r="B1818" s="119"/>
      <c r="C1818" s="68"/>
      <c r="E1818" s="53"/>
      <c r="F1818" s="53"/>
      <c r="G1818" s="54"/>
      <c r="H1818" s="114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  <c r="S1818" s="53"/>
      <c r="T1818" s="53"/>
      <c r="U1818" s="81"/>
      <c r="V1818" s="53"/>
      <c r="W1818" s="53"/>
    </row>
    <row r="1819" spans="1:23" x14ac:dyDescent="0.25">
      <c r="A1819" s="116" t="str">
        <f>IF(ISBLANK(TBL_DATA[[#This Row],[Row.names]]), "",   DATE(YEAR(TBL_DATA[[#This Row],[Row.names]]), MONTH(TBL_DATA[[#This Row],[Row.names]]), DAY(TBL_DATA[[#This Row],[Row.names]])))</f>
        <v/>
      </c>
      <c r="B1819" s="119"/>
      <c r="C1819" s="68"/>
      <c r="E1819" s="53"/>
      <c r="F1819" s="53"/>
      <c r="G1819" s="54"/>
      <c r="H1819" s="114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  <c r="S1819" s="53"/>
      <c r="T1819" s="53"/>
      <c r="U1819" s="81"/>
      <c r="V1819" s="53"/>
      <c r="W1819" s="53"/>
    </row>
    <row r="1820" spans="1:23" x14ac:dyDescent="0.25">
      <c r="A1820" s="116" t="str">
        <f>IF(ISBLANK(TBL_DATA[[#This Row],[Row.names]]), "",   DATE(YEAR(TBL_DATA[[#This Row],[Row.names]]), MONTH(TBL_DATA[[#This Row],[Row.names]]), DAY(TBL_DATA[[#This Row],[Row.names]])))</f>
        <v/>
      </c>
      <c r="B1820" s="119"/>
      <c r="C1820" s="68"/>
      <c r="E1820" s="53"/>
      <c r="F1820" s="53"/>
      <c r="G1820" s="54"/>
      <c r="H1820" s="114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  <c r="S1820" s="53"/>
      <c r="T1820" s="53"/>
      <c r="U1820" s="81"/>
      <c r="V1820" s="53"/>
      <c r="W1820" s="53"/>
    </row>
    <row r="1821" spans="1:23" x14ac:dyDescent="0.25">
      <c r="A1821" s="116" t="str">
        <f>IF(ISBLANK(TBL_DATA[[#This Row],[Row.names]]), "",   DATE(YEAR(TBL_DATA[[#This Row],[Row.names]]), MONTH(TBL_DATA[[#This Row],[Row.names]]), DAY(TBL_DATA[[#This Row],[Row.names]])))</f>
        <v/>
      </c>
      <c r="B1821" s="119"/>
      <c r="C1821" s="68"/>
      <c r="E1821" s="53"/>
      <c r="F1821" s="53"/>
      <c r="G1821" s="54"/>
      <c r="H1821" s="114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  <c r="S1821" s="53"/>
      <c r="T1821" s="53"/>
      <c r="U1821" s="81"/>
      <c r="V1821" s="53"/>
      <c r="W1821" s="53"/>
    </row>
    <row r="1822" spans="1:23" x14ac:dyDescent="0.25">
      <c r="A1822" s="116" t="str">
        <f>IF(ISBLANK(TBL_DATA[[#This Row],[Row.names]]), "",   DATE(YEAR(TBL_DATA[[#This Row],[Row.names]]), MONTH(TBL_DATA[[#This Row],[Row.names]]), DAY(TBL_DATA[[#This Row],[Row.names]])))</f>
        <v/>
      </c>
      <c r="B1822" s="119"/>
      <c r="C1822" s="68"/>
      <c r="E1822" s="53"/>
      <c r="F1822" s="53"/>
      <c r="G1822" s="54"/>
      <c r="H1822" s="114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  <c r="S1822" s="53"/>
      <c r="T1822" s="53"/>
      <c r="U1822" s="81"/>
      <c r="V1822" s="53"/>
      <c r="W1822" s="53"/>
    </row>
    <row r="1823" spans="1:23" x14ac:dyDescent="0.25">
      <c r="A1823" s="116" t="str">
        <f>IF(ISBLANK(TBL_DATA[[#This Row],[Row.names]]), "",   DATE(YEAR(TBL_DATA[[#This Row],[Row.names]]), MONTH(TBL_DATA[[#This Row],[Row.names]]), DAY(TBL_DATA[[#This Row],[Row.names]])))</f>
        <v/>
      </c>
      <c r="B1823" s="119"/>
      <c r="C1823" s="68"/>
      <c r="E1823" s="53"/>
      <c r="F1823" s="53"/>
      <c r="G1823" s="54"/>
      <c r="H1823" s="114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  <c r="S1823" s="53"/>
      <c r="T1823" s="53"/>
      <c r="U1823" s="81"/>
      <c r="V1823" s="53"/>
      <c r="W1823" s="53"/>
    </row>
    <row r="1824" spans="1:23" x14ac:dyDescent="0.25">
      <c r="A1824" s="116" t="str">
        <f>IF(ISBLANK(TBL_DATA[[#This Row],[Row.names]]), "",   DATE(YEAR(TBL_DATA[[#This Row],[Row.names]]), MONTH(TBL_DATA[[#This Row],[Row.names]]), DAY(TBL_DATA[[#This Row],[Row.names]])))</f>
        <v/>
      </c>
      <c r="B1824" s="119"/>
      <c r="C1824" s="68"/>
      <c r="E1824" s="53"/>
      <c r="F1824" s="53"/>
      <c r="G1824" s="54"/>
      <c r="H1824" s="114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  <c r="S1824" s="53"/>
      <c r="T1824" s="53"/>
      <c r="U1824" s="81"/>
      <c r="V1824" s="53"/>
      <c r="W1824" s="53"/>
    </row>
    <row r="1825" spans="1:23" x14ac:dyDescent="0.25">
      <c r="A1825" s="116" t="str">
        <f>IF(ISBLANK(TBL_DATA[[#This Row],[Row.names]]), "",   DATE(YEAR(TBL_DATA[[#This Row],[Row.names]]), MONTH(TBL_DATA[[#This Row],[Row.names]]), DAY(TBL_DATA[[#This Row],[Row.names]])))</f>
        <v/>
      </c>
      <c r="B1825" s="119"/>
      <c r="C1825" s="68"/>
      <c r="E1825" s="53"/>
      <c r="F1825" s="53"/>
      <c r="G1825" s="54"/>
      <c r="H1825" s="114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  <c r="S1825" s="53"/>
      <c r="T1825" s="53"/>
      <c r="U1825" s="81"/>
      <c r="V1825" s="53"/>
      <c r="W1825" s="53"/>
    </row>
    <row r="1826" spans="1:23" x14ac:dyDescent="0.25">
      <c r="A1826" s="116" t="str">
        <f>IF(ISBLANK(TBL_DATA[[#This Row],[Row.names]]), "",   DATE(YEAR(TBL_DATA[[#This Row],[Row.names]]), MONTH(TBL_DATA[[#This Row],[Row.names]]), DAY(TBL_DATA[[#This Row],[Row.names]])))</f>
        <v/>
      </c>
      <c r="B1826" s="119"/>
      <c r="C1826" s="68"/>
      <c r="E1826" s="53"/>
      <c r="F1826" s="53"/>
      <c r="G1826" s="54"/>
      <c r="H1826" s="114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  <c r="S1826" s="53"/>
      <c r="T1826" s="53"/>
      <c r="U1826" s="81"/>
      <c r="V1826" s="53"/>
      <c r="W1826" s="53"/>
    </row>
    <row r="1827" spans="1:23" x14ac:dyDescent="0.25">
      <c r="A1827" s="116" t="str">
        <f>IF(ISBLANK(TBL_DATA[[#This Row],[Row.names]]), "",   DATE(YEAR(TBL_DATA[[#This Row],[Row.names]]), MONTH(TBL_DATA[[#This Row],[Row.names]]), DAY(TBL_DATA[[#This Row],[Row.names]])))</f>
        <v/>
      </c>
      <c r="B1827" s="119"/>
      <c r="C1827" s="68"/>
      <c r="E1827" s="53"/>
      <c r="F1827" s="53"/>
      <c r="G1827" s="54"/>
      <c r="H1827" s="114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  <c r="S1827" s="53"/>
      <c r="T1827" s="53"/>
      <c r="U1827" s="81"/>
      <c r="V1827" s="53"/>
      <c r="W1827" s="53"/>
    </row>
    <row r="1828" spans="1:23" x14ac:dyDescent="0.25">
      <c r="A1828" s="116" t="str">
        <f>IF(ISBLANK(TBL_DATA[[#This Row],[Row.names]]), "",   DATE(YEAR(TBL_DATA[[#This Row],[Row.names]]), MONTH(TBL_DATA[[#This Row],[Row.names]]), DAY(TBL_DATA[[#This Row],[Row.names]])))</f>
        <v/>
      </c>
      <c r="B1828" s="119"/>
      <c r="C1828" s="68"/>
      <c r="E1828" s="53"/>
      <c r="F1828" s="53"/>
      <c r="G1828" s="54"/>
      <c r="H1828" s="114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  <c r="S1828" s="53"/>
      <c r="T1828" s="53"/>
      <c r="U1828" s="81"/>
      <c r="V1828" s="53"/>
      <c r="W1828" s="53"/>
    </row>
    <row r="1829" spans="1:23" x14ac:dyDescent="0.25">
      <c r="A1829" s="116" t="str">
        <f>IF(ISBLANK(TBL_DATA[[#This Row],[Row.names]]), "",   DATE(YEAR(TBL_DATA[[#This Row],[Row.names]]), MONTH(TBL_DATA[[#This Row],[Row.names]]), DAY(TBL_DATA[[#This Row],[Row.names]])))</f>
        <v/>
      </c>
      <c r="B1829" s="119"/>
      <c r="C1829" s="68"/>
      <c r="E1829" s="53"/>
      <c r="F1829" s="53"/>
      <c r="G1829" s="54"/>
      <c r="H1829" s="114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  <c r="S1829" s="53"/>
      <c r="T1829" s="53"/>
      <c r="U1829" s="81"/>
      <c r="V1829" s="53"/>
      <c r="W1829" s="53"/>
    </row>
    <row r="1830" spans="1:23" x14ac:dyDescent="0.25">
      <c r="A1830" s="116" t="str">
        <f>IF(ISBLANK(TBL_DATA[[#This Row],[Row.names]]), "",   DATE(YEAR(TBL_DATA[[#This Row],[Row.names]]), MONTH(TBL_DATA[[#This Row],[Row.names]]), DAY(TBL_DATA[[#This Row],[Row.names]])))</f>
        <v/>
      </c>
      <c r="B1830" s="119"/>
      <c r="C1830" s="68"/>
      <c r="E1830" s="53"/>
      <c r="F1830" s="53"/>
      <c r="G1830" s="54"/>
      <c r="H1830" s="114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  <c r="S1830" s="53"/>
      <c r="T1830" s="53"/>
      <c r="U1830" s="81"/>
      <c r="V1830" s="53"/>
      <c r="W1830" s="53"/>
    </row>
    <row r="1831" spans="1:23" x14ac:dyDescent="0.25">
      <c r="A1831" s="116" t="str">
        <f>IF(ISBLANK(TBL_DATA[[#This Row],[Row.names]]), "",   DATE(YEAR(TBL_DATA[[#This Row],[Row.names]]), MONTH(TBL_DATA[[#This Row],[Row.names]]), DAY(TBL_DATA[[#This Row],[Row.names]])))</f>
        <v/>
      </c>
      <c r="B1831" s="119"/>
      <c r="C1831" s="68"/>
      <c r="E1831" s="53"/>
      <c r="F1831" s="53"/>
      <c r="G1831" s="54"/>
      <c r="H1831" s="114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  <c r="S1831" s="53"/>
      <c r="T1831" s="53"/>
      <c r="U1831" s="81"/>
      <c r="V1831" s="53"/>
      <c r="W1831" s="53"/>
    </row>
    <row r="1832" spans="1:23" x14ac:dyDescent="0.25">
      <c r="A1832" s="116" t="str">
        <f>IF(ISBLANK(TBL_DATA[[#This Row],[Row.names]]), "",   DATE(YEAR(TBL_DATA[[#This Row],[Row.names]]), MONTH(TBL_DATA[[#This Row],[Row.names]]), DAY(TBL_DATA[[#This Row],[Row.names]])))</f>
        <v/>
      </c>
      <c r="B1832" s="119"/>
      <c r="C1832" s="68"/>
      <c r="E1832" s="53"/>
      <c r="F1832" s="53"/>
      <c r="G1832" s="54"/>
      <c r="H1832" s="114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  <c r="S1832" s="53"/>
      <c r="T1832" s="53"/>
      <c r="U1832" s="81"/>
      <c r="V1832" s="53"/>
      <c r="W1832" s="53"/>
    </row>
    <row r="1833" spans="1:23" x14ac:dyDescent="0.25">
      <c r="A1833" s="116" t="str">
        <f>IF(ISBLANK(TBL_DATA[[#This Row],[Row.names]]), "",   DATE(YEAR(TBL_DATA[[#This Row],[Row.names]]), MONTH(TBL_DATA[[#This Row],[Row.names]]), DAY(TBL_DATA[[#This Row],[Row.names]])))</f>
        <v/>
      </c>
      <c r="B1833" s="119"/>
      <c r="C1833" s="68"/>
      <c r="E1833" s="53"/>
      <c r="F1833" s="53"/>
      <c r="G1833" s="54"/>
      <c r="H1833" s="114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  <c r="S1833" s="53"/>
      <c r="T1833" s="53"/>
      <c r="U1833" s="81"/>
      <c r="V1833" s="53"/>
      <c r="W1833" s="53"/>
    </row>
    <row r="1834" spans="1:23" x14ac:dyDescent="0.25">
      <c r="A1834" s="116" t="str">
        <f>IF(ISBLANK(TBL_DATA[[#This Row],[Row.names]]), "",   DATE(YEAR(TBL_DATA[[#This Row],[Row.names]]), MONTH(TBL_DATA[[#This Row],[Row.names]]), DAY(TBL_DATA[[#This Row],[Row.names]])))</f>
        <v/>
      </c>
      <c r="B1834" s="119"/>
      <c r="C1834" s="68"/>
      <c r="E1834" s="53"/>
      <c r="F1834" s="53"/>
      <c r="G1834" s="54"/>
      <c r="H1834" s="114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  <c r="S1834" s="53"/>
      <c r="T1834" s="53"/>
      <c r="U1834" s="81"/>
      <c r="V1834" s="53"/>
      <c r="W1834" s="53"/>
    </row>
    <row r="1835" spans="1:23" x14ac:dyDescent="0.25">
      <c r="A1835" s="116" t="str">
        <f>IF(ISBLANK(TBL_DATA[[#This Row],[Row.names]]), "",   DATE(YEAR(TBL_DATA[[#This Row],[Row.names]]), MONTH(TBL_DATA[[#This Row],[Row.names]]), DAY(TBL_DATA[[#This Row],[Row.names]])))</f>
        <v/>
      </c>
      <c r="B1835" s="119"/>
      <c r="C1835" s="68"/>
      <c r="E1835" s="53"/>
      <c r="F1835" s="53"/>
      <c r="G1835" s="54"/>
      <c r="H1835" s="114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  <c r="S1835" s="53"/>
      <c r="T1835" s="53"/>
      <c r="U1835" s="81"/>
      <c r="V1835" s="53"/>
      <c r="W1835" s="53"/>
    </row>
    <row r="1836" spans="1:23" x14ac:dyDescent="0.25">
      <c r="A1836" s="116" t="str">
        <f>IF(ISBLANK(TBL_DATA[[#This Row],[Row.names]]), "",   DATE(YEAR(TBL_DATA[[#This Row],[Row.names]]), MONTH(TBL_DATA[[#This Row],[Row.names]]), DAY(TBL_DATA[[#This Row],[Row.names]])))</f>
        <v/>
      </c>
      <c r="B1836" s="119"/>
      <c r="C1836" s="68"/>
      <c r="E1836" s="53"/>
      <c r="F1836" s="53"/>
      <c r="G1836" s="54"/>
      <c r="H1836" s="114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  <c r="S1836" s="53"/>
      <c r="T1836" s="53"/>
      <c r="U1836" s="81"/>
      <c r="V1836" s="53"/>
      <c r="W1836" s="53"/>
    </row>
    <row r="1837" spans="1:23" x14ac:dyDescent="0.25">
      <c r="A1837" s="116" t="str">
        <f>IF(ISBLANK(TBL_DATA[[#This Row],[Row.names]]), "",   DATE(YEAR(TBL_DATA[[#This Row],[Row.names]]), MONTH(TBL_DATA[[#This Row],[Row.names]]), DAY(TBL_DATA[[#This Row],[Row.names]])))</f>
        <v/>
      </c>
      <c r="B1837" s="119"/>
      <c r="C1837" s="68"/>
      <c r="E1837" s="53"/>
      <c r="F1837" s="53"/>
      <c r="G1837" s="54"/>
      <c r="H1837" s="114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  <c r="S1837" s="53"/>
      <c r="T1837" s="53"/>
      <c r="U1837" s="81"/>
      <c r="V1837" s="53"/>
      <c r="W1837" s="53"/>
    </row>
    <row r="1838" spans="1:23" x14ac:dyDescent="0.25">
      <c r="A1838" s="116" t="str">
        <f>IF(ISBLANK(TBL_DATA[[#This Row],[Row.names]]), "",   DATE(YEAR(TBL_DATA[[#This Row],[Row.names]]), MONTH(TBL_DATA[[#This Row],[Row.names]]), DAY(TBL_DATA[[#This Row],[Row.names]])))</f>
        <v/>
      </c>
      <c r="B1838" s="119"/>
      <c r="C1838" s="68"/>
      <c r="E1838" s="53"/>
      <c r="F1838" s="53"/>
      <c r="G1838" s="54"/>
      <c r="H1838" s="114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  <c r="S1838" s="53"/>
      <c r="T1838" s="53"/>
      <c r="U1838" s="81"/>
      <c r="V1838" s="53"/>
      <c r="W1838" s="53"/>
    </row>
    <row r="1839" spans="1:23" x14ac:dyDescent="0.25">
      <c r="A1839" s="116" t="str">
        <f>IF(ISBLANK(TBL_DATA[[#This Row],[Row.names]]), "",   DATE(YEAR(TBL_DATA[[#This Row],[Row.names]]), MONTH(TBL_DATA[[#This Row],[Row.names]]), DAY(TBL_DATA[[#This Row],[Row.names]])))</f>
        <v/>
      </c>
      <c r="B1839" s="119"/>
      <c r="C1839" s="68"/>
      <c r="E1839" s="53"/>
      <c r="F1839" s="53"/>
      <c r="G1839" s="54"/>
      <c r="H1839" s="114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  <c r="S1839" s="53"/>
      <c r="T1839" s="53"/>
      <c r="U1839" s="81"/>
      <c r="V1839" s="53"/>
      <c r="W1839" s="53"/>
    </row>
    <row r="1840" spans="1:23" x14ac:dyDescent="0.25">
      <c r="A1840" s="116" t="str">
        <f>IF(ISBLANK(TBL_DATA[[#This Row],[Row.names]]), "",   DATE(YEAR(TBL_DATA[[#This Row],[Row.names]]), MONTH(TBL_DATA[[#This Row],[Row.names]]), DAY(TBL_DATA[[#This Row],[Row.names]])))</f>
        <v/>
      </c>
      <c r="B1840" s="119"/>
      <c r="C1840" s="68"/>
      <c r="E1840" s="53"/>
      <c r="F1840" s="53"/>
      <c r="G1840" s="54"/>
      <c r="H1840" s="114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  <c r="S1840" s="53"/>
      <c r="T1840" s="53"/>
      <c r="U1840" s="81"/>
      <c r="V1840" s="53"/>
      <c r="W1840" s="53"/>
    </row>
    <row r="1841" spans="1:23" x14ac:dyDescent="0.25">
      <c r="A1841" s="116" t="str">
        <f>IF(ISBLANK(TBL_DATA[[#This Row],[Row.names]]), "",   DATE(YEAR(TBL_DATA[[#This Row],[Row.names]]), MONTH(TBL_DATA[[#This Row],[Row.names]]), DAY(TBL_DATA[[#This Row],[Row.names]])))</f>
        <v/>
      </c>
      <c r="B1841" s="119"/>
      <c r="C1841" s="68"/>
      <c r="E1841" s="53"/>
      <c r="F1841" s="53"/>
      <c r="G1841" s="54"/>
      <c r="H1841" s="114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  <c r="S1841" s="53"/>
      <c r="T1841" s="53"/>
      <c r="U1841" s="81"/>
      <c r="V1841" s="53"/>
      <c r="W1841" s="53"/>
    </row>
    <row r="1842" spans="1:23" x14ac:dyDescent="0.25">
      <c r="A1842" s="116" t="str">
        <f>IF(ISBLANK(TBL_DATA[[#This Row],[Row.names]]), "",   DATE(YEAR(TBL_DATA[[#This Row],[Row.names]]), MONTH(TBL_DATA[[#This Row],[Row.names]]), DAY(TBL_DATA[[#This Row],[Row.names]])))</f>
        <v/>
      </c>
      <c r="B1842" s="119"/>
      <c r="C1842" s="68"/>
      <c r="E1842" s="53"/>
      <c r="F1842" s="53"/>
      <c r="G1842" s="54"/>
      <c r="H1842" s="114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  <c r="S1842" s="53"/>
      <c r="T1842" s="53"/>
      <c r="U1842" s="81"/>
      <c r="V1842" s="53"/>
      <c r="W1842" s="53"/>
    </row>
    <row r="1843" spans="1:23" x14ac:dyDescent="0.25">
      <c r="A1843" s="116" t="str">
        <f>IF(ISBLANK(TBL_DATA[[#This Row],[Row.names]]), "",   DATE(YEAR(TBL_DATA[[#This Row],[Row.names]]), MONTH(TBL_DATA[[#This Row],[Row.names]]), DAY(TBL_DATA[[#This Row],[Row.names]])))</f>
        <v/>
      </c>
      <c r="B1843" s="119"/>
      <c r="C1843" s="68"/>
      <c r="E1843" s="53"/>
      <c r="F1843" s="53"/>
      <c r="G1843" s="54"/>
      <c r="H1843" s="114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  <c r="S1843" s="53"/>
      <c r="T1843" s="53"/>
      <c r="U1843" s="81"/>
      <c r="V1843" s="53"/>
      <c r="W1843" s="53"/>
    </row>
    <row r="1844" spans="1:23" x14ac:dyDescent="0.25">
      <c r="A1844" s="116" t="str">
        <f>IF(ISBLANK(TBL_DATA[[#This Row],[Row.names]]), "",   DATE(YEAR(TBL_DATA[[#This Row],[Row.names]]), MONTH(TBL_DATA[[#This Row],[Row.names]]), DAY(TBL_DATA[[#This Row],[Row.names]])))</f>
        <v/>
      </c>
      <c r="B1844" s="119"/>
      <c r="C1844" s="68"/>
      <c r="E1844" s="53"/>
      <c r="F1844" s="53"/>
      <c r="G1844" s="54"/>
      <c r="H1844" s="114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  <c r="S1844" s="53"/>
      <c r="T1844" s="53"/>
      <c r="U1844" s="81"/>
      <c r="V1844" s="53"/>
      <c r="W1844" s="53"/>
    </row>
    <row r="1845" spans="1:23" x14ac:dyDescent="0.25">
      <c r="A1845" s="116" t="str">
        <f>IF(ISBLANK(TBL_DATA[[#This Row],[Row.names]]), "",   DATE(YEAR(TBL_DATA[[#This Row],[Row.names]]), MONTH(TBL_DATA[[#This Row],[Row.names]]), DAY(TBL_DATA[[#This Row],[Row.names]])))</f>
        <v/>
      </c>
      <c r="B1845" s="119"/>
      <c r="C1845" s="68"/>
      <c r="E1845" s="53"/>
      <c r="F1845" s="53"/>
      <c r="G1845" s="54"/>
      <c r="H1845" s="114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  <c r="S1845" s="53"/>
      <c r="T1845" s="53"/>
      <c r="U1845" s="81"/>
      <c r="V1845" s="53"/>
      <c r="W1845" s="53"/>
    </row>
    <row r="1846" spans="1:23" x14ac:dyDescent="0.25">
      <c r="A1846" s="116" t="str">
        <f>IF(ISBLANK(TBL_DATA[[#This Row],[Row.names]]), "",   DATE(YEAR(TBL_DATA[[#This Row],[Row.names]]), MONTH(TBL_DATA[[#This Row],[Row.names]]), DAY(TBL_DATA[[#This Row],[Row.names]])))</f>
        <v/>
      </c>
      <c r="B1846" s="119"/>
      <c r="C1846" s="68"/>
      <c r="E1846" s="53"/>
      <c r="F1846" s="53"/>
      <c r="G1846" s="54"/>
      <c r="H1846" s="114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  <c r="S1846" s="53"/>
      <c r="T1846" s="53"/>
      <c r="U1846" s="81"/>
      <c r="V1846" s="53"/>
      <c r="W1846" s="53"/>
    </row>
    <row r="1847" spans="1:23" x14ac:dyDescent="0.25">
      <c r="A1847" s="116" t="str">
        <f>IF(ISBLANK(TBL_DATA[[#This Row],[Row.names]]), "",   DATE(YEAR(TBL_DATA[[#This Row],[Row.names]]), MONTH(TBL_DATA[[#This Row],[Row.names]]), DAY(TBL_DATA[[#This Row],[Row.names]])))</f>
        <v/>
      </c>
      <c r="B1847" s="119"/>
      <c r="C1847" s="68"/>
      <c r="E1847" s="53"/>
      <c r="F1847" s="53"/>
      <c r="G1847" s="54"/>
      <c r="H1847" s="114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  <c r="S1847" s="53"/>
      <c r="T1847" s="53"/>
      <c r="U1847" s="81"/>
      <c r="V1847" s="53"/>
      <c r="W1847" s="53"/>
    </row>
    <row r="1848" spans="1:23" x14ac:dyDescent="0.25">
      <c r="A1848" s="116" t="str">
        <f>IF(ISBLANK(TBL_DATA[[#This Row],[Row.names]]), "",   DATE(YEAR(TBL_DATA[[#This Row],[Row.names]]), MONTH(TBL_DATA[[#This Row],[Row.names]]), DAY(TBL_DATA[[#This Row],[Row.names]])))</f>
        <v/>
      </c>
      <c r="B1848" s="119"/>
      <c r="C1848" s="68"/>
      <c r="E1848" s="53"/>
      <c r="F1848" s="53"/>
      <c r="G1848" s="54"/>
      <c r="H1848" s="114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  <c r="S1848" s="53"/>
      <c r="T1848" s="53"/>
      <c r="U1848" s="81"/>
      <c r="V1848" s="53"/>
      <c r="W1848" s="53"/>
    </row>
    <row r="1849" spans="1:23" x14ac:dyDescent="0.25">
      <c r="A1849" s="116" t="str">
        <f>IF(ISBLANK(TBL_DATA[[#This Row],[Row.names]]), "",   DATE(YEAR(TBL_DATA[[#This Row],[Row.names]]), MONTH(TBL_DATA[[#This Row],[Row.names]]), DAY(TBL_DATA[[#This Row],[Row.names]])))</f>
        <v/>
      </c>
      <c r="B1849" s="119"/>
      <c r="C1849" s="68"/>
      <c r="E1849" s="53"/>
      <c r="F1849" s="53"/>
      <c r="G1849" s="54"/>
      <c r="H1849" s="114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  <c r="S1849" s="53"/>
      <c r="T1849" s="53"/>
      <c r="U1849" s="81"/>
      <c r="V1849" s="53"/>
      <c r="W1849" s="53"/>
    </row>
    <row r="1850" spans="1:23" x14ac:dyDescent="0.25">
      <c r="A1850" s="116" t="str">
        <f>IF(ISBLANK(TBL_DATA[[#This Row],[Row.names]]), "",   DATE(YEAR(TBL_DATA[[#This Row],[Row.names]]), MONTH(TBL_DATA[[#This Row],[Row.names]]), DAY(TBL_DATA[[#This Row],[Row.names]])))</f>
        <v/>
      </c>
      <c r="B1850" s="119"/>
      <c r="C1850" s="68"/>
      <c r="E1850" s="53"/>
      <c r="F1850" s="53"/>
      <c r="G1850" s="54"/>
      <c r="H1850" s="114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  <c r="S1850" s="53"/>
      <c r="T1850" s="53"/>
      <c r="U1850" s="81"/>
      <c r="V1850" s="53"/>
      <c r="W1850" s="53"/>
    </row>
    <row r="1851" spans="1:23" x14ac:dyDescent="0.25">
      <c r="A1851" s="116" t="str">
        <f>IF(ISBLANK(TBL_DATA[[#This Row],[Row.names]]), "",   DATE(YEAR(TBL_DATA[[#This Row],[Row.names]]), MONTH(TBL_DATA[[#This Row],[Row.names]]), DAY(TBL_DATA[[#This Row],[Row.names]])))</f>
        <v/>
      </c>
      <c r="B1851" s="119"/>
      <c r="C1851" s="68"/>
      <c r="E1851" s="53"/>
      <c r="F1851" s="53"/>
      <c r="G1851" s="54"/>
      <c r="H1851" s="114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  <c r="S1851" s="53"/>
      <c r="T1851" s="53"/>
      <c r="U1851" s="81"/>
      <c r="V1851" s="53"/>
      <c r="W1851" s="53"/>
    </row>
    <row r="1852" spans="1:23" x14ac:dyDescent="0.25">
      <c r="A1852" s="116" t="str">
        <f>IF(ISBLANK(TBL_DATA[[#This Row],[Row.names]]), "",   DATE(YEAR(TBL_DATA[[#This Row],[Row.names]]), MONTH(TBL_DATA[[#This Row],[Row.names]]), DAY(TBL_DATA[[#This Row],[Row.names]])))</f>
        <v/>
      </c>
      <c r="B1852" s="119"/>
      <c r="C1852" s="68"/>
      <c r="E1852" s="53"/>
      <c r="F1852" s="53"/>
      <c r="G1852" s="54"/>
      <c r="H1852" s="114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  <c r="S1852" s="53"/>
      <c r="T1852" s="53"/>
      <c r="U1852" s="81"/>
      <c r="V1852" s="53"/>
      <c r="W1852" s="53"/>
    </row>
    <row r="1853" spans="1:23" x14ac:dyDescent="0.25">
      <c r="A1853" s="116" t="str">
        <f>IF(ISBLANK(TBL_DATA[[#This Row],[Row.names]]), "",   DATE(YEAR(TBL_DATA[[#This Row],[Row.names]]), MONTH(TBL_DATA[[#This Row],[Row.names]]), DAY(TBL_DATA[[#This Row],[Row.names]])))</f>
        <v/>
      </c>
      <c r="B1853" s="119"/>
      <c r="C1853" s="68"/>
      <c r="E1853" s="53"/>
      <c r="F1853" s="53"/>
      <c r="G1853" s="54"/>
      <c r="H1853" s="114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  <c r="S1853" s="53"/>
      <c r="T1853" s="53"/>
      <c r="U1853" s="81"/>
      <c r="V1853" s="53"/>
      <c r="W1853" s="53"/>
    </row>
    <row r="1854" spans="1:23" x14ac:dyDescent="0.25">
      <c r="A1854" s="116" t="str">
        <f>IF(ISBLANK(TBL_DATA[[#This Row],[Row.names]]), "",   DATE(YEAR(TBL_DATA[[#This Row],[Row.names]]), MONTH(TBL_DATA[[#This Row],[Row.names]]), DAY(TBL_DATA[[#This Row],[Row.names]])))</f>
        <v/>
      </c>
      <c r="B1854" s="119"/>
      <c r="C1854" s="68"/>
      <c r="E1854" s="53"/>
      <c r="F1854" s="53"/>
      <c r="G1854" s="54"/>
      <c r="H1854" s="114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  <c r="S1854" s="53"/>
      <c r="T1854" s="53"/>
      <c r="U1854" s="81"/>
      <c r="V1854" s="53"/>
      <c r="W1854" s="53"/>
    </row>
    <row r="1855" spans="1:23" x14ac:dyDescent="0.25">
      <c r="A1855" s="116" t="str">
        <f>IF(ISBLANK(TBL_DATA[[#This Row],[Row.names]]), "",   DATE(YEAR(TBL_DATA[[#This Row],[Row.names]]), MONTH(TBL_DATA[[#This Row],[Row.names]]), DAY(TBL_DATA[[#This Row],[Row.names]])))</f>
        <v/>
      </c>
      <c r="B1855" s="119"/>
      <c r="C1855" s="68"/>
      <c r="E1855" s="53"/>
      <c r="F1855" s="53"/>
      <c r="G1855" s="54"/>
      <c r="H1855" s="114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  <c r="S1855" s="53"/>
      <c r="T1855" s="53"/>
      <c r="U1855" s="81"/>
      <c r="V1855" s="53"/>
      <c r="W1855" s="53"/>
    </row>
    <row r="1856" spans="1:23" x14ac:dyDescent="0.25">
      <c r="A1856" s="116" t="str">
        <f>IF(ISBLANK(TBL_DATA[[#This Row],[Row.names]]), "",   DATE(YEAR(TBL_DATA[[#This Row],[Row.names]]), MONTH(TBL_DATA[[#This Row],[Row.names]]), DAY(TBL_DATA[[#This Row],[Row.names]])))</f>
        <v/>
      </c>
      <c r="B1856" s="119"/>
      <c r="C1856" s="68"/>
      <c r="E1856" s="53"/>
      <c r="F1856" s="53"/>
      <c r="G1856" s="54"/>
      <c r="H1856" s="114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  <c r="S1856" s="53"/>
      <c r="T1856" s="53"/>
      <c r="U1856" s="81"/>
      <c r="V1856" s="53"/>
      <c r="W1856" s="53"/>
    </row>
    <row r="1857" spans="1:23" x14ac:dyDescent="0.25">
      <c r="A1857" s="116" t="str">
        <f>IF(ISBLANK(TBL_DATA[[#This Row],[Row.names]]), "",   DATE(YEAR(TBL_DATA[[#This Row],[Row.names]]), MONTH(TBL_DATA[[#This Row],[Row.names]]), DAY(TBL_DATA[[#This Row],[Row.names]])))</f>
        <v/>
      </c>
      <c r="B1857" s="119"/>
      <c r="C1857" s="68"/>
      <c r="E1857" s="53"/>
      <c r="F1857" s="53"/>
      <c r="G1857" s="54"/>
      <c r="H1857" s="114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  <c r="S1857" s="53"/>
      <c r="T1857" s="53"/>
      <c r="U1857" s="81"/>
      <c r="V1857" s="53"/>
      <c r="W1857" s="53"/>
    </row>
    <row r="1858" spans="1:23" x14ac:dyDescent="0.25">
      <c r="A1858" s="116" t="str">
        <f>IF(ISBLANK(TBL_DATA[[#This Row],[Row.names]]), "",   DATE(YEAR(TBL_DATA[[#This Row],[Row.names]]), MONTH(TBL_DATA[[#This Row],[Row.names]]), DAY(TBL_DATA[[#This Row],[Row.names]])))</f>
        <v/>
      </c>
      <c r="B1858" s="119"/>
      <c r="C1858" s="68"/>
      <c r="E1858" s="53"/>
      <c r="F1858" s="53"/>
      <c r="G1858" s="54"/>
      <c r="H1858" s="114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  <c r="S1858" s="53"/>
      <c r="T1858" s="53"/>
      <c r="U1858" s="81"/>
      <c r="V1858" s="53"/>
      <c r="W1858" s="53"/>
    </row>
    <row r="1859" spans="1:23" x14ac:dyDescent="0.25">
      <c r="A1859" s="116" t="str">
        <f>IF(ISBLANK(TBL_DATA[[#This Row],[Row.names]]), "",   DATE(YEAR(TBL_DATA[[#This Row],[Row.names]]), MONTH(TBL_DATA[[#This Row],[Row.names]]), DAY(TBL_DATA[[#This Row],[Row.names]])))</f>
        <v/>
      </c>
      <c r="B1859" s="119"/>
      <c r="C1859" s="68"/>
      <c r="E1859" s="53"/>
      <c r="F1859" s="53"/>
      <c r="G1859" s="54"/>
      <c r="H1859" s="114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  <c r="S1859" s="53"/>
      <c r="T1859" s="53"/>
      <c r="U1859" s="81"/>
      <c r="V1859" s="53"/>
      <c r="W1859" s="53"/>
    </row>
    <row r="1860" spans="1:23" x14ac:dyDescent="0.25">
      <c r="A1860" s="116" t="str">
        <f>IF(ISBLANK(TBL_DATA[[#This Row],[Row.names]]), "",   DATE(YEAR(TBL_DATA[[#This Row],[Row.names]]), MONTH(TBL_DATA[[#This Row],[Row.names]]), DAY(TBL_DATA[[#This Row],[Row.names]])))</f>
        <v/>
      </c>
      <c r="B1860" s="119"/>
      <c r="C1860" s="68"/>
      <c r="E1860" s="53"/>
      <c r="F1860" s="53"/>
      <c r="G1860" s="54"/>
      <c r="H1860" s="114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  <c r="S1860" s="53"/>
      <c r="T1860" s="53"/>
      <c r="U1860" s="81"/>
      <c r="V1860" s="53"/>
      <c r="W1860" s="53"/>
    </row>
    <row r="1861" spans="1:23" x14ac:dyDescent="0.25">
      <c r="A1861" s="116" t="str">
        <f>IF(ISBLANK(TBL_DATA[[#This Row],[Row.names]]), "",   DATE(YEAR(TBL_DATA[[#This Row],[Row.names]]), MONTH(TBL_DATA[[#This Row],[Row.names]]), DAY(TBL_DATA[[#This Row],[Row.names]])))</f>
        <v/>
      </c>
      <c r="B1861" s="119"/>
      <c r="C1861" s="68"/>
      <c r="E1861" s="53"/>
      <c r="F1861" s="53"/>
      <c r="G1861" s="54"/>
      <c r="H1861" s="114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  <c r="S1861" s="53"/>
      <c r="T1861" s="53"/>
      <c r="U1861" s="81"/>
      <c r="V1861" s="53"/>
      <c r="W1861" s="53"/>
    </row>
    <row r="1862" spans="1:23" x14ac:dyDescent="0.25">
      <c r="A1862" s="116" t="str">
        <f>IF(ISBLANK(TBL_DATA[[#This Row],[Row.names]]), "",   DATE(YEAR(TBL_DATA[[#This Row],[Row.names]]), MONTH(TBL_DATA[[#This Row],[Row.names]]), DAY(TBL_DATA[[#This Row],[Row.names]])))</f>
        <v/>
      </c>
      <c r="B1862" s="119"/>
      <c r="C1862" s="68"/>
      <c r="E1862" s="53"/>
      <c r="F1862" s="53"/>
      <c r="G1862" s="54"/>
      <c r="H1862" s="114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  <c r="S1862" s="53"/>
      <c r="T1862" s="53"/>
      <c r="U1862" s="81"/>
      <c r="V1862" s="53"/>
      <c r="W1862" s="53"/>
    </row>
    <row r="1863" spans="1:23" x14ac:dyDescent="0.25">
      <c r="A1863" s="116" t="str">
        <f>IF(ISBLANK(TBL_DATA[[#This Row],[Row.names]]), "",   DATE(YEAR(TBL_DATA[[#This Row],[Row.names]]), MONTH(TBL_DATA[[#This Row],[Row.names]]), DAY(TBL_DATA[[#This Row],[Row.names]])))</f>
        <v/>
      </c>
      <c r="B1863" s="119"/>
      <c r="C1863" s="68"/>
      <c r="E1863" s="53"/>
      <c r="F1863" s="53"/>
      <c r="G1863" s="54"/>
      <c r="H1863" s="114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  <c r="S1863" s="53"/>
      <c r="T1863" s="53"/>
      <c r="U1863" s="81"/>
      <c r="V1863" s="53"/>
      <c r="W1863" s="53"/>
    </row>
    <row r="1864" spans="1:23" x14ac:dyDescent="0.25">
      <c r="A1864" s="116" t="str">
        <f>IF(ISBLANK(TBL_DATA[[#This Row],[Row.names]]), "",   DATE(YEAR(TBL_DATA[[#This Row],[Row.names]]), MONTH(TBL_DATA[[#This Row],[Row.names]]), DAY(TBL_DATA[[#This Row],[Row.names]])))</f>
        <v/>
      </c>
      <c r="B1864" s="119"/>
      <c r="C1864" s="68"/>
      <c r="E1864" s="53"/>
      <c r="F1864" s="53"/>
      <c r="G1864" s="54"/>
      <c r="H1864" s="114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  <c r="S1864" s="53"/>
      <c r="T1864" s="53"/>
      <c r="U1864" s="81"/>
      <c r="V1864" s="53"/>
      <c r="W1864" s="53"/>
    </row>
    <row r="1865" spans="1:23" x14ac:dyDescent="0.25">
      <c r="A1865" s="116" t="str">
        <f>IF(ISBLANK(TBL_DATA[[#This Row],[Row.names]]), "",   DATE(YEAR(TBL_DATA[[#This Row],[Row.names]]), MONTH(TBL_DATA[[#This Row],[Row.names]]), DAY(TBL_DATA[[#This Row],[Row.names]])))</f>
        <v/>
      </c>
      <c r="B1865" s="119"/>
      <c r="C1865" s="68"/>
      <c r="E1865" s="53"/>
      <c r="F1865" s="53"/>
      <c r="G1865" s="54"/>
      <c r="H1865" s="114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  <c r="S1865" s="53"/>
      <c r="T1865" s="53"/>
      <c r="U1865" s="81"/>
      <c r="V1865" s="53"/>
      <c r="W1865" s="53"/>
    </row>
    <row r="1866" spans="1:23" x14ac:dyDescent="0.25">
      <c r="A1866" s="116" t="str">
        <f>IF(ISBLANK(TBL_DATA[[#This Row],[Row.names]]), "",   DATE(YEAR(TBL_DATA[[#This Row],[Row.names]]), MONTH(TBL_DATA[[#This Row],[Row.names]]), DAY(TBL_DATA[[#This Row],[Row.names]])))</f>
        <v/>
      </c>
      <c r="B1866" s="119"/>
      <c r="C1866" s="68"/>
      <c r="E1866" s="53"/>
      <c r="F1866" s="53"/>
      <c r="G1866" s="54"/>
      <c r="H1866" s="114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  <c r="S1866" s="53"/>
      <c r="T1866" s="53"/>
      <c r="U1866" s="81"/>
      <c r="V1866" s="53"/>
      <c r="W1866" s="53"/>
    </row>
    <row r="1867" spans="1:23" x14ac:dyDescent="0.25">
      <c r="A1867" s="116" t="str">
        <f>IF(ISBLANK(TBL_DATA[[#This Row],[Row.names]]), "",   DATE(YEAR(TBL_DATA[[#This Row],[Row.names]]), MONTH(TBL_DATA[[#This Row],[Row.names]]), DAY(TBL_DATA[[#This Row],[Row.names]])))</f>
        <v/>
      </c>
      <c r="B1867" s="119"/>
      <c r="C1867" s="68"/>
      <c r="E1867" s="53"/>
      <c r="F1867" s="53"/>
      <c r="G1867" s="54"/>
      <c r="H1867" s="114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  <c r="S1867" s="53"/>
      <c r="T1867" s="53"/>
      <c r="U1867" s="81"/>
      <c r="V1867" s="53"/>
      <c r="W1867" s="53"/>
    </row>
    <row r="1868" spans="1:23" x14ac:dyDescent="0.25">
      <c r="A1868" s="116" t="str">
        <f>IF(ISBLANK(TBL_DATA[[#This Row],[Row.names]]), "",   DATE(YEAR(TBL_DATA[[#This Row],[Row.names]]), MONTH(TBL_DATA[[#This Row],[Row.names]]), DAY(TBL_DATA[[#This Row],[Row.names]])))</f>
        <v/>
      </c>
      <c r="B1868" s="119"/>
      <c r="C1868" s="68"/>
      <c r="E1868" s="53"/>
      <c r="F1868" s="53"/>
      <c r="G1868" s="54"/>
      <c r="H1868" s="114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  <c r="S1868" s="53"/>
      <c r="T1868" s="53"/>
      <c r="U1868" s="81"/>
      <c r="V1868" s="53"/>
      <c r="W1868" s="53"/>
    </row>
    <row r="1869" spans="1:23" x14ac:dyDescent="0.25">
      <c r="A1869" s="116" t="str">
        <f>IF(ISBLANK(TBL_DATA[[#This Row],[Row.names]]), "",   DATE(YEAR(TBL_DATA[[#This Row],[Row.names]]), MONTH(TBL_DATA[[#This Row],[Row.names]]), DAY(TBL_DATA[[#This Row],[Row.names]])))</f>
        <v/>
      </c>
      <c r="B1869" s="119"/>
      <c r="C1869" s="68"/>
      <c r="E1869" s="53"/>
      <c r="F1869" s="53"/>
      <c r="G1869" s="54"/>
      <c r="H1869" s="114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  <c r="S1869" s="53"/>
      <c r="T1869" s="53"/>
      <c r="U1869" s="81"/>
      <c r="V1869" s="53"/>
      <c r="W1869" s="53"/>
    </row>
    <row r="1870" spans="1:23" x14ac:dyDescent="0.25">
      <c r="A1870" s="116" t="str">
        <f>IF(ISBLANK(TBL_DATA[[#This Row],[Row.names]]), "",   DATE(YEAR(TBL_DATA[[#This Row],[Row.names]]), MONTH(TBL_DATA[[#This Row],[Row.names]]), DAY(TBL_DATA[[#This Row],[Row.names]])))</f>
        <v/>
      </c>
      <c r="B1870" s="119"/>
      <c r="C1870" s="68"/>
      <c r="E1870" s="53"/>
      <c r="F1870" s="53"/>
      <c r="G1870" s="54"/>
      <c r="H1870" s="114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  <c r="S1870" s="53"/>
      <c r="T1870" s="53"/>
      <c r="U1870" s="81"/>
      <c r="V1870" s="53"/>
      <c r="W1870" s="53"/>
    </row>
    <row r="1871" spans="1:23" x14ac:dyDescent="0.25">
      <c r="A1871" s="116" t="str">
        <f>IF(ISBLANK(TBL_DATA[[#This Row],[Row.names]]), "",   DATE(YEAR(TBL_DATA[[#This Row],[Row.names]]), MONTH(TBL_DATA[[#This Row],[Row.names]]), DAY(TBL_DATA[[#This Row],[Row.names]])))</f>
        <v/>
      </c>
      <c r="B1871" s="119"/>
      <c r="C1871" s="68"/>
      <c r="E1871" s="53"/>
      <c r="F1871" s="53"/>
      <c r="G1871" s="54"/>
      <c r="H1871" s="114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  <c r="S1871" s="53"/>
      <c r="T1871" s="53"/>
      <c r="U1871" s="81"/>
      <c r="V1871" s="53"/>
      <c r="W1871" s="53"/>
    </row>
    <row r="1872" spans="1:23" x14ac:dyDescent="0.25">
      <c r="A1872" s="116" t="str">
        <f>IF(ISBLANK(TBL_DATA[[#This Row],[Row.names]]), "",   DATE(YEAR(TBL_DATA[[#This Row],[Row.names]]), MONTH(TBL_DATA[[#This Row],[Row.names]]), DAY(TBL_DATA[[#This Row],[Row.names]])))</f>
        <v/>
      </c>
      <c r="B1872" s="119"/>
      <c r="C1872" s="68"/>
      <c r="E1872" s="53"/>
      <c r="F1872" s="53"/>
      <c r="G1872" s="54"/>
      <c r="H1872" s="114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  <c r="S1872" s="53"/>
      <c r="T1872" s="53"/>
      <c r="U1872" s="81"/>
      <c r="V1872" s="53"/>
      <c r="W1872" s="53"/>
    </row>
    <row r="1873" spans="1:23" x14ac:dyDescent="0.25">
      <c r="A1873" s="116" t="str">
        <f>IF(ISBLANK(TBL_DATA[[#This Row],[Row.names]]), "",   DATE(YEAR(TBL_DATA[[#This Row],[Row.names]]), MONTH(TBL_DATA[[#This Row],[Row.names]]), DAY(TBL_DATA[[#This Row],[Row.names]])))</f>
        <v/>
      </c>
      <c r="B1873" s="119"/>
      <c r="C1873" s="68"/>
      <c r="E1873" s="53"/>
      <c r="F1873" s="53"/>
      <c r="G1873" s="54"/>
      <c r="H1873" s="114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  <c r="S1873" s="53"/>
      <c r="T1873" s="53"/>
      <c r="U1873" s="81"/>
      <c r="V1873" s="53"/>
      <c r="W1873" s="53"/>
    </row>
    <row r="1874" spans="1:23" x14ac:dyDescent="0.25">
      <c r="A1874" s="116" t="str">
        <f>IF(ISBLANK(TBL_DATA[[#This Row],[Row.names]]), "",   DATE(YEAR(TBL_DATA[[#This Row],[Row.names]]), MONTH(TBL_DATA[[#This Row],[Row.names]]), DAY(TBL_DATA[[#This Row],[Row.names]])))</f>
        <v/>
      </c>
      <c r="B1874" s="119"/>
      <c r="C1874" s="68"/>
      <c r="E1874" s="53"/>
      <c r="F1874" s="53"/>
      <c r="G1874" s="54"/>
      <c r="H1874" s="114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  <c r="S1874" s="53"/>
      <c r="T1874" s="53"/>
      <c r="U1874" s="81"/>
      <c r="V1874" s="53"/>
      <c r="W1874" s="53"/>
    </row>
    <row r="1875" spans="1:23" x14ac:dyDescent="0.25">
      <c r="A1875" s="116" t="str">
        <f>IF(ISBLANK(TBL_DATA[[#This Row],[Row.names]]), "",   DATE(YEAR(TBL_DATA[[#This Row],[Row.names]]), MONTH(TBL_DATA[[#This Row],[Row.names]]), DAY(TBL_DATA[[#This Row],[Row.names]])))</f>
        <v/>
      </c>
      <c r="B1875" s="119"/>
      <c r="C1875" s="68"/>
      <c r="E1875" s="53"/>
      <c r="F1875" s="53"/>
      <c r="G1875" s="54"/>
      <c r="H1875" s="114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  <c r="S1875" s="53"/>
      <c r="T1875" s="53"/>
      <c r="U1875" s="81"/>
      <c r="V1875" s="53"/>
      <c r="W1875" s="53"/>
    </row>
    <row r="1876" spans="1:23" x14ac:dyDescent="0.25">
      <c r="A1876" s="116" t="str">
        <f>IF(ISBLANK(TBL_DATA[[#This Row],[Row.names]]), "",   DATE(YEAR(TBL_DATA[[#This Row],[Row.names]]), MONTH(TBL_DATA[[#This Row],[Row.names]]), DAY(TBL_DATA[[#This Row],[Row.names]])))</f>
        <v/>
      </c>
      <c r="B1876" s="119"/>
      <c r="C1876" s="68"/>
      <c r="E1876" s="53"/>
      <c r="F1876" s="53"/>
      <c r="G1876" s="54"/>
      <c r="H1876" s="114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  <c r="S1876" s="53"/>
      <c r="T1876" s="53"/>
      <c r="U1876" s="81"/>
      <c r="V1876" s="53"/>
      <c r="W1876" s="53"/>
    </row>
    <row r="1877" spans="1:23" x14ac:dyDescent="0.25">
      <c r="A1877" s="116" t="str">
        <f>IF(ISBLANK(TBL_DATA[[#This Row],[Row.names]]), "",   DATE(YEAR(TBL_DATA[[#This Row],[Row.names]]), MONTH(TBL_DATA[[#This Row],[Row.names]]), DAY(TBL_DATA[[#This Row],[Row.names]])))</f>
        <v/>
      </c>
      <c r="B1877" s="119"/>
      <c r="C1877" s="68"/>
      <c r="E1877" s="53"/>
      <c r="F1877" s="53"/>
      <c r="G1877" s="54"/>
      <c r="H1877" s="114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  <c r="S1877" s="53"/>
      <c r="T1877" s="53"/>
      <c r="U1877" s="81"/>
      <c r="V1877" s="53"/>
      <c r="W1877" s="53"/>
    </row>
    <row r="1878" spans="1:23" x14ac:dyDescent="0.25">
      <c r="A1878" s="116" t="str">
        <f>IF(ISBLANK(TBL_DATA[[#This Row],[Row.names]]), "",   DATE(YEAR(TBL_DATA[[#This Row],[Row.names]]), MONTH(TBL_DATA[[#This Row],[Row.names]]), DAY(TBL_DATA[[#This Row],[Row.names]])))</f>
        <v/>
      </c>
      <c r="B1878" s="119"/>
      <c r="C1878" s="68"/>
      <c r="E1878" s="53"/>
      <c r="F1878" s="53"/>
      <c r="G1878" s="54"/>
      <c r="H1878" s="114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  <c r="S1878" s="53"/>
      <c r="T1878" s="53"/>
      <c r="U1878" s="81"/>
      <c r="V1878" s="53"/>
      <c r="W1878" s="53"/>
    </row>
    <row r="1879" spans="1:23" x14ac:dyDescent="0.25">
      <c r="A1879" s="116" t="str">
        <f>IF(ISBLANK(TBL_DATA[[#This Row],[Row.names]]), "",   DATE(YEAR(TBL_DATA[[#This Row],[Row.names]]), MONTH(TBL_DATA[[#This Row],[Row.names]]), DAY(TBL_DATA[[#This Row],[Row.names]])))</f>
        <v/>
      </c>
      <c r="B1879" s="119"/>
      <c r="C1879" s="68"/>
      <c r="E1879" s="53"/>
      <c r="F1879" s="53"/>
      <c r="G1879" s="54"/>
      <c r="H1879" s="114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  <c r="S1879" s="53"/>
      <c r="T1879" s="53"/>
      <c r="U1879" s="81"/>
      <c r="V1879" s="53"/>
      <c r="W1879" s="53"/>
    </row>
    <row r="1880" spans="1:23" x14ac:dyDescent="0.25">
      <c r="A1880" s="116" t="str">
        <f>IF(ISBLANK(TBL_DATA[[#This Row],[Row.names]]), "",   DATE(YEAR(TBL_DATA[[#This Row],[Row.names]]), MONTH(TBL_DATA[[#This Row],[Row.names]]), DAY(TBL_DATA[[#This Row],[Row.names]])))</f>
        <v/>
      </c>
      <c r="B1880" s="119"/>
      <c r="C1880" s="68"/>
      <c r="E1880" s="53"/>
      <c r="F1880" s="53"/>
      <c r="G1880" s="54"/>
      <c r="H1880" s="114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  <c r="S1880" s="53"/>
      <c r="T1880" s="53"/>
      <c r="U1880" s="81"/>
      <c r="V1880" s="53"/>
      <c r="W1880" s="53"/>
    </row>
    <row r="1881" spans="1:23" x14ac:dyDescent="0.25">
      <c r="A1881" s="116" t="str">
        <f>IF(ISBLANK(TBL_DATA[[#This Row],[Row.names]]), "",   DATE(YEAR(TBL_DATA[[#This Row],[Row.names]]), MONTH(TBL_DATA[[#This Row],[Row.names]]), DAY(TBL_DATA[[#This Row],[Row.names]])))</f>
        <v/>
      </c>
      <c r="B1881" s="119"/>
      <c r="C1881" s="68"/>
      <c r="E1881" s="53"/>
      <c r="F1881" s="53"/>
      <c r="G1881" s="54"/>
      <c r="H1881" s="114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  <c r="S1881" s="53"/>
      <c r="T1881" s="53"/>
      <c r="U1881" s="81"/>
      <c r="V1881" s="53"/>
      <c r="W1881" s="53"/>
    </row>
    <row r="1882" spans="1:23" x14ac:dyDescent="0.25">
      <c r="A1882" s="116" t="str">
        <f>IF(ISBLANK(TBL_DATA[[#This Row],[Row.names]]), "",   DATE(YEAR(TBL_DATA[[#This Row],[Row.names]]), MONTH(TBL_DATA[[#This Row],[Row.names]]), DAY(TBL_DATA[[#This Row],[Row.names]])))</f>
        <v/>
      </c>
      <c r="B1882" s="119"/>
      <c r="C1882" s="68"/>
      <c r="E1882" s="53"/>
      <c r="F1882" s="53"/>
      <c r="G1882" s="54"/>
      <c r="H1882" s="114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  <c r="S1882" s="53"/>
      <c r="T1882" s="53"/>
      <c r="U1882" s="81"/>
      <c r="V1882" s="53"/>
      <c r="W1882" s="53"/>
    </row>
    <row r="1883" spans="1:23" x14ac:dyDescent="0.25">
      <c r="A1883" s="116" t="str">
        <f>IF(ISBLANK(TBL_DATA[[#This Row],[Row.names]]), "",   DATE(YEAR(TBL_DATA[[#This Row],[Row.names]]), MONTH(TBL_DATA[[#This Row],[Row.names]]), DAY(TBL_DATA[[#This Row],[Row.names]])))</f>
        <v/>
      </c>
      <c r="B1883" s="119"/>
      <c r="C1883" s="68"/>
      <c r="E1883" s="53"/>
      <c r="F1883" s="53"/>
      <c r="G1883" s="54"/>
      <c r="H1883" s="114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  <c r="S1883" s="53"/>
      <c r="T1883" s="53"/>
      <c r="U1883" s="81"/>
      <c r="V1883" s="53"/>
      <c r="W1883" s="53"/>
    </row>
    <row r="1884" spans="1:23" x14ac:dyDescent="0.25">
      <c r="A1884" s="116" t="str">
        <f>IF(ISBLANK(TBL_DATA[[#This Row],[Row.names]]), "",   DATE(YEAR(TBL_DATA[[#This Row],[Row.names]]), MONTH(TBL_DATA[[#This Row],[Row.names]]), DAY(TBL_DATA[[#This Row],[Row.names]])))</f>
        <v/>
      </c>
      <c r="B1884" s="119"/>
      <c r="C1884" s="68"/>
      <c r="E1884" s="53"/>
      <c r="F1884" s="53"/>
      <c r="G1884" s="54"/>
      <c r="H1884" s="114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  <c r="S1884" s="53"/>
      <c r="T1884" s="53"/>
      <c r="U1884" s="81"/>
      <c r="V1884" s="53"/>
      <c r="W1884" s="53"/>
    </row>
    <row r="1885" spans="1:23" x14ac:dyDescent="0.25">
      <c r="A1885" s="116" t="str">
        <f>IF(ISBLANK(TBL_DATA[[#This Row],[Row.names]]), "",   DATE(YEAR(TBL_DATA[[#This Row],[Row.names]]), MONTH(TBL_DATA[[#This Row],[Row.names]]), DAY(TBL_DATA[[#This Row],[Row.names]])))</f>
        <v/>
      </c>
      <c r="B1885" s="119"/>
      <c r="C1885" s="68"/>
      <c r="E1885" s="53"/>
      <c r="F1885" s="53"/>
      <c r="G1885" s="54"/>
      <c r="H1885" s="114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  <c r="S1885" s="53"/>
      <c r="T1885" s="53"/>
      <c r="U1885" s="81"/>
      <c r="V1885" s="53"/>
      <c r="W1885" s="53"/>
    </row>
    <row r="1886" spans="1:23" x14ac:dyDescent="0.25">
      <c r="A1886" s="116" t="str">
        <f>IF(ISBLANK(TBL_DATA[[#This Row],[Row.names]]), "",   DATE(YEAR(TBL_DATA[[#This Row],[Row.names]]), MONTH(TBL_DATA[[#This Row],[Row.names]]), DAY(TBL_DATA[[#This Row],[Row.names]])))</f>
        <v/>
      </c>
      <c r="B1886" s="119"/>
      <c r="C1886" s="68"/>
      <c r="E1886" s="53"/>
      <c r="F1886" s="53"/>
      <c r="G1886" s="54"/>
      <c r="H1886" s="114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  <c r="S1886" s="53"/>
      <c r="T1886" s="53"/>
      <c r="U1886" s="81"/>
      <c r="V1886" s="53"/>
      <c r="W1886" s="53"/>
    </row>
    <row r="1887" spans="1:23" x14ac:dyDescent="0.25">
      <c r="A1887" s="116" t="str">
        <f>IF(ISBLANK(TBL_DATA[[#This Row],[Row.names]]), "",   DATE(YEAR(TBL_DATA[[#This Row],[Row.names]]), MONTH(TBL_DATA[[#This Row],[Row.names]]), DAY(TBL_DATA[[#This Row],[Row.names]])))</f>
        <v/>
      </c>
      <c r="B1887" s="119"/>
      <c r="C1887" s="68"/>
      <c r="E1887" s="53"/>
      <c r="F1887" s="53"/>
      <c r="G1887" s="54"/>
      <c r="H1887" s="114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  <c r="S1887" s="53"/>
      <c r="T1887" s="53"/>
      <c r="U1887" s="81"/>
      <c r="V1887" s="53"/>
      <c r="W1887" s="53"/>
    </row>
    <row r="1888" spans="1:23" x14ac:dyDescent="0.25">
      <c r="A1888" s="116" t="str">
        <f>IF(ISBLANK(TBL_DATA[[#This Row],[Row.names]]), "",   DATE(YEAR(TBL_DATA[[#This Row],[Row.names]]), MONTH(TBL_DATA[[#This Row],[Row.names]]), DAY(TBL_DATA[[#This Row],[Row.names]])))</f>
        <v/>
      </c>
      <c r="B1888" s="119"/>
      <c r="C1888" s="68"/>
      <c r="E1888" s="53"/>
      <c r="F1888" s="53"/>
      <c r="G1888" s="54"/>
      <c r="H1888" s="114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  <c r="S1888" s="53"/>
      <c r="T1888" s="53"/>
      <c r="U1888" s="81"/>
      <c r="V1888" s="53"/>
      <c r="W1888" s="53"/>
    </row>
    <row r="1889" spans="1:23" x14ac:dyDescent="0.25">
      <c r="A1889" s="116" t="str">
        <f>IF(ISBLANK(TBL_DATA[[#This Row],[Row.names]]), "",   DATE(YEAR(TBL_DATA[[#This Row],[Row.names]]), MONTH(TBL_DATA[[#This Row],[Row.names]]), DAY(TBL_DATA[[#This Row],[Row.names]])))</f>
        <v/>
      </c>
      <c r="B1889" s="119"/>
      <c r="C1889" s="68"/>
      <c r="E1889" s="53"/>
      <c r="F1889" s="53"/>
      <c r="G1889" s="54"/>
      <c r="H1889" s="114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  <c r="S1889" s="53"/>
      <c r="T1889" s="53"/>
      <c r="U1889" s="81"/>
      <c r="V1889" s="53"/>
      <c r="W1889" s="53"/>
    </row>
    <row r="1890" spans="1:23" x14ac:dyDescent="0.25">
      <c r="A1890" s="116" t="str">
        <f>IF(ISBLANK(TBL_DATA[[#This Row],[Row.names]]), "",   DATE(YEAR(TBL_DATA[[#This Row],[Row.names]]), MONTH(TBL_DATA[[#This Row],[Row.names]]), DAY(TBL_DATA[[#This Row],[Row.names]])))</f>
        <v/>
      </c>
      <c r="B1890" s="119"/>
      <c r="C1890" s="68"/>
      <c r="E1890" s="53"/>
      <c r="F1890" s="53"/>
      <c r="G1890" s="54"/>
      <c r="H1890" s="114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  <c r="S1890" s="53"/>
      <c r="T1890" s="53"/>
      <c r="U1890" s="81"/>
      <c r="V1890" s="53"/>
      <c r="W1890" s="53"/>
    </row>
    <row r="1891" spans="1:23" x14ac:dyDescent="0.25">
      <c r="A1891" s="116" t="str">
        <f>IF(ISBLANK(TBL_DATA[[#This Row],[Row.names]]), "",   DATE(YEAR(TBL_DATA[[#This Row],[Row.names]]), MONTH(TBL_DATA[[#This Row],[Row.names]]), DAY(TBL_DATA[[#This Row],[Row.names]])))</f>
        <v/>
      </c>
      <c r="B1891" s="119"/>
      <c r="C1891" s="68"/>
      <c r="E1891" s="53"/>
      <c r="F1891" s="53"/>
      <c r="G1891" s="54"/>
      <c r="H1891" s="114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  <c r="S1891" s="53"/>
      <c r="T1891" s="53"/>
      <c r="U1891" s="81"/>
      <c r="V1891" s="53"/>
      <c r="W1891" s="53"/>
    </row>
    <row r="1892" spans="1:23" x14ac:dyDescent="0.25">
      <c r="A1892" s="116" t="str">
        <f>IF(ISBLANK(TBL_DATA[[#This Row],[Row.names]]), "",   DATE(YEAR(TBL_DATA[[#This Row],[Row.names]]), MONTH(TBL_DATA[[#This Row],[Row.names]]), DAY(TBL_DATA[[#This Row],[Row.names]])))</f>
        <v/>
      </c>
      <c r="B1892" s="119"/>
      <c r="C1892" s="68"/>
      <c r="E1892" s="53"/>
      <c r="F1892" s="53"/>
      <c r="G1892" s="54"/>
      <c r="H1892" s="114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  <c r="S1892" s="53"/>
      <c r="T1892" s="53"/>
      <c r="U1892" s="81"/>
      <c r="V1892" s="53"/>
      <c r="W1892" s="53"/>
    </row>
    <row r="1893" spans="1:23" x14ac:dyDescent="0.25">
      <c r="A1893" s="116" t="str">
        <f>IF(ISBLANK(TBL_DATA[[#This Row],[Row.names]]), "",   DATE(YEAR(TBL_DATA[[#This Row],[Row.names]]), MONTH(TBL_DATA[[#This Row],[Row.names]]), DAY(TBL_DATA[[#This Row],[Row.names]])))</f>
        <v/>
      </c>
      <c r="B1893" s="119"/>
      <c r="C1893" s="68"/>
      <c r="E1893" s="53"/>
      <c r="F1893" s="53"/>
      <c r="G1893" s="54"/>
      <c r="H1893" s="114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  <c r="S1893" s="53"/>
      <c r="T1893" s="53"/>
      <c r="U1893" s="81"/>
      <c r="V1893" s="53"/>
      <c r="W1893" s="53"/>
    </row>
    <row r="1894" spans="1:23" x14ac:dyDescent="0.25">
      <c r="A1894" s="116" t="str">
        <f>IF(ISBLANK(TBL_DATA[[#This Row],[Row.names]]), "",   DATE(YEAR(TBL_DATA[[#This Row],[Row.names]]), MONTH(TBL_DATA[[#This Row],[Row.names]]), DAY(TBL_DATA[[#This Row],[Row.names]])))</f>
        <v/>
      </c>
      <c r="B1894" s="119"/>
      <c r="C1894" s="68"/>
      <c r="E1894" s="53"/>
      <c r="F1894" s="53"/>
      <c r="G1894" s="54"/>
      <c r="H1894" s="114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  <c r="S1894" s="53"/>
      <c r="T1894" s="53"/>
      <c r="U1894" s="81"/>
      <c r="V1894" s="53"/>
      <c r="W1894" s="53"/>
    </row>
    <row r="1895" spans="1:23" x14ac:dyDescent="0.25">
      <c r="A1895" s="116" t="str">
        <f>IF(ISBLANK(TBL_DATA[[#This Row],[Row.names]]), "",   DATE(YEAR(TBL_DATA[[#This Row],[Row.names]]), MONTH(TBL_DATA[[#This Row],[Row.names]]), DAY(TBL_DATA[[#This Row],[Row.names]])))</f>
        <v/>
      </c>
      <c r="B1895" s="119"/>
      <c r="C1895" s="68"/>
      <c r="E1895" s="53"/>
      <c r="F1895" s="53"/>
      <c r="G1895" s="54"/>
      <c r="H1895" s="114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  <c r="S1895" s="53"/>
      <c r="T1895" s="53"/>
      <c r="U1895" s="81"/>
      <c r="V1895" s="53"/>
      <c r="W1895" s="53"/>
    </row>
    <row r="1896" spans="1:23" x14ac:dyDescent="0.25">
      <c r="A1896" s="116" t="str">
        <f>IF(ISBLANK(TBL_DATA[[#This Row],[Row.names]]), "",   DATE(YEAR(TBL_DATA[[#This Row],[Row.names]]), MONTH(TBL_DATA[[#This Row],[Row.names]]), DAY(TBL_DATA[[#This Row],[Row.names]])))</f>
        <v/>
      </c>
      <c r="B1896" s="119"/>
      <c r="C1896" s="68"/>
      <c r="E1896" s="53"/>
      <c r="F1896" s="53"/>
      <c r="G1896" s="54"/>
      <c r="H1896" s="114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  <c r="S1896" s="53"/>
      <c r="T1896" s="53"/>
      <c r="U1896" s="81"/>
      <c r="V1896" s="53"/>
      <c r="W1896" s="53"/>
    </row>
    <row r="1897" spans="1:23" x14ac:dyDescent="0.25">
      <c r="A1897" s="116" t="str">
        <f>IF(ISBLANK(TBL_DATA[[#This Row],[Row.names]]), "",   DATE(YEAR(TBL_DATA[[#This Row],[Row.names]]), MONTH(TBL_DATA[[#This Row],[Row.names]]), DAY(TBL_DATA[[#This Row],[Row.names]])))</f>
        <v/>
      </c>
      <c r="B1897" s="119"/>
      <c r="C1897" s="68"/>
      <c r="E1897" s="53"/>
      <c r="F1897" s="53"/>
      <c r="G1897" s="54"/>
      <c r="H1897" s="114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  <c r="S1897" s="53"/>
      <c r="T1897" s="53"/>
      <c r="U1897" s="81"/>
      <c r="V1897" s="53"/>
      <c r="W1897" s="53"/>
    </row>
    <row r="1898" spans="1:23" x14ac:dyDescent="0.25">
      <c r="A1898" s="116" t="str">
        <f>IF(ISBLANK(TBL_DATA[[#This Row],[Row.names]]), "",   DATE(YEAR(TBL_DATA[[#This Row],[Row.names]]), MONTH(TBL_DATA[[#This Row],[Row.names]]), DAY(TBL_DATA[[#This Row],[Row.names]])))</f>
        <v/>
      </c>
      <c r="B1898" s="119"/>
      <c r="C1898" s="68"/>
      <c r="E1898" s="53"/>
      <c r="F1898" s="53"/>
      <c r="G1898" s="54"/>
      <c r="H1898" s="114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  <c r="S1898" s="53"/>
      <c r="T1898" s="53"/>
      <c r="U1898" s="81"/>
      <c r="V1898" s="53"/>
      <c r="W1898" s="53"/>
    </row>
    <row r="1899" spans="1:23" x14ac:dyDescent="0.25">
      <c r="A1899" s="116" t="str">
        <f>IF(ISBLANK(TBL_DATA[[#This Row],[Row.names]]), "",   DATE(YEAR(TBL_DATA[[#This Row],[Row.names]]), MONTH(TBL_DATA[[#This Row],[Row.names]]), DAY(TBL_DATA[[#This Row],[Row.names]])))</f>
        <v/>
      </c>
      <c r="B1899" s="119"/>
      <c r="C1899" s="68"/>
      <c r="E1899" s="53"/>
      <c r="F1899" s="53"/>
      <c r="G1899" s="54"/>
      <c r="H1899" s="114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  <c r="S1899" s="53"/>
      <c r="T1899" s="53"/>
      <c r="U1899" s="81"/>
      <c r="V1899" s="53"/>
      <c r="W1899" s="53"/>
    </row>
    <row r="1900" spans="1:23" x14ac:dyDescent="0.25">
      <c r="A1900" s="116" t="str">
        <f>IF(ISBLANK(TBL_DATA[[#This Row],[Row.names]]), "",   DATE(YEAR(TBL_DATA[[#This Row],[Row.names]]), MONTH(TBL_DATA[[#This Row],[Row.names]]), DAY(TBL_DATA[[#This Row],[Row.names]])))</f>
        <v/>
      </c>
      <c r="B1900" s="119"/>
      <c r="C1900" s="68"/>
      <c r="E1900" s="53"/>
      <c r="F1900" s="53"/>
      <c r="G1900" s="54"/>
      <c r="H1900" s="114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  <c r="S1900" s="53"/>
      <c r="T1900" s="53"/>
      <c r="U1900" s="81"/>
      <c r="V1900" s="53"/>
      <c r="W1900" s="53"/>
    </row>
    <row r="1901" spans="1:23" x14ac:dyDescent="0.25">
      <c r="A1901" s="116" t="str">
        <f>IF(ISBLANK(TBL_DATA[[#This Row],[Row.names]]), "",   DATE(YEAR(TBL_DATA[[#This Row],[Row.names]]), MONTH(TBL_DATA[[#This Row],[Row.names]]), DAY(TBL_DATA[[#This Row],[Row.names]])))</f>
        <v/>
      </c>
      <c r="B1901" s="119"/>
      <c r="C1901" s="68"/>
      <c r="E1901" s="53"/>
      <c r="F1901" s="53"/>
      <c r="G1901" s="54"/>
      <c r="H1901" s="114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  <c r="S1901" s="53"/>
      <c r="T1901" s="53"/>
      <c r="U1901" s="81"/>
      <c r="V1901" s="53"/>
      <c r="W1901" s="53"/>
    </row>
    <row r="1902" spans="1:23" x14ac:dyDescent="0.25">
      <c r="A1902" s="116" t="str">
        <f>IF(ISBLANK(TBL_DATA[[#This Row],[Row.names]]), "",   DATE(YEAR(TBL_DATA[[#This Row],[Row.names]]), MONTH(TBL_DATA[[#This Row],[Row.names]]), DAY(TBL_DATA[[#This Row],[Row.names]])))</f>
        <v/>
      </c>
      <c r="B1902" s="119"/>
      <c r="C1902" s="68"/>
      <c r="E1902" s="53"/>
      <c r="F1902" s="53"/>
      <c r="G1902" s="54"/>
      <c r="H1902" s="114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  <c r="S1902" s="53"/>
      <c r="T1902" s="53"/>
      <c r="U1902" s="81"/>
      <c r="V1902" s="53"/>
      <c r="W1902" s="53"/>
    </row>
    <row r="1903" spans="1:23" x14ac:dyDescent="0.25">
      <c r="A1903" s="116" t="str">
        <f>IF(ISBLANK(TBL_DATA[[#This Row],[Row.names]]), "",   DATE(YEAR(TBL_DATA[[#This Row],[Row.names]]), MONTH(TBL_DATA[[#This Row],[Row.names]]), DAY(TBL_DATA[[#This Row],[Row.names]])))</f>
        <v/>
      </c>
      <c r="B1903" s="119"/>
      <c r="C1903" s="68"/>
      <c r="E1903" s="53"/>
      <c r="F1903" s="53"/>
      <c r="G1903" s="54"/>
      <c r="H1903" s="114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  <c r="S1903" s="53"/>
      <c r="T1903" s="53"/>
      <c r="U1903" s="81"/>
      <c r="V1903" s="53"/>
      <c r="W1903" s="53"/>
    </row>
    <row r="1904" spans="1:23" x14ac:dyDescent="0.25">
      <c r="A1904" s="116" t="str">
        <f>IF(ISBLANK(TBL_DATA[[#This Row],[Row.names]]), "",   DATE(YEAR(TBL_DATA[[#This Row],[Row.names]]), MONTH(TBL_DATA[[#This Row],[Row.names]]), DAY(TBL_DATA[[#This Row],[Row.names]])))</f>
        <v/>
      </c>
      <c r="B1904" s="119"/>
      <c r="C1904" s="68"/>
      <c r="E1904" s="53"/>
      <c r="F1904" s="53"/>
      <c r="G1904" s="54"/>
      <c r="H1904" s="114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  <c r="S1904" s="53"/>
      <c r="T1904" s="53"/>
      <c r="U1904" s="81"/>
      <c r="V1904" s="53"/>
      <c r="W1904" s="53"/>
    </row>
    <row r="1905" spans="1:23" x14ac:dyDescent="0.25">
      <c r="A1905" s="116" t="str">
        <f>IF(ISBLANK(TBL_DATA[[#This Row],[Row.names]]), "",   DATE(YEAR(TBL_DATA[[#This Row],[Row.names]]), MONTH(TBL_DATA[[#This Row],[Row.names]]), DAY(TBL_DATA[[#This Row],[Row.names]])))</f>
        <v/>
      </c>
      <c r="B1905" s="119"/>
      <c r="C1905" s="68"/>
      <c r="E1905" s="53"/>
      <c r="F1905" s="53"/>
      <c r="G1905" s="54"/>
      <c r="H1905" s="114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  <c r="S1905" s="53"/>
      <c r="T1905" s="53"/>
      <c r="U1905" s="81"/>
      <c r="V1905" s="53"/>
      <c r="W1905" s="53"/>
    </row>
    <row r="1906" spans="1:23" x14ac:dyDescent="0.25">
      <c r="A1906" s="116" t="str">
        <f>IF(ISBLANK(TBL_DATA[[#This Row],[Row.names]]), "",   DATE(YEAR(TBL_DATA[[#This Row],[Row.names]]), MONTH(TBL_DATA[[#This Row],[Row.names]]), DAY(TBL_DATA[[#This Row],[Row.names]])))</f>
        <v/>
      </c>
      <c r="B1906" s="119"/>
      <c r="C1906" s="68"/>
      <c r="E1906" s="53"/>
      <c r="F1906" s="53"/>
      <c r="G1906" s="54"/>
      <c r="H1906" s="114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  <c r="S1906" s="53"/>
      <c r="T1906" s="53"/>
      <c r="U1906" s="81"/>
      <c r="V1906" s="53"/>
      <c r="W1906" s="53"/>
    </row>
    <row r="1907" spans="1:23" x14ac:dyDescent="0.25">
      <c r="A1907" s="116" t="str">
        <f>IF(ISBLANK(TBL_DATA[[#This Row],[Row.names]]), "",   DATE(YEAR(TBL_DATA[[#This Row],[Row.names]]), MONTH(TBL_DATA[[#This Row],[Row.names]]), DAY(TBL_DATA[[#This Row],[Row.names]])))</f>
        <v/>
      </c>
      <c r="B1907" s="119"/>
      <c r="C1907" s="68"/>
      <c r="E1907" s="53"/>
      <c r="F1907" s="53"/>
      <c r="G1907" s="54"/>
      <c r="H1907" s="114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  <c r="S1907" s="53"/>
      <c r="T1907" s="53"/>
      <c r="U1907" s="81"/>
      <c r="V1907" s="53"/>
      <c r="W1907" s="53"/>
    </row>
    <row r="1908" spans="1:23" x14ac:dyDescent="0.25">
      <c r="A1908" s="116" t="str">
        <f>IF(ISBLANK(TBL_DATA[[#This Row],[Row.names]]), "",   DATE(YEAR(TBL_DATA[[#This Row],[Row.names]]), MONTH(TBL_DATA[[#This Row],[Row.names]]), DAY(TBL_DATA[[#This Row],[Row.names]])))</f>
        <v/>
      </c>
      <c r="B1908" s="119"/>
      <c r="C1908" s="68"/>
      <c r="E1908" s="53"/>
      <c r="F1908" s="53"/>
      <c r="G1908" s="54"/>
      <c r="H1908" s="114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  <c r="S1908" s="53"/>
      <c r="T1908" s="53"/>
      <c r="U1908" s="81"/>
      <c r="V1908" s="53"/>
      <c r="W1908" s="53"/>
    </row>
    <row r="1909" spans="1:23" x14ac:dyDescent="0.25">
      <c r="A1909" s="116" t="str">
        <f>IF(ISBLANK(TBL_DATA[[#This Row],[Row.names]]), "",   DATE(YEAR(TBL_DATA[[#This Row],[Row.names]]), MONTH(TBL_DATA[[#This Row],[Row.names]]), DAY(TBL_DATA[[#This Row],[Row.names]])))</f>
        <v/>
      </c>
      <c r="B1909" s="119"/>
      <c r="C1909" s="68"/>
      <c r="E1909" s="53"/>
      <c r="F1909" s="53"/>
      <c r="G1909" s="54"/>
      <c r="H1909" s="114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  <c r="S1909" s="53"/>
      <c r="T1909" s="53"/>
      <c r="U1909" s="81"/>
      <c r="V1909" s="53"/>
      <c r="W1909" s="53"/>
    </row>
    <row r="1910" spans="1:23" x14ac:dyDescent="0.25">
      <c r="A1910" s="116" t="str">
        <f>IF(ISBLANK(TBL_DATA[[#This Row],[Row.names]]), "",   DATE(YEAR(TBL_DATA[[#This Row],[Row.names]]), MONTH(TBL_DATA[[#This Row],[Row.names]]), DAY(TBL_DATA[[#This Row],[Row.names]])))</f>
        <v/>
      </c>
      <c r="B1910" s="119"/>
      <c r="C1910" s="68"/>
      <c r="E1910" s="53"/>
      <c r="F1910" s="53"/>
      <c r="G1910" s="54"/>
      <c r="H1910" s="114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  <c r="S1910" s="53"/>
      <c r="T1910" s="53"/>
      <c r="U1910" s="81"/>
      <c r="V1910" s="53"/>
      <c r="W1910" s="53"/>
    </row>
    <row r="1911" spans="1:23" x14ac:dyDescent="0.25">
      <c r="A1911" s="116" t="str">
        <f>IF(ISBLANK(TBL_DATA[[#This Row],[Row.names]]), "",   DATE(YEAR(TBL_DATA[[#This Row],[Row.names]]), MONTH(TBL_DATA[[#This Row],[Row.names]]), DAY(TBL_DATA[[#This Row],[Row.names]])))</f>
        <v/>
      </c>
      <c r="B1911" s="119"/>
      <c r="C1911" s="68"/>
      <c r="E1911" s="53"/>
      <c r="F1911" s="53"/>
      <c r="G1911" s="54"/>
      <c r="H1911" s="114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  <c r="S1911" s="53"/>
      <c r="T1911" s="53"/>
      <c r="U1911" s="81"/>
      <c r="V1911" s="53"/>
      <c r="W1911" s="53"/>
    </row>
    <row r="1912" spans="1:23" x14ac:dyDescent="0.25">
      <c r="A1912" s="116" t="str">
        <f>IF(ISBLANK(TBL_DATA[[#This Row],[Row.names]]), "",   DATE(YEAR(TBL_DATA[[#This Row],[Row.names]]), MONTH(TBL_DATA[[#This Row],[Row.names]]), DAY(TBL_DATA[[#This Row],[Row.names]])))</f>
        <v/>
      </c>
      <c r="B1912" s="119"/>
      <c r="C1912" s="68"/>
      <c r="E1912" s="53"/>
      <c r="F1912" s="53"/>
      <c r="G1912" s="54"/>
      <c r="H1912" s="114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  <c r="S1912" s="53"/>
      <c r="T1912" s="53"/>
      <c r="U1912" s="81"/>
      <c r="V1912" s="53"/>
      <c r="W1912" s="53"/>
    </row>
    <row r="1913" spans="1:23" x14ac:dyDescent="0.25">
      <c r="A1913" s="116" t="str">
        <f>IF(ISBLANK(TBL_DATA[[#This Row],[Row.names]]), "",   DATE(YEAR(TBL_DATA[[#This Row],[Row.names]]), MONTH(TBL_DATA[[#This Row],[Row.names]]), DAY(TBL_DATA[[#This Row],[Row.names]])))</f>
        <v/>
      </c>
      <c r="B1913" s="119"/>
      <c r="C1913" s="68"/>
      <c r="E1913" s="53"/>
      <c r="F1913" s="53"/>
      <c r="G1913" s="54"/>
      <c r="H1913" s="114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  <c r="S1913" s="53"/>
      <c r="T1913" s="53"/>
      <c r="U1913" s="81"/>
      <c r="V1913" s="53"/>
      <c r="W1913" s="53"/>
    </row>
    <row r="1914" spans="1:23" x14ac:dyDescent="0.25">
      <c r="A1914" s="116" t="str">
        <f>IF(ISBLANK(TBL_DATA[[#This Row],[Row.names]]), "",   DATE(YEAR(TBL_DATA[[#This Row],[Row.names]]), MONTH(TBL_DATA[[#This Row],[Row.names]]), DAY(TBL_DATA[[#This Row],[Row.names]])))</f>
        <v/>
      </c>
      <c r="B1914" s="119"/>
      <c r="C1914" s="68"/>
      <c r="E1914" s="53"/>
      <c r="F1914" s="53"/>
      <c r="G1914" s="54"/>
      <c r="H1914" s="114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  <c r="S1914" s="53"/>
      <c r="T1914" s="53"/>
      <c r="U1914" s="81"/>
      <c r="V1914" s="53"/>
      <c r="W1914" s="53"/>
    </row>
    <row r="1915" spans="1:23" x14ac:dyDescent="0.25">
      <c r="A1915" s="116" t="str">
        <f>IF(ISBLANK(TBL_DATA[[#This Row],[Row.names]]), "",   DATE(YEAR(TBL_DATA[[#This Row],[Row.names]]), MONTH(TBL_DATA[[#This Row],[Row.names]]), DAY(TBL_DATA[[#This Row],[Row.names]])))</f>
        <v/>
      </c>
      <c r="B1915" s="119"/>
      <c r="C1915" s="68"/>
      <c r="E1915" s="53"/>
      <c r="F1915" s="53"/>
      <c r="G1915" s="54"/>
      <c r="H1915" s="114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  <c r="S1915" s="53"/>
      <c r="T1915" s="53"/>
      <c r="U1915" s="81"/>
      <c r="V1915" s="53"/>
      <c r="W1915" s="53"/>
    </row>
    <row r="1916" spans="1:23" x14ac:dyDescent="0.25">
      <c r="A1916" s="116" t="str">
        <f>IF(ISBLANK(TBL_DATA[[#This Row],[Row.names]]), "",   DATE(YEAR(TBL_DATA[[#This Row],[Row.names]]), MONTH(TBL_DATA[[#This Row],[Row.names]]), DAY(TBL_DATA[[#This Row],[Row.names]])))</f>
        <v/>
      </c>
      <c r="B1916" s="119"/>
      <c r="C1916" s="68"/>
      <c r="E1916" s="53"/>
      <c r="F1916" s="53"/>
      <c r="G1916" s="54"/>
      <c r="H1916" s="114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  <c r="S1916" s="53"/>
      <c r="T1916" s="53"/>
      <c r="U1916" s="81"/>
      <c r="V1916" s="53"/>
      <c r="W1916" s="53"/>
    </row>
    <row r="1917" spans="1:23" x14ac:dyDescent="0.25">
      <c r="A1917" s="116" t="str">
        <f>IF(ISBLANK(TBL_DATA[[#This Row],[Row.names]]), "",   DATE(YEAR(TBL_DATA[[#This Row],[Row.names]]), MONTH(TBL_DATA[[#This Row],[Row.names]]), DAY(TBL_DATA[[#This Row],[Row.names]])))</f>
        <v/>
      </c>
      <c r="B1917" s="119"/>
      <c r="C1917" s="68"/>
      <c r="E1917" s="53"/>
      <c r="F1917" s="53"/>
      <c r="G1917" s="54"/>
      <c r="H1917" s="114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  <c r="S1917" s="53"/>
      <c r="T1917" s="53"/>
      <c r="U1917" s="81"/>
      <c r="V1917" s="53"/>
      <c r="W1917" s="53"/>
    </row>
    <row r="1918" spans="1:23" x14ac:dyDescent="0.25">
      <c r="A1918" s="116" t="str">
        <f>IF(ISBLANK(TBL_DATA[[#This Row],[Row.names]]), "",   DATE(YEAR(TBL_DATA[[#This Row],[Row.names]]), MONTH(TBL_DATA[[#This Row],[Row.names]]), DAY(TBL_DATA[[#This Row],[Row.names]])))</f>
        <v/>
      </c>
      <c r="B1918" s="119"/>
      <c r="C1918" s="68"/>
      <c r="E1918" s="53"/>
      <c r="F1918" s="53"/>
      <c r="G1918" s="54"/>
      <c r="H1918" s="114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  <c r="S1918" s="53"/>
      <c r="T1918" s="53"/>
      <c r="U1918" s="81"/>
      <c r="V1918" s="53"/>
      <c r="W1918" s="53"/>
    </row>
    <row r="1919" spans="1:23" x14ac:dyDescent="0.25">
      <c r="A1919" s="116" t="str">
        <f>IF(ISBLANK(TBL_DATA[[#This Row],[Row.names]]), "",   DATE(YEAR(TBL_DATA[[#This Row],[Row.names]]), MONTH(TBL_DATA[[#This Row],[Row.names]]), DAY(TBL_DATA[[#This Row],[Row.names]])))</f>
        <v/>
      </c>
      <c r="B1919" s="119"/>
      <c r="C1919" s="68"/>
      <c r="E1919" s="53"/>
      <c r="F1919" s="53"/>
      <c r="G1919" s="54"/>
      <c r="H1919" s="114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  <c r="S1919" s="53"/>
      <c r="T1919" s="53"/>
      <c r="U1919" s="81"/>
      <c r="V1919" s="53"/>
      <c r="W1919" s="53"/>
    </row>
    <row r="1920" spans="1:23" x14ac:dyDescent="0.25">
      <c r="A1920" s="116" t="str">
        <f>IF(ISBLANK(TBL_DATA[[#This Row],[Row.names]]), "",   DATE(YEAR(TBL_DATA[[#This Row],[Row.names]]), MONTH(TBL_DATA[[#This Row],[Row.names]]), DAY(TBL_DATA[[#This Row],[Row.names]])))</f>
        <v/>
      </c>
      <c r="B1920" s="119"/>
      <c r="C1920" s="68"/>
      <c r="E1920" s="53"/>
      <c r="F1920" s="53"/>
      <c r="G1920" s="54"/>
      <c r="H1920" s="114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  <c r="S1920" s="53"/>
      <c r="T1920" s="53"/>
      <c r="U1920" s="81"/>
      <c r="V1920" s="53"/>
      <c r="W1920" s="53"/>
    </row>
    <row r="1921" spans="1:23" x14ac:dyDescent="0.25">
      <c r="A1921" s="116" t="str">
        <f>IF(ISBLANK(TBL_DATA[[#This Row],[Row.names]]), "",   DATE(YEAR(TBL_DATA[[#This Row],[Row.names]]), MONTH(TBL_DATA[[#This Row],[Row.names]]), DAY(TBL_DATA[[#This Row],[Row.names]])))</f>
        <v/>
      </c>
      <c r="B1921" s="119"/>
      <c r="C1921" s="68"/>
      <c r="E1921" s="53"/>
      <c r="F1921" s="53"/>
      <c r="G1921" s="54"/>
      <c r="H1921" s="114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  <c r="S1921" s="53"/>
      <c r="T1921" s="53"/>
      <c r="U1921" s="81"/>
      <c r="V1921" s="53"/>
      <c r="W1921" s="53"/>
    </row>
    <row r="1922" spans="1:23" x14ac:dyDescent="0.25">
      <c r="A1922" s="116" t="str">
        <f>IF(ISBLANK(TBL_DATA[[#This Row],[Row.names]]), "",   DATE(YEAR(TBL_DATA[[#This Row],[Row.names]]), MONTH(TBL_DATA[[#This Row],[Row.names]]), DAY(TBL_DATA[[#This Row],[Row.names]])))</f>
        <v/>
      </c>
      <c r="B1922" s="119"/>
      <c r="C1922" s="68"/>
      <c r="E1922" s="53"/>
      <c r="F1922" s="53"/>
      <c r="G1922" s="54"/>
      <c r="H1922" s="114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  <c r="S1922" s="53"/>
      <c r="T1922" s="53"/>
      <c r="U1922" s="81"/>
      <c r="V1922" s="53"/>
      <c r="W1922" s="53"/>
    </row>
    <row r="1923" spans="1:23" x14ac:dyDescent="0.25">
      <c r="A1923" s="116" t="str">
        <f>IF(ISBLANK(TBL_DATA[[#This Row],[Row.names]]), "",   DATE(YEAR(TBL_DATA[[#This Row],[Row.names]]), MONTH(TBL_DATA[[#This Row],[Row.names]]), DAY(TBL_DATA[[#This Row],[Row.names]])))</f>
        <v/>
      </c>
      <c r="B1923" s="119"/>
      <c r="C1923" s="68"/>
      <c r="E1923" s="53"/>
      <c r="F1923" s="53"/>
      <c r="G1923" s="54"/>
      <c r="H1923" s="114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  <c r="S1923" s="53"/>
      <c r="T1923" s="53"/>
      <c r="U1923" s="81"/>
      <c r="V1923" s="53"/>
      <c r="W1923" s="53"/>
    </row>
    <row r="1924" spans="1:23" x14ac:dyDescent="0.25">
      <c r="A1924" s="116" t="str">
        <f>IF(ISBLANK(TBL_DATA[[#This Row],[Row.names]]), "",   DATE(YEAR(TBL_DATA[[#This Row],[Row.names]]), MONTH(TBL_DATA[[#This Row],[Row.names]]), DAY(TBL_DATA[[#This Row],[Row.names]])))</f>
        <v/>
      </c>
      <c r="B1924" s="119"/>
      <c r="C1924" s="68"/>
      <c r="E1924" s="53"/>
      <c r="F1924" s="53"/>
      <c r="G1924" s="54"/>
      <c r="H1924" s="114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  <c r="S1924" s="53"/>
      <c r="T1924" s="53"/>
      <c r="U1924" s="81"/>
      <c r="V1924" s="53"/>
      <c r="W1924" s="53"/>
    </row>
    <row r="1925" spans="1:23" x14ac:dyDescent="0.25">
      <c r="A1925" s="116" t="str">
        <f>IF(ISBLANK(TBL_DATA[[#This Row],[Row.names]]), "",   DATE(YEAR(TBL_DATA[[#This Row],[Row.names]]), MONTH(TBL_DATA[[#This Row],[Row.names]]), DAY(TBL_DATA[[#This Row],[Row.names]])))</f>
        <v/>
      </c>
      <c r="B1925" s="119"/>
      <c r="C1925" s="68"/>
      <c r="E1925" s="53"/>
      <c r="F1925" s="53"/>
      <c r="G1925" s="54"/>
      <c r="H1925" s="114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  <c r="S1925" s="53"/>
      <c r="T1925" s="53"/>
      <c r="U1925" s="81"/>
      <c r="V1925" s="53"/>
      <c r="W1925" s="53"/>
    </row>
    <row r="1926" spans="1:23" x14ac:dyDescent="0.25">
      <c r="A1926" s="116" t="str">
        <f>IF(ISBLANK(TBL_DATA[[#This Row],[Row.names]]), "",   DATE(YEAR(TBL_DATA[[#This Row],[Row.names]]), MONTH(TBL_DATA[[#This Row],[Row.names]]), DAY(TBL_DATA[[#This Row],[Row.names]])))</f>
        <v/>
      </c>
      <c r="B1926" s="119"/>
      <c r="C1926" s="68"/>
      <c r="E1926" s="53"/>
      <c r="F1926" s="53"/>
      <c r="G1926" s="54"/>
      <c r="H1926" s="114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  <c r="S1926" s="53"/>
      <c r="T1926" s="53"/>
      <c r="U1926" s="81"/>
      <c r="V1926" s="53"/>
      <c r="W1926" s="53"/>
    </row>
    <row r="1927" spans="1:23" x14ac:dyDescent="0.25">
      <c r="A1927" s="116" t="str">
        <f>IF(ISBLANK(TBL_DATA[[#This Row],[Row.names]]), "",   DATE(YEAR(TBL_DATA[[#This Row],[Row.names]]), MONTH(TBL_DATA[[#This Row],[Row.names]]), DAY(TBL_DATA[[#This Row],[Row.names]])))</f>
        <v/>
      </c>
      <c r="B1927" s="119"/>
      <c r="C1927" s="68"/>
      <c r="E1927" s="53"/>
      <c r="F1927" s="53"/>
      <c r="G1927" s="54"/>
      <c r="H1927" s="114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  <c r="S1927" s="53"/>
      <c r="T1927" s="53"/>
      <c r="U1927" s="81"/>
      <c r="V1927" s="53"/>
      <c r="W1927" s="53"/>
    </row>
    <row r="1928" spans="1:23" x14ac:dyDescent="0.25">
      <c r="A1928" s="116" t="str">
        <f>IF(ISBLANK(TBL_DATA[[#This Row],[Row.names]]), "",   DATE(YEAR(TBL_DATA[[#This Row],[Row.names]]), MONTH(TBL_DATA[[#This Row],[Row.names]]), DAY(TBL_DATA[[#This Row],[Row.names]])))</f>
        <v/>
      </c>
      <c r="B1928" s="119"/>
      <c r="C1928" s="68"/>
      <c r="E1928" s="53"/>
      <c r="F1928" s="53"/>
      <c r="G1928" s="54"/>
      <c r="H1928" s="114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  <c r="S1928" s="53"/>
      <c r="T1928" s="53"/>
      <c r="U1928" s="81"/>
      <c r="V1928" s="53"/>
      <c r="W1928" s="53"/>
    </row>
    <row r="1929" spans="1:23" x14ac:dyDescent="0.25">
      <c r="A1929" s="116" t="str">
        <f>IF(ISBLANK(TBL_DATA[[#This Row],[Row.names]]), "",   DATE(YEAR(TBL_DATA[[#This Row],[Row.names]]), MONTH(TBL_DATA[[#This Row],[Row.names]]), DAY(TBL_DATA[[#This Row],[Row.names]])))</f>
        <v/>
      </c>
      <c r="B1929" s="119"/>
      <c r="C1929" s="68"/>
      <c r="E1929" s="53"/>
      <c r="F1929" s="53"/>
      <c r="G1929" s="54"/>
      <c r="H1929" s="114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  <c r="S1929" s="53"/>
      <c r="T1929" s="53"/>
      <c r="U1929" s="81"/>
      <c r="V1929" s="53"/>
      <c r="W1929" s="53"/>
    </row>
    <row r="1930" spans="1:23" x14ac:dyDescent="0.25">
      <c r="A1930" s="116" t="str">
        <f>IF(ISBLANK(TBL_DATA[[#This Row],[Row.names]]), "",   DATE(YEAR(TBL_DATA[[#This Row],[Row.names]]), MONTH(TBL_DATA[[#This Row],[Row.names]]), DAY(TBL_DATA[[#This Row],[Row.names]])))</f>
        <v/>
      </c>
      <c r="B1930" s="119"/>
      <c r="C1930" s="68"/>
      <c r="E1930" s="53"/>
      <c r="F1930" s="53"/>
      <c r="G1930" s="54"/>
      <c r="H1930" s="114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  <c r="S1930" s="53"/>
      <c r="T1930" s="53"/>
      <c r="U1930" s="81"/>
      <c r="V1930" s="53"/>
      <c r="W1930" s="53"/>
    </row>
    <row r="1931" spans="1:23" x14ac:dyDescent="0.25">
      <c r="A1931" s="116" t="str">
        <f>IF(ISBLANK(TBL_DATA[[#This Row],[Row.names]]), "",   DATE(YEAR(TBL_DATA[[#This Row],[Row.names]]), MONTH(TBL_DATA[[#This Row],[Row.names]]), DAY(TBL_DATA[[#This Row],[Row.names]])))</f>
        <v/>
      </c>
      <c r="B1931" s="119"/>
      <c r="C1931" s="68"/>
      <c r="E1931" s="53"/>
      <c r="F1931" s="53"/>
      <c r="G1931" s="54"/>
      <c r="H1931" s="114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  <c r="S1931" s="53"/>
      <c r="T1931" s="53"/>
      <c r="U1931" s="81"/>
      <c r="V1931" s="53"/>
      <c r="W1931" s="53"/>
    </row>
    <row r="1932" spans="1:23" x14ac:dyDescent="0.25">
      <c r="A1932" s="116" t="str">
        <f>IF(ISBLANK(TBL_DATA[[#This Row],[Row.names]]), "",   DATE(YEAR(TBL_DATA[[#This Row],[Row.names]]), MONTH(TBL_DATA[[#This Row],[Row.names]]), DAY(TBL_DATA[[#This Row],[Row.names]])))</f>
        <v/>
      </c>
      <c r="B1932" s="119"/>
      <c r="C1932" s="68"/>
      <c r="E1932" s="53"/>
      <c r="F1932" s="53"/>
      <c r="G1932" s="54"/>
      <c r="H1932" s="114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  <c r="S1932" s="53"/>
      <c r="T1932" s="53"/>
      <c r="U1932" s="81"/>
      <c r="V1932" s="53"/>
      <c r="W1932" s="53"/>
    </row>
    <row r="1933" spans="1:23" x14ac:dyDescent="0.25">
      <c r="A1933" s="116" t="str">
        <f>IF(ISBLANK(TBL_DATA[[#This Row],[Row.names]]), "",   DATE(YEAR(TBL_DATA[[#This Row],[Row.names]]), MONTH(TBL_DATA[[#This Row],[Row.names]]), DAY(TBL_DATA[[#This Row],[Row.names]])))</f>
        <v/>
      </c>
      <c r="B1933" s="119"/>
      <c r="C1933" s="68"/>
      <c r="E1933" s="53"/>
      <c r="F1933" s="53"/>
      <c r="G1933" s="54"/>
      <c r="H1933" s="114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  <c r="S1933" s="53"/>
      <c r="T1933" s="53"/>
      <c r="U1933" s="81"/>
      <c r="V1933" s="53"/>
      <c r="W1933" s="53"/>
    </row>
    <row r="1934" spans="1:23" x14ac:dyDescent="0.25">
      <c r="A1934" s="116" t="str">
        <f>IF(ISBLANK(TBL_DATA[[#This Row],[Row.names]]), "",   DATE(YEAR(TBL_DATA[[#This Row],[Row.names]]), MONTH(TBL_DATA[[#This Row],[Row.names]]), DAY(TBL_DATA[[#This Row],[Row.names]])))</f>
        <v/>
      </c>
      <c r="B1934" s="119"/>
      <c r="C1934" s="68"/>
      <c r="E1934" s="53"/>
      <c r="F1934" s="53"/>
      <c r="G1934" s="54"/>
      <c r="H1934" s="114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  <c r="S1934" s="53"/>
      <c r="T1934" s="53"/>
      <c r="U1934" s="81"/>
      <c r="V1934" s="53"/>
      <c r="W1934" s="53"/>
    </row>
    <row r="1935" spans="1:23" x14ac:dyDescent="0.25">
      <c r="A1935" s="116" t="str">
        <f>IF(ISBLANK(TBL_DATA[[#This Row],[Row.names]]), "",   DATE(YEAR(TBL_DATA[[#This Row],[Row.names]]), MONTH(TBL_DATA[[#This Row],[Row.names]]), DAY(TBL_DATA[[#This Row],[Row.names]])))</f>
        <v/>
      </c>
      <c r="B1935" s="119"/>
      <c r="C1935" s="68"/>
      <c r="E1935" s="53"/>
      <c r="F1935" s="53"/>
      <c r="G1935" s="54"/>
      <c r="H1935" s="114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  <c r="S1935" s="53"/>
      <c r="T1935" s="53"/>
      <c r="U1935" s="81"/>
      <c r="V1935" s="53"/>
      <c r="W1935" s="53"/>
    </row>
    <row r="1936" spans="1:23" x14ac:dyDescent="0.25">
      <c r="A1936" s="116" t="str">
        <f>IF(ISBLANK(TBL_DATA[[#This Row],[Row.names]]), "",   DATE(YEAR(TBL_DATA[[#This Row],[Row.names]]), MONTH(TBL_DATA[[#This Row],[Row.names]]), DAY(TBL_DATA[[#This Row],[Row.names]])))</f>
        <v/>
      </c>
      <c r="B1936" s="119"/>
      <c r="C1936" s="68"/>
      <c r="E1936" s="53"/>
      <c r="F1936" s="53"/>
      <c r="G1936" s="54"/>
      <c r="H1936" s="114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  <c r="S1936" s="53"/>
      <c r="T1936" s="53"/>
      <c r="U1936" s="81"/>
      <c r="V1936" s="53"/>
      <c r="W1936" s="53"/>
    </row>
    <row r="1937" spans="1:23" x14ac:dyDescent="0.25">
      <c r="A1937" s="116" t="str">
        <f>IF(ISBLANK(TBL_DATA[[#This Row],[Row.names]]), "",   DATE(YEAR(TBL_DATA[[#This Row],[Row.names]]), MONTH(TBL_DATA[[#This Row],[Row.names]]), DAY(TBL_DATA[[#This Row],[Row.names]])))</f>
        <v/>
      </c>
      <c r="B1937" s="119"/>
      <c r="C1937" s="68"/>
      <c r="E1937" s="53"/>
      <c r="F1937" s="53"/>
      <c r="G1937" s="54"/>
      <c r="H1937" s="114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  <c r="S1937" s="53"/>
      <c r="T1937" s="53"/>
      <c r="U1937" s="81"/>
      <c r="V1937" s="53"/>
      <c r="W1937" s="53"/>
    </row>
    <row r="1938" spans="1:23" x14ac:dyDescent="0.25">
      <c r="A1938" s="116" t="str">
        <f>IF(ISBLANK(TBL_DATA[[#This Row],[Row.names]]), "",   DATE(YEAR(TBL_DATA[[#This Row],[Row.names]]), MONTH(TBL_DATA[[#This Row],[Row.names]]), DAY(TBL_DATA[[#This Row],[Row.names]])))</f>
        <v/>
      </c>
      <c r="B1938" s="119"/>
      <c r="C1938" s="68"/>
      <c r="E1938" s="53"/>
      <c r="F1938" s="53"/>
      <c r="G1938" s="54"/>
      <c r="H1938" s="114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  <c r="S1938" s="53"/>
      <c r="T1938" s="53"/>
      <c r="U1938" s="81"/>
      <c r="V1938" s="53"/>
      <c r="W1938" s="53"/>
    </row>
    <row r="1939" spans="1:23" x14ac:dyDescent="0.25">
      <c r="A1939" s="116" t="str">
        <f>IF(ISBLANK(TBL_DATA[[#This Row],[Row.names]]), "",   DATE(YEAR(TBL_DATA[[#This Row],[Row.names]]), MONTH(TBL_DATA[[#This Row],[Row.names]]), DAY(TBL_DATA[[#This Row],[Row.names]])))</f>
        <v/>
      </c>
      <c r="B1939" s="119"/>
      <c r="C1939" s="68"/>
      <c r="E1939" s="53"/>
      <c r="F1939" s="53"/>
      <c r="G1939" s="54"/>
      <c r="H1939" s="114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  <c r="S1939" s="53"/>
      <c r="T1939" s="53"/>
      <c r="U1939" s="81"/>
      <c r="V1939" s="53"/>
      <c r="W1939" s="53"/>
    </row>
    <row r="1940" spans="1:23" x14ac:dyDescent="0.25">
      <c r="A1940" s="116" t="str">
        <f>IF(ISBLANK(TBL_DATA[[#This Row],[Row.names]]), "",   DATE(YEAR(TBL_DATA[[#This Row],[Row.names]]), MONTH(TBL_DATA[[#This Row],[Row.names]]), DAY(TBL_DATA[[#This Row],[Row.names]])))</f>
        <v/>
      </c>
      <c r="B1940" s="119"/>
      <c r="C1940" s="68"/>
      <c r="E1940" s="53"/>
      <c r="F1940" s="53"/>
      <c r="G1940" s="54"/>
      <c r="H1940" s="114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  <c r="S1940" s="53"/>
      <c r="T1940" s="53"/>
      <c r="U1940" s="81"/>
      <c r="V1940" s="53"/>
      <c r="W1940" s="53"/>
    </row>
    <row r="1941" spans="1:23" x14ac:dyDescent="0.25">
      <c r="A1941" s="116" t="str">
        <f>IF(ISBLANK(TBL_DATA[[#This Row],[Row.names]]), "",   DATE(YEAR(TBL_DATA[[#This Row],[Row.names]]), MONTH(TBL_DATA[[#This Row],[Row.names]]), DAY(TBL_DATA[[#This Row],[Row.names]])))</f>
        <v/>
      </c>
      <c r="B1941" s="119"/>
      <c r="C1941" s="68"/>
      <c r="E1941" s="53"/>
      <c r="F1941" s="53"/>
      <c r="G1941" s="54"/>
      <c r="H1941" s="114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  <c r="S1941" s="53"/>
      <c r="T1941" s="53"/>
      <c r="U1941" s="81"/>
      <c r="V1941" s="53"/>
      <c r="W1941" s="53"/>
    </row>
    <row r="1942" spans="1:23" x14ac:dyDescent="0.25">
      <c r="A1942" s="116" t="str">
        <f>IF(ISBLANK(TBL_DATA[[#This Row],[Row.names]]), "",   DATE(YEAR(TBL_DATA[[#This Row],[Row.names]]), MONTH(TBL_DATA[[#This Row],[Row.names]]), DAY(TBL_DATA[[#This Row],[Row.names]])))</f>
        <v/>
      </c>
      <c r="B1942" s="119"/>
      <c r="C1942" s="68"/>
      <c r="E1942" s="53"/>
      <c r="F1942" s="53"/>
      <c r="G1942" s="54"/>
      <c r="H1942" s="114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  <c r="S1942" s="53"/>
      <c r="T1942" s="53"/>
      <c r="U1942" s="81"/>
      <c r="V1942" s="53"/>
      <c r="W1942" s="53"/>
    </row>
    <row r="1943" spans="1:23" x14ac:dyDescent="0.25">
      <c r="A1943" s="116" t="str">
        <f>IF(ISBLANK(TBL_DATA[[#This Row],[Row.names]]), "",   DATE(YEAR(TBL_DATA[[#This Row],[Row.names]]), MONTH(TBL_DATA[[#This Row],[Row.names]]), DAY(TBL_DATA[[#This Row],[Row.names]])))</f>
        <v/>
      </c>
      <c r="B1943" s="119"/>
      <c r="C1943" s="68"/>
      <c r="E1943" s="53"/>
      <c r="F1943" s="53"/>
      <c r="G1943" s="54"/>
      <c r="H1943" s="114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  <c r="S1943" s="53"/>
      <c r="T1943" s="53"/>
      <c r="U1943" s="81"/>
      <c r="V1943" s="53"/>
      <c r="W1943" s="53"/>
    </row>
    <row r="1944" spans="1:23" x14ac:dyDescent="0.25">
      <c r="A1944" s="116" t="str">
        <f>IF(ISBLANK(TBL_DATA[[#This Row],[Row.names]]), "",   DATE(YEAR(TBL_DATA[[#This Row],[Row.names]]), MONTH(TBL_DATA[[#This Row],[Row.names]]), DAY(TBL_DATA[[#This Row],[Row.names]])))</f>
        <v/>
      </c>
      <c r="B1944" s="119"/>
      <c r="C1944" s="68"/>
      <c r="E1944" s="53"/>
      <c r="F1944" s="53"/>
      <c r="G1944" s="54"/>
      <c r="H1944" s="114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  <c r="S1944" s="53"/>
      <c r="T1944" s="53"/>
      <c r="U1944" s="81"/>
      <c r="V1944" s="53"/>
      <c r="W1944" s="53"/>
    </row>
    <row r="1945" spans="1:23" x14ac:dyDescent="0.25">
      <c r="A1945" s="116" t="str">
        <f>IF(ISBLANK(TBL_DATA[[#This Row],[Row.names]]), "",   DATE(YEAR(TBL_DATA[[#This Row],[Row.names]]), MONTH(TBL_DATA[[#This Row],[Row.names]]), DAY(TBL_DATA[[#This Row],[Row.names]])))</f>
        <v/>
      </c>
      <c r="B1945" s="119"/>
      <c r="C1945" s="68"/>
      <c r="E1945" s="53"/>
      <c r="F1945" s="53"/>
      <c r="G1945" s="54"/>
      <c r="H1945" s="114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  <c r="S1945" s="53"/>
      <c r="T1945" s="53"/>
      <c r="U1945" s="81"/>
      <c r="V1945" s="53"/>
      <c r="W1945" s="53"/>
    </row>
    <row r="1946" spans="1:23" x14ac:dyDescent="0.25">
      <c r="A1946" s="116" t="str">
        <f>IF(ISBLANK(TBL_DATA[[#This Row],[Row.names]]), "",   DATE(YEAR(TBL_DATA[[#This Row],[Row.names]]), MONTH(TBL_DATA[[#This Row],[Row.names]]), DAY(TBL_DATA[[#This Row],[Row.names]])))</f>
        <v/>
      </c>
      <c r="B1946" s="119"/>
      <c r="C1946" s="68"/>
      <c r="E1946" s="53"/>
      <c r="F1946" s="53"/>
      <c r="G1946" s="54"/>
      <c r="H1946" s="114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  <c r="S1946" s="53"/>
      <c r="T1946" s="53"/>
      <c r="U1946" s="81"/>
      <c r="V1946" s="53"/>
      <c r="W1946" s="53"/>
    </row>
    <row r="1947" spans="1:23" x14ac:dyDescent="0.25">
      <c r="A1947" s="116" t="str">
        <f>IF(ISBLANK(TBL_DATA[[#This Row],[Row.names]]), "",   DATE(YEAR(TBL_DATA[[#This Row],[Row.names]]), MONTH(TBL_DATA[[#This Row],[Row.names]]), DAY(TBL_DATA[[#This Row],[Row.names]])))</f>
        <v/>
      </c>
      <c r="B1947" s="119"/>
      <c r="C1947" s="68"/>
      <c r="E1947" s="53"/>
      <c r="F1947" s="53"/>
      <c r="G1947" s="54"/>
      <c r="H1947" s="114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  <c r="S1947" s="53"/>
      <c r="T1947" s="53"/>
      <c r="U1947" s="81"/>
      <c r="V1947" s="53"/>
      <c r="W1947" s="53"/>
    </row>
    <row r="1948" spans="1:23" x14ac:dyDescent="0.25">
      <c r="A1948" s="116" t="str">
        <f>IF(ISBLANK(TBL_DATA[[#This Row],[Row.names]]), "",   DATE(YEAR(TBL_DATA[[#This Row],[Row.names]]), MONTH(TBL_DATA[[#This Row],[Row.names]]), DAY(TBL_DATA[[#This Row],[Row.names]])))</f>
        <v/>
      </c>
      <c r="B1948" s="119"/>
      <c r="C1948" s="68"/>
      <c r="E1948" s="53"/>
      <c r="F1948" s="53"/>
      <c r="G1948" s="54"/>
      <c r="H1948" s="114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  <c r="S1948" s="53"/>
      <c r="T1948" s="53"/>
      <c r="U1948" s="81"/>
      <c r="V1948" s="53"/>
      <c r="W1948" s="53"/>
    </row>
    <row r="1949" spans="1:23" x14ac:dyDescent="0.25">
      <c r="A1949" s="116" t="str">
        <f>IF(ISBLANK(TBL_DATA[[#This Row],[Row.names]]), "",   DATE(YEAR(TBL_DATA[[#This Row],[Row.names]]), MONTH(TBL_DATA[[#This Row],[Row.names]]), DAY(TBL_DATA[[#This Row],[Row.names]])))</f>
        <v/>
      </c>
      <c r="B1949" s="119"/>
      <c r="C1949" s="68"/>
      <c r="E1949" s="53"/>
      <c r="F1949" s="53"/>
      <c r="G1949" s="54"/>
      <c r="H1949" s="114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  <c r="S1949" s="53"/>
      <c r="T1949" s="53"/>
      <c r="U1949" s="81"/>
      <c r="V1949" s="53"/>
      <c r="W1949" s="53"/>
    </row>
    <row r="1950" spans="1:23" x14ac:dyDescent="0.25">
      <c r="A1950" s="116" t="str">
        <f>IF(ISBLANK(TBL_DATA[[#This Row],[Row.names]]), "",   DATE(YEAR(TBL_DATA[[#This Row],[Row.names]]), MONTH(TBL_DATA[[#This Row],[Row.names]]), DAY(TBL_DATA[[#This Row],[Row.names]])))</f>
        <v/>
      </c>
      <c r="B1950" s="119"/>
      <c r="C1950" s="68"/>
      <c r="E1950" s="53"/>
      <c r="F1950" s="53"/>
      <c r="G1950" s="54"/>
      <c r="H1950" s="114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  <c r="S1950" s="53"/>
      <c r="T1950" s="53"/>
      <c r="U1950" s="81"/>
      <c r="V1950" s="53"/>
      <c r="W1950" s="53"/>
    </row>
    <row r="1951" spans="1:23" x14ac:dyDescent="0.25">
      <c r="A1951" s="116" t="str">
        <f>IF(ISBLANK(TBL_DATA[[#This Row],[Row.names]]), "",   DATE(YEAR(TBL_DATA[[#This Row],[Row.names]]), MONTH(TBL_DATA[[#This Row],[Row.names]]), DAY(TBL_DATA[[#This Row],[Row.names]])))</f>
        <v/>
      </c>
      <c r="B1951" s="119"/>
      <c r="C1951" s="68"/>
      <c r="E1951" s="53"/>
      <c r="F1951" s="53"/>
      <c r="G1951" s="54"/>
      <c r="H1951" s="114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  <c r="S1951" s="53"/>
      <c r="T1951" s="53"/>
      <c r="U1951" s="81"/>
      <c r="V1951" s="53"/>
      <c r="W1951" s="53"/>
    </row>
    <row r="1952" spans="1:23" x14ac:dyDescent="0.25">
      <c r="A1952" s="116" t="str">
        <f>IF(ISBLANK(TBL_DATA[[#This Row],[Row.names]]), "",   DATE(YEAR(TBL_DATA[[#This Row],[Row.names]]), MONTH(TBL_DATA[[#This Row],[Row.names]]), DAY(TBL_DATA[[#This Row],[Row.names]])))</f>
        <v/>
      </c>
      <c r="B1952" s="119"/>
      <c r="C1952" s="68"/>
      <c r="E1952" s="53"/>
      <c r="F1952" s="53"/>
      <c r="G1952" s="54"/>
      <c r="H1952" s="114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  <c r="S1952" s="53"/>
      <c r="T1952" s="53"/>
      <c r="U1952" s="81"/>
      <c r="V1952" s="53"/>
      <c r="W1952" s="53"/>
    </row>
    <row r="1953" spans="1:23" x14ac:dyDescent="0.25">
      <c r="A1953" s="116" t="str">
        <f>IF(ISBLANK(TBL_DATA[[#This Row],[Row.names]]), "",   DATE(YEAR(TBL_DATA[[#This Row],[Row.names]]), MONTH(TBL_DATA[[#This Row],[Row.names]]), DAY(TBL_DATA[[#This Row],[Row.names]])))</f>
        <v/>
      </c>
      <c r="B1953" s="119"/>
      <c r="C1953" s="68"/>
      <c r="E1953" s="53"/>
      <c r="F1953" s="53"/>
      <c r="G1953" s="54"/>
      <c r="H1953" s="114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  <c r="S1953" s="53"/>
      <c r="T1953" s="53"/>
      <c r="U1953" s="81"/>
      <c r="V1953" s="53"/>
      <c r="W1953" s="53"/>
    </row>
    <row r="1954" spans="1:23" x14ac:dyDescent="0.25">
      <c r="A1954" s="116" t="str">
        <f>IF(ISBLANK(TBL_DATA[[#This Row],[Row.names]]), "",   DATE(YEAR(TBL_DATA[[#This Row],[Row.names]]), MONTH(TBL_DATA[[#This Row],[Row.names]]), DAY(TBL_DATA[[#This Row],[Row.names]])))</f>
        <v/>
      </c>
      <c r="B1954" s="119"/>
      <c r="C1954" s="68"/>
      <c r="E1954" s="53"/>
      <c r="F1954" s="53"/>
      <c r="G1954" s="54"/>
      <c r="H1954" s="114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  <c r="S1954" s="53"/>
      <c r="T1954" s="53"/>
      <c r="U1954" s="81"/>
      <c r="V1954" s="53"/>
      <c r="W1954" s="53"/>
    </row>
    <row r="1955" spans="1:23" x14ac:dyDescent="0.25">
      <c r="A1955" s="116" t="str">
        <f>IF(ISBLANK(TBL_DATA[[#This Row],[Row.names]]), "",   DATE(YEAR(TBL_DATA[[#This Row],[Row.names]]), MONTH(TBL_DATA[[#This Row],[Row.names]]), DAY(TBL_DATA[[#This Row],[Row.names]])))</f>
        <v/>
      </c>
      <c r="B1955" s="119"/>
      <c r="C1955" s="68"/>
      <c r="E1955" s="53"/>
      <c r="F1955" s="53"/>
      <c r="G1955" s="54"/>
      <c r="H1955" s="114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  <c r="S1955" s="53"/>
      <c r="T1955" s="53"/>
      <c r="U1955" s="81"/>
      <c r="V1955" s="53"/>
      <c r="W1955" s="53"/>
    </row>
    <row r="1956" spans="1:23" x14ac:dyDescent="0.25">
      <c r="A1956" s="116" t="str">
        <f>IF(ISBLANK(TBL_DATA[[#This Row],[Row.names]]), "",   DATE(YEAR(TBL_DATA[[#This Row],[Row.names]]), MONTH(TBL_DATA[[#This Row],[Row.names]]), DAY(TBL_DATA[[#This Row],[Row.names]])))</f>
        <v/>
      </c>
      <c r="B1956" s="119"/>
      <c r="C1956" s="68"/>
      <c r="E1956" s="53"/>
      <c r="F1956" s="53"/>
      <c r="G1956" s="54"/>
      <c r="H1956" s="114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  <c r="S1956" s="53"/>
      <c r="T1956" s="53"/>
      <c r="U1956" s="81"/>
      <c r="V1956" s="53"/>
      <c r="W1956" s="53"/>
    </row>
    <row r="1957" spans="1:23" x14ac:dyDescent="0.25">
      <c r="A1957" s="116" t="str">
        <f>IF(ISBLANK(TBL_DATA[[#This Row],[Row.names]]), "",   DATE(YEAR(TBL_DATA[[#This Row],[Row.names]]), MONTH(TBL_DATA[[#This Row],[Row.names]]), DAY(TBL_DATA[[#This Row],[Row.names]])))</f>
        <v/>
      </c>
      <c r="B1957" s="119"/>
      <c r="C1957" s="68"/>
      <c r="E1957" s="53"/>
      <c r="F1957" s="53"/>
      <c r="G1957" s="54"/>
      <c r="H1957" s="114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  <c r="S1957" s="53"/>
      <c r="T1957" s="53"/>
      <c r="U1957" s="81"/>
      <c r="V1957" s="53"/>
      <c r="W1957" s="53"/>
    </row>
    <row r="1958" spans="1:23" x14ac:dyDescent="0.25">
      <c r="A1958" s="116" t="str">
        <f>IF(ISBLANK(TBL_DATA[[#This Row],[Row.names]]), "",   DATE(YEAR(TBL_DATA[[#This Row],[Row.names]]), MONTH(TBL_DATA[[#This Row],[Row.names]]), DAY(TBL_DATA[[#This Row],[Row.names]])))</f>
        <v/>
      </c>
      <c r="B1958" s="119"/>
      <c r="C1958" s="68"/>
      <c r="E1958" s="53"/>
      <c r="F1958" s="53"/>
      <c r="G1958" s="54"/>
      <c r="H1958" s="114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  <c r="S1958" s="53"/>
      <c r="T1958" s="53"/>
      <c r="U1958" s="81"/>
      <c r="V1958" s="53"/>
      <c r="W1958" s="53"/>
    </row>
    <row r="1959" spans="1:23" x14ac:dyDescent="0.25">
      <c r="A1959" s="116" t="str">
        <f>IF(ISBLANK(TBL_DATA[[#This Row],[Row.names]]), "",   DATE(YEAR(TBL_DATA[[#This Row],[Row.names]]), MONTH(TBL_DATA[[#This Row],[Row.names]]), DAY(TBL_DATA[[#This Row],[Row.names]])))</f>
        <v/>
      </c>
      <c r="B1959" s="119"/>
      <c r="C1959" s="68"/>
      <c r="E1959" s="53"/>
      <c r="F1959" s="53"/>
      <c r="G1959" s="54"/>
      <c r="H1959" s="114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  <c r="S1959" s="53"/>
      <c r="T1959" s="53"/>
      <c r="U1959" s="81"/>
      <c r="V1959" s="53"/>
      <c r="W1959" s="53"/>
    </row>
    <row r="1960" spans="1:23" x14ac:dyDescent="0.25">
      <c r="A1960" s="116" t="str">
        <f>IF(ISBLANK(TBL_DATA[[#This Row],[Row.names]]), "",   DATE(YEAR(TBL_DATA[[#This Row],[Row.names]]), MONTH(TBL_DATA[[#This Row],[Row.names]]), DAY(TBL_DATA[[#This Row],[Row.names]])))</f>
        <v/>
      </c>
      <c r="B1960" s="119"/>
      <c r="C1960" s="68"/>
      <c r="E1960" s="53"/>
      <c r="F1960" s="53"/>
      <c r="G1960" s="54"/>
      <c r="H1960" s="114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  <c r="S1960" s="53"/>
      <c r="T1960" s="53"/>
      <c r="U1960" s="81"/>
      <c r="V1960" s="53"/>
      <c r="W1960" s="53"/>
    </row>
    <row r="1961" spans="1:23" x14ac:dyDescent="0.25">
      <c r="A1961" s="116" t="str">
        <f>IF(ISBLANK(TBL_DATA[[#This Row],[Row.names]]), "",   DATE(YEAR(TBL_DATA[[#This Row],[Row.names]]), MONTH(TBL_DATA[[#This Row],[Row.names]]), DAY(TBL_DATA[[#This Row],[Row.names]])))</f>
        <v/>
      </c>
      <c r="B1961" s="119"/>
      <c r="C1961" s="68"/>
      <c r="E1961" s="53"/>
      <c r="F1961" s="53"/>
      <c r="G1961" s="54"/>
      <c r="H1961" s="114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  <c r="S1961" s="53"/>
      <c r="T1961" s="53"/>
      <c r="U1961" s="81"/>
      <c r="V1961" s="53"/>
      <c r="W1961" s="53"/>
    </row>
    <row r="1962" spans="1:23" x14ac:dyDescent="0.25">
      <c r="A1962" s="116" t="str">
        <f>IF(ISBLANK(TBL_DATA[[#This Row],[Row.names]]), "",   DATE(YEAR(TBL_DATA[[#This Row],[Row.names]]), MONTH(TBL_DATA[[#This Row],[Row.names]]), DAY(TBL_DATA[[#This Row],[Row.names]])))</f>
        <v/>
      </c>
      <c r="B1962" s="119"/>
      <c r="C1962" s="68"/>
      <c r="E1962" s="53"/>
      <c r="F1962" s="53"/>
      <c r="G1962" s="54"/>
      <c r="H1962" s="114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  <c r="S1962" s="53"/>
      <c r="T1962" s="53"/>
      <c r="U1962" s="81"/>
      <c r="V1962" s="53"/>
      <c r="W1962" s="53"/>
    </row>
    <row r="1963" spans="1:23" x14ac:dyDescent="0.25">
      <c r="A1963" s="116" t="str">
        <f>IF(ISBLANK(TBL_DATA[[#This Row],[Row.names]]), "",   DATE(YEAR(TBL_DATA[[#This Row],[Row.names]]), MONTH(TBL_DATA[[#This Row],[Row.names]]), DAY(TBL_DATA[[#This Row],[Row.names]])))</f>
        <v/>
      </c>
      <c r="B1963" s="119"/>
      <c r="C1963" s="68"/>
      <c r="E1963" s="53"/>
      <c r="F1963" s="53"/>
      <c r="G1963" s="54"/>
      <c r="H1963" s="114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  <c r="S1963" s="53"/>
      <c r="T1963" s="53"/>
      <c r="U1963" s="81"/>
      <c r="V1963" s="53"/>
      <c r="W1963" s="53"/>
    </row>
    <row r="1964" spans="1:23" x14ac:dyDescent="0.25">
      <c r="A1964" s="116" t="str">
        <f>IF(ISBLANK(TBL_DATA[[#This Row],[Row.names]]), "",   DATE(YEAR(TBL_DATA[[#This Row],[Row.names]]), MONTH(TBL_DATA[[#This Row],[Row.names]]), DAY(TBL_DATA[[#This Row],[Row.names]])))</f>
        <v/>
      </c>
      <c r="B1964" s="119"/>
      <c r="C1964" s="68"/>
      <c r="E1964" s="53"/>
      <c r="F1964" s="53"/>
      <c r="G1964" s="54"/>
      <c r="H1964" s="114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  <c r="S1964" s="53"/>
      <c r="T1964" s="53"/>
      <c r="U1964" s="81"/>
      <c r="V1964" s="53"/>
      <c r="W1964" s="53"/>
    </row>
    <row r="1965" spans="1:23" x14ac:dyDescent="0.25">
      <c r="A1965" s="116" t="str">
        <f>IF(ISBLANK(TBL_DATA[[#This Row],[Row.names]]), "",   DATE(YEAR(TBL_DATA[[#This Row],[Row.names]]), MONTH(TBL_DATA[[#This Row],[Row.names]]), DAY(TBL_DATA[[#This Row],[Row.names]])))</f>
        <v/>
      </c>
      <c r="B1965" s="119"/>
      <c r="C1965" s="68"/>
      <c r="E1965" s="53"/>
      <c r="F1965" s="53"/>
      <c r="G1965" s="54"/>
      <c r="H1965" s="114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  <c r="S1965" s="53"/>
      <c r="T1965" s="53"/>
      <c r="U1965" s="81"/>
      <c r="V1965" s="53"/>
      <c r="W1965" s="53"/>
    </row>
    <row r="1966" spans="1:23" x14ac:dyDescent="0.25">
      <c r="A1966" s="116" t="str">
        <f>IF(ISBLANK(TBL_DATA[[#This Row],[Row.names]]), "",   DATE(YEAR(TBL_DATA[[#This Row],[Row.names]]), MONTH(TBL_DATA[[#This Row],[Row.names]]), DAY(TBL_DATA[[#This Row],[Row.names]])))</f>
        <v/>
      </c>
      <c r="B1966" s="119"/>
      <c r="C1966" s="68"/>
      <c r="E1966" s="53"/>
      <c r="F1966" s="53"/>
      <c r="G1966" s="54"/>
      <c r="H1966" s="114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  <c r="S1966" s="53"/>
      <c r="T1966" s="53"/>
      <c r="U1966" s="81"/>
      <c r="V1966" s="53"/>
      <c r="W1966" s="53"/>
    </row>
    <row r="1967" spans="1:23" x14ac:dyDescent="0.25">
      <c r="A1967" s="116" t="str">
        <f>IF(ISBLANK(TBL_DATA[[#This Row],[Row.names]]), "",   DATE(YEAR(TBL_DATA[[#This Row],[Row.names]]), MONTH(TBL_DATA[[#This Row],[Row.names]]), DAY(TBL_DATA[[#This Row],[Row.names]])))</f>
        <v/>
      </c>
      <c r="B1967" s="119"/>
      <c r="C1967" s="68"/>
      <c r="E1967" s="53"/>
      <c r="F1967" s="53"/>
      <c r="G1967" s="54"/>
      <c r="H1967" s="114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3"/>
      <c r="T1967" s="53"/>
      <c r="U1967" s="81"/>
      <c r="V1967" s="53"/>
      <c r="W1967" s="53"/>
    </row>
    <row r="1968" spans="1:23" x14ac:dyDescent="0.25">
      <c r="A1968" s="116" t="str">
        <f>IF(ISBLANK(TBL_DATA[[#This Row],[Row.names]]), "",   DATE(YEAR(TBL_DATA[[#This Row],[Row.names]]), MONTH(TBL_DATA[[#This Row],[Row.names]]), DAY(TBL_DATA[[#This Row],[Row.names]])))</f>
        <v/>
      </c>
      <c r="B1968" s="119"/>
      <c r="C1968" s="68"/>
      <c r="E1968" s="53"/>
      <c r="F1968" s="53"/>
      <c r="G1968" s="54"/>
      <c r="H1968" s="114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  <c r="S1968" s="53"/>
      <c r="T1968" s="53"/>
      <c r="U1968" s="81"/>
      <c r="V1968" s="53"/>
      <c r="W1968" s="53"/>
    </row>
    <row r="1969" spans="1:23" x14ac:dyDescent="0.25">
      <c r="A1969" s="116" t="str">
        <f>IF(ISBLANK(TBL_DATA[[#This Row],[Row.names]]), "",   DATE(YEAR(TBL_DATA[[#This Row],[Row.names]]), MONTH(TBL_DATA[[#This Row],[Row.names]]), DAY(TBL_DATA[[#This Row],[Row.names]])))</f>
        <v/>
      </c>
      <c r="B1969" s="119"/>
      <c r="C1969" s="68"/>
      <c r="E1969" s="53"/>
      <c r="F1969" s="53"/>
      <c r="G1969" s="54"/>
      <c r="H1969" s="114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  <c r="S1969" s="53"/>
      <c r="T1969" s="53"/>
      <c r="U1969" s="81"/>
      <c r="V1969" s="53"/>
      <c r="W1969" s="53"/>
    </row>
    <row r="1970" spans="1:23" x14ac:dyDescent="0.25">
      <c r="A1970" s="116" t="str">
        <f>IF(ISBLANK(TBL_DATA[[#This Row],[Row.names]]), "",   DATE(YEAR(TBL_DATA[[#This Row],[Row.names]]), MONTH(TBL_DATA[[#This Row],[Row.names]]), DAY(TBL_DATA[[#This Row],[Row.names]])))</f>
        <v/>
      </c>
      <c r="B1970" s="119"/>
      <c r="C1970" s="68"/>
      <c r="E1970" s="53"/>
      <c r="F1970" s="53"/>
      <c r="G1970" s="54"/>
      <c r="H1970" s="114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  <c r="S1970" s="53"/>
      <c r="T1970" s="53"/>
      <c r="U1970" s="81"/>
      <c r="V1970" s="53"/>
      <c r="W1970" s="53"/>
    </row>
    <row r="1971" spans="1:23" x14ac:dyDescent="0.25">
      <c r="A1971" s="116" t="str">
        <f>IF(ISBLANK(TBL_DATA[[#This Row],[Row.names]]), "",   DATE(YEAR(TBL_DATA[[#This Row],[Row.names]]), MONTH(TBL_DATA[[#This Row],[Row.names]]), DAY(TBL_DATA[[#This Row],[Row.names]])))</f>
        <v/>
      </c>
      <c r="B1971" s="119"/>
      <c r="C1971" s="68"/>
      <c r="E1971" s="53"/>
      <c r="F1971" s="53"/>
      <c r="G1971" s="54"/>
      <c r="H1971" s="114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  <c r="S1971" s="53"/>
      <c r="T1971" s="53"/>
      <c r="U1971" s="81"/>
      <c r="V1971" s="53"/>
      <c r="W1971" s="53"/>
    </row>
    <row r="1972" spans="1:23" x14ac:dyDescent="0.25">
      <c r="A1972" s="116" t="str">
        <f>IF(ISBLANK(TBL_DATA[[#This Row],[Row.names]]), "",   DATE(YEAR(TBL_DATA[[#This Row],[Row.names]]), MONTH(TBL_DATA[[#This Row],[Row.names]]), DAY(TBL_DATA[[#This Row],[Row.names]])))</f>
        <v/>
      </c>
      <c r="B1972" s="119"/>
      <c r="C1972" s="68"/>
      <c r="E1972" s="53"/>
      <c r="F1972" s="53"/>
      <c r="G1972" s="54"/>
      <c r="H1972" s="114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  <c r="S1972" s="53"/>
      <c r="T1972" s="53"/>
      <c r="U1972" s="81"/>
      <c r="V1972" s="53"/>
      <c r="W1972" s="53"/>
    </row>
    <row r="1973" spans="1:23" x14ac:dyDescent="0.25">
      <c r="A1973" s="116" t="str">
        <f>IF(ISBLANK(TBL_DATA[[#This Row],[Row.names]]), "",   DATE(YEAR(TBL_DATA[[#This Row],[Row.names]]), MONTH(TBL_DATA[[#This Row],[Row.names]]), DAY(TBL_DATA[[#This Row],[Row.names]])))</f>
        <v/>
      </c>
      <c r="B1973" s="119"/>
      <c r="C1973" s="68"/>
      <c r="E1973" s="53"/>
      <c r="F1973" s="53"/>
      <c r="G1973" s="54"/>
      <c r="H1973" s="114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  <c r="S1973" s="53"/>
      <c r="T1973" s="53"/>
      <c r="U1973" s="81"/>
      <c r="V1973" s="53"/>
      <c r="W1973" s="53"/>
    </row>
    <row r="1974" spans="1:23" x14ac:dyDescent="0.25">
      <c r="A1974" s="116" t="str">
        <f>IF(ISBLANK(TBL_DATA[[#This Row],[Row.names]]), "",   DATE(YEAR(TBL_DATA[[#This Row],[Row.names]]), MONTH(TBL_DATA[[#This Row],[Row.names]]), DAY(TBL_DATA[[#This Row],[Row.names]])))</f>
        <v/>
      </c>
      <c r="B1974" s="119"/>
      <c r="C1974" s="68"/>
      <c r="E1974" s="53"/>
      <c r="F1974" s="53"/>
      <c r="G1974" s="54"/>
      <c r="H1974" s="114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  <c r="S1974" s="53"/>
      <c r="T1974" s="53"/>
      <c r="U1974" s="81"/>
      <c r="V1974" s="53"/>
      <c r="W1974" s="53"/>
    </row>
    <row r="1975" spans="1:23" x14ac:dyDescent="0.25">
      <c r="A1975" s="116" t="str">
        <f>IF(ISBLANK(TBL_DATA[[#This Row],[Row.names]]), "",   DATE(YEAR(TBL_DATA[[#This Row],[Row.names]]), MONTH(TBL_DATA[[#This Row],[Row.names]]), DAY(TBL_DATA[[#This Row],[Row.names]])))</f>
        <v/>
      </c>
      <c r="B1975" s="119"/>
      <c r="C1975" s="68"/>
      <c r="E1975" s="53"/>
      <c r="F1975" s="53"/>
      <c r="G1975" s="54"/>
      <c r="H1975" s="114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  <c r="S1975" s="53"/>
      <c r="T1975" s="53"/>
      <c r="U1975" s="81"/>
      <c r="V1975" s="53"/>
      <c r="W1975" s="53"/>
    </row>
    <row r="1976" spans="1:23" x14ac:dyDescent="0.25">
      <c r="A1976" s="116" t="str">
        <f>IF(ISBLANK(TBL_DATA[[#This Row],[Row.names]]), "",   DATE(YEAR(TBL_DATA[[#This Row],[Row.names]]), MONTH(TBL_DATA[[#This Row],[Row.names]]), DAY(TBL_DATA[[#This Row],[Row.names]])))</f>
        <v/>
      </c>
      <c r="B1976" s="119"/>
      <c r="C1976" s="68"/>
      <c r="E1976" s="53"/>
      <c r="F1976" s="53"/>
      <c r="G1976" s="54"/>
      <c r="H1976" s="114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  <c r="S1976" s="53"/>
      <c r="T1976" s="53"/>
      <c r="U1976" s="81"/>
      <c r="V1976" s="53"/>
      <c r="W1976" s="53"/>
    </row>
    <row r="1977" spans="1:23" x14ac:dyDescent="0.25">
      <c r="A1977" s="116" t="str">
        <f>IF(ISBLANK(TBL_DATA[[#This Row],[Row.names]]), "",   DATE(YEAR(TBL_DATA[[#This Row],[Row.names]]), MONTH(TBL_DATA[[#This Row],[Row.names]]), DAY(TBL_DATA[[#This Row],[Row.names]])))</f>
        <v/>
      </c>
      <c r="B1977" s="119"/>
      <c r="C1977" s="68"/>
      <c r="E1977" s="53"/>
      <c r="F1977" s="53"/>
      <c r="G1977" s="54"/>
      <c r="H1977" s="114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  <c r="S1977" s="53"/>
      <c r="T1977" s="53"/>
      <c r="U1977" s="81"/>
      <c r="V1977" s="53"/>
      <c r="W1977" s="53"/>
    </row>
    <row r="1978" spans="1:23" x14ac:dyDescent="0.25">
      <c r="A1978" s="116" t="str">
        <f>IF(ISBLANK(TBL_DATA[[#This Row],[Row.names]]), "",   DATE(YEAR(TBL_DATA[[#This Row],[Row.names]]), MONTH(TBL_DATA[[#This Row],[Row.names]]), DAY(TBL_DATA[[#This Row],[Row.names]])))</f>
        <v/>
      </c>
      <c r="B1978" s="119"/>
      <c r="C1978" s="68"/>
      <c r="E1978" s="53"/>
      <c r="F1978" s="53"/>
      <c r="G1978" s="54"/>
      <c r="H1978" s="114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  <c r="S1978" s="53"/>
      <c r="T1978" s="53"/>
      <c r="U1978" s="81"/>
      <c r="V1978" s="53"/>
      <c r="W1978" s="53"/>
    </row>
    <row r="1979" spans="1:23" x14ac:dyDescent="0.25">
      <c r="A1979" s="116" t="str">
        <f>IF(ISBLANK(TBL_DATA[[#This Row],[Row.names]]), "",   DATE(YEAR(TBL_DATA[[#This Row],[Row.names]]), MONTH(TBL_DATA[[#This Row],[Row.names]]), DAY(TBL_DATA[[#This Row],[Row.names]])))</f>
        <v/>
      </c>
      <c r="B1979" s="119"/>
      <c r="C1979" s="68"/>
      <c r="E1979" s="53"/>
      <c r="F1979" s="53"/>
      <c r="G1979" s="54"/>
      <c r="H1979" s="114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  <c r="S1979" s="53"/>
      <c r="T1979" s="53"/>
      <c r="U1979" s="81"/>
      <c r="V1979" s="53"/>
      <c r="W1979" s="53"/>
    </row>
    <row r="1980" spans="1:23" x14ac:dyDescent="0.25">
      <c r="A1980" s="116" t="str">
        <f>IF(ISBLANK(TBL_DATA[[#This Row],[Row.names]]), "",   DATE(YEAR(TBL_DATA[[#This Row],[Row.names]]), MONTH(TBL_DATA[[#This Row],[Row.names]]), DAY(TBL_DATA[[#This Row],[Row.names]])))</f>
        <v/>
      </c>
      <c r="B1980" s="119"/>
      <c r="C1980" s="68"/>
      <c r="E1980" s="53"/>
      <c r="F1980" s="53"/>
      <c r="G1980" s="54"/>
      <c r="H1980" s="114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  <c r="S1980" s="53"/>
      <c r="T1980" s="53"/>
      <c r="U1980" s="81"/>
      <c r="V1980" s="53"/>
      <c r="W1980" s="53"/>
    </row>
    <row r="1981" spans="1:23" x14ac:dyDescent="0.25">
      <c r="A1981" s="116" t="str">
        <f>IF(ISBLANK(TBL_DATA[[#This Row],[Row.names]]), "",   DATE(YEAR(TBL_DATA[[#This Row],[Row.names]]), MONTH(TBL_DATA[[#This Row],[Row.names]]), DAY(TBL_DATA[[#This Row],[Row.names]])))</f>
        <v/>
      </c>
      <c r="B1981" s="119"/>
      <c r="C1981" s="68"/>
      <c r="E1981" s="53"/>
      <c r="F1981" s="53"/>
      <c r="G1981" s="54"/>
      <c r="H1981" s="114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  <c r="S1981" s="53"/>
      <c r="T1981" s="53"/>
      <c r="U1981" s="81"/>
      <c r="V1981" s="53"/>
      <c r="W1981" s="53"/>
    </row>
    <row r="1982" spans="1:23" x14ac:dyDescent="0.25">
      <c r="A1982" s="116" t="str">
        <f>IF(ISBLANK(TBL_DATA[[#This Row],[Row.names]]), "",   DATE(YEAR(TBL_DATA[[#This Row],[Row.names]]), MONTH(TBL_DATA[[#This Row],[Row.names]]), DAY(TBL_DATA[[#This Row],[Row.names]])))</f>
        <v/>
      </c>
      <c r="B1982" s="119"/>
      <c r="C1982" s="68"/>
      <c r="E1982" s="53"/>
      <c r="F1982" s="53"/>
      <c r="G1982" s="54"/>
      <c r="H1982" s="114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  <c r="S1982" s="53"/>
      <c r="T1982" s="53"/>
      <c r="U1982" s="81"/>
      <c r="V1982" s="53"/>
      <c r="W1982" s="53"/>
    </row>
    <row r="1983" spans="1:23" x14ac:dyDescent="0.25">
      <c r="A1983" s="116" t="str">
        <f>IF(ISBLANK(TBL_DATA[[#This Row],[Row.names]]), "",   DATE(YEAR(TBL_DATA[[#This Row],[Row.names]]), MONTH(TBL_DATA[[#This Row],[Row.names]]), DAY(TBL_DATA[[#This Row],[Row.names]])))</f>
        <v/>
      </c>
      <c r="B1983" s="119"/>
      <c r="C1983" s="68"/>
      <c r="E1983" s="53"/>
      <c r="F1983" s="53"/>
      <c r="G1983" s="54"/>
      <c r="H1983" s="114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  <c r="S1983" s="53"/>
      <c r="T1983" s="53"/>
      <c r="U1983" s="81"/>
      <c r="V1983" s="53"/>
      <c r="W1983" s="53"/>
    </row>
    <row r="1984" spans="1:23" x14ac:dyDescent="0.25">
      <c r="A1984" s="116" t="str">
        <f>IF(ISBLANK(TBL_DATA[[#This Row],[Row.names]]), "",   DATE(YEAR(TBL_DATA[[#This Row],[Row.names]]), MONTH(TBL_DATA[[#This Row],[Row.names]]), DAY(TBL_DATA[[#This Row],[Row.names]])))</f>
        <v/>
      </c>
      <c r="B1984" s="119"/>
      <c r="C1984" s="68"/>
      <c r="E1984" s="53"/>
      <c r="F1984" s="53"/>
      <c r="G1984" s="54"/>
      <c r="H1984" s="114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  <c r="S1984" s="53"/>
      <c r="T1984" s="53"/>
      <c r="U1984" s="81"/>
      <c r="V1984" s="53"/>
      <c r="W1984" s="53"/>
    </row>
    <row r="1985" spans="1:23" x14ac:dyDescent="0.25">
      <c r="A1985" s="116" t="str">
        <f>IF(ISBLANK(TBL_DATA[[#This Row],[Row.names]]), "",   DATE(YEAR(TBL_DATA[[#This Row],[Row.names]]), MONTH(TBL_DATA[[#This Row],[Row.names]]), DAY(TBL_DATA[[#This Row],[Row.names]])))</f>
        <v/>
      </c>
      <c r="B1985" s="119"/>
      <c r="C1985" s="68"/>
      <c r="E1985" s="53"/>
      <c r="F1985" s="53"/>
      <c r="G1985" s="54"/>
      <c r="H1985" s="114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  <c r="S1985" s="53"/>
      <c r="T1985" s="53"/>
      <c r="U1985" s="81"/>
      <c r="V1985" s="53"/>
      <c r="W1985" s="53"/>
    </row>
    <row r="1986" spans="1:23" x14ac:dyDescent="0.25">
      <c r="A1986" s="116" t="str">
        <f>IF(ISBLANK(TBL_DATA[[#This Row],[Row.names]]), "",   DATE(YEAR(TBL_DATA[[#This Row],[Row.names]]), MONTH(TBL_DATA[[#This Row],[Row.names]]), DAY(TBL_DATA[[#This Row],[Row.names]])))</f>
        <v/>
      </c>
      <c r="B1986" s="119"/>
      <c r="C1986" s="68"/>
      <c r="E1986" s="53"/>
      <c r="F1986" s="53"/>
      <c r="G1986" s="54"/>
      <c r="H1986" s="114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  <c r="S1986" s="53"/>
      <c r="T1986" s="53"/>
      <c r="U1986" s="81"/>
      <c r="V1986" s="53"/>
      <c r="W1986" s="53"/>
    </row>
    <row r="1987" spans="1:23" x14ac:dyDescent="0.25">
      <c r="A1987" s="116" t="str">
        <f>IF(ISBLANK(TBL_DATA[[#This Row],[Row.names]]), "",   DATE(YEAR(TBL_DATA[[#This Row],[Row.names]]), MONTH(TBL_DATA[[#This Row],[Row.names]]), DAY(TBL_DATA[[#This Row],[Row.names]])))</f>
        <v/>
      </c>
      <c r="B1987" s="119"/>
      <c r="C1987" s="68"/>
      <c r="E1987" s="53"/>
      <c r="F1987" s="53"/>
      <c r="G1987" s="54"/>
      <c r="H1987" s="114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  <c r="S1987" s="53"/>
      <c r="T1987" s="53"/>
      <c r="U1987" s="81"/>
      <c r="V1987" s="53"/>
      <c r="W1987" s="53"/>
    </row>
    <row r="1988" spans="1:23" x14ac:dyDescent="0.25">
      <c r="A1988" s="116" t="str">
        <f>IF(ISBLANK(TBL_DATA[[#This Row],[Row.names]]), "",   DATE(YEAR(TBL_DATA[[#This Row],[Row.names]]), MONTH(TBL_DATA[[#This Row],[Row.names]]), DAY(TBL_DATA[[#This Row],[Row.names]])))</f>
        <v/>
      </c>
      <c r="B1988" s="119"/>
      <c r="C1988" s="68"/>
      <c r="E1988" s="53"/>
      <c r="F1988" s="53"/>
      <c r="G1988" s="54"/>
      <c r="H1988" s="114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  <c r="S1988" s="53"/>
      <c r="T1988" s="53"/>
      <c r="U1988" s="81"/>
      <c r="V1988" s="53"/>
      <c r="W1988" s="53"/>
    </row>
    <row r="1989" spans="1:23" x14ac:dyDescent="0.25">
      <c r="A1989" s="116" t="str">
        <f>IF(ISBLANK(TBL_DATA[[#This Row],[Row.names]]), "",   DATE(YEAR(TBL_DATA[[#This Row],[Row.names]]), MONTH(TBL_DATA[[#This Row],[Row.names]]), DAY(TBL_DATA[[#This Row],[Row.names]])))</f>
        <v/>
      </c>
      <c r="B1989" s="119"/>
      <c r="C1989" s="68"/>
      <c r="E1989" s="53"/>
      <c r="F1989" s="53"/>
      <c r="G1989" s="54"/>
      <c r="H1989" s="114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  <c r="S1989" s="53"/>
      <c r="T1989" s="53"/>
      <c r="U1989" s="81"/>
      <c r="V1989" s="53"/>
      <c r="W1989" s="53"/>
    </row>
    <row r="1990" spans="1:23" x14ac:dyDescent="0.25">
      <c r="A1990" s="116" t="str">
        <f>IF(ISBLANK(TBL_DATA[[#This Row],[Row.names]]), "",   DATE(YEAR(TBL_DATA[[#This Row],[Row.names]]), MONTH(TBL_DATA[[#This Row],[Row.names]]), DAY(TBL_DATA[[#This Row],[Row.names]])))</f>
        <v/>
      </c>
      <c r="B1990" s="119"/>
      <c r="C1990" s="68"/>
      <c r="E1990" s="53"/>
      <c r="F1990" s="53"/>
      <c r="G1990" s="54"/>
      <c r="H1990" s="114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  <c r="S1990" s="53"/>
      <c r="T1990" s="53"/>
      <c r="U1990" s="81"/>
      <c r="V1990" s="53"/>
      <c r="W1990" s="53"/>
    </row>
    <row r="1991" spans="1:23" x14ac:dyDescent="0.25">
      <c r="A1991" s="116" t="str">
        <f>IF(ISBLANK(TBL_DATA[[#This Row],[Row.names]]), "",   DATE(YEAR(TBL_DATA[[#This Row],[Row.names]]), MONTH(TBL_DATA[[#This Row],[Row.names]]), DAY(TBL_DATA[[#This Row],[Row.names]])))</f>
        <v/>
      </c>
      <c r="B1991" s="119"/>
      <c r="C1991" s="68"/>
      <c r="E1991" s="53"/>
      <c r="F1991" s="53"/>
      <c r="G1991" s="54"/>
      <c r="H1991" s="114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  <c r="S1991" s="53"/>
      <c r="T1991" s="53"/>
      <c r="U1991" s="81"/>
      <c r="V1991" s="53"/>
      <c r="W1991" s="53"/>
    </row>
    <row r="1992" spans="1:23" x14ac:dyDescent="0.25">
      <c r="A1992" s="116" t="str">
        <f>IF(ISBLANK(TBL_DATA[[#This Row],[Row.names]]), "",   DATE(YEAR(TBL_DATA[[#This Row],[Row.names]]), MONTH(TBL_DATA[[#This Row],[Row.names]]), DAY(TBL_DATA[[#This Row],[Row.names]])))</f>
        <v/>
      </c>
      <c r="B1992" s="119"/>
      <c r="C1992" s="68"/>
      <c r="E1992" s="53"/>
      <c r="F1992" s="53"/>
      <c r="G1992" s="54"/>
      <c r="H1992" s="114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  <c r="S1992" s="53"/>
      <c r="T1992" s="53"/>
      <c r="U1992" s="81"/>
      <c r="V1992" s="53"/>
      <c r="W1992" s="53"/>
    </row>
    <row r="1993" spans="1:23" x14ac:dyDescent="0.25">
      <c r="A1993" s="116" t="str">
        <f>IF(ISBLANK(TBL_DATA[[#This Row],[Row.names]]), "",   DATE(YEAR(TBL_DATA[[#This Row],[Row.names]]), MONTH(TBL_DATA[[#This Row],[Row.names]]), DAY(TBL_DATA[[#This Row],[Row.names]])))</f>
        <v/>
      </c>
      <c r="B1993" s="119"/>
      <c r="C1993" s="68"/>
      <c r="E1993" s="53"/>
      <c r="F1993" s="53"/>
      <c r="G1993" s="54"/>
      <c r="H1993" s="114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  <c r="S1993" s="53"/>
      <c r="T1993" s="53"/>
      <c r="U1993" s="81"/>
      <c r="V1993" s="53"/>
      <c r="W1993" s="53"/>
    </row>
    <row r="1994" spans="1:23" x14ac:dyDescent="0.25">
      <c r="A1994" s="116" t="str">
        <f>IF(ISBLANK(TBL_DATA[[#This Row],[Row.names]]), "",   DATE(YEAR(TBL_DATA[[#This Row],[Row.names]]), MONTH(TBL_DATA[[#This Row],[Row.names]]), DAY(TBL_DATA[[#This Row],[Row.names]])))</f>
        <v/>
      </c>
      <c r="B1994" s="119"/>
      <c r="C1994" s="68"/>
      <c r="E1994" s="53"/>
      <c r="F1994" s="53"/>
      <c r="G1994" s="54"/>
      <c r="H1994" s="114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  <c r="S1994" s="53"/>
      <c r="T1994" s="53"/>
      <c r="U1994" s="81"/>
      <c r="V1994" s="53"/>
      <c r="W1994" s="53"/>
    </row>
    <row r="1995" spans="1:23" x14ac:dyDescent="0.25">
      <c r="A1995" s="116" t="str">
        <f>IF(ISBLANK(TBL_DATA[[#This Row],[Row.names]]), "",   DATE(YEAR(TBL_DATA[[#This Row],[Row.names]]), MONTH(TBL_DATA[[#This Row],[Row.names]]), DAY(TBL_DATA[[#This Row],[Row.names]])))</f>
        <v/>
      </c>
      <c r="B1995" s="119"/>
      <c r="C1995" s="68"/>
      <c r="E1995" s="53"/>
      <c r="F1995" s="53"/>
      <c r="G1995" s="54"/>
      <c r="H1995" s="114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  <c r="S1995" s="53"/>
      <c r="T1995" s="53"/>
      <c r="U1995" s="81"/>
      <c r="V1995" s="53"/>
      <c r="W1995" s="53"/>
    </row>
    <row r="1996" spans="1:23" x14ac:dyDescent="0.25">
      <c r="A1996" s="116" t="str">
        <f>IF(ISBLANK(TBL_DATA[[#This Row],[Row.names]]), "",   DATE(YEAR(TBL_DATA[[#This Row],[Row.names]]), MONTH(TBL_DATA[[#This Row],[Row.names]]), DAY(TBL_DATA[[#This Row],[Row.names]])))</f>
        <v/>
      </c>
      <c r="B1996" s="119"/>
      <c r="C1996" s="68"/>
      <c r="E1996" s="53"/>
      <c r="F1996" s="53"/>
      <c r="G1996" s="54"/>
      <c r="H1996" s="114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  <c r="S1996" s="53"/>
      <c r="T1996" s="53"/>
      <c r="U1996" s="81"/>
      <c r="V1996" s="53"/>
      <c r="W1996" s="53"/>
    </row>
    <row r="1997" spans="1:23" x14ac:dyDescent="0.25">
      <c r="A1997" s="116" t="str">
        <f>IF(ISBLANK(TBL_DATA[[#This Row],[Row.names]]), "",   DATE(YEAR(TBL_DATA[[#This Row],[Row.names]]), MONTH(TBL_DATA[[#This Row],[Row.names]]), DAY(TBL_DATA[[#This Row],[Row.names]])))</f>
        <v/>
      </c>
      <c r="B1997" s="119"/>
      <c r="C1997" s="68"/>
      <c r="E1997" s="53"/>
      <c r="F1997" s="53"/>
      <c r="G1997" s="54"/>
      <c r="H1997" s="114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  <c r="S1997" s="53"/>
      <c r="T1997" s="53"/>
      <c r="U1997" s="81"/>
      <c r="V1997" s="53"/>
      <c r="W1997" s="53"/>
    </row>
    <row r="1998" spans="1:23" x14ac:dyDescent="0.25">
      <c r="A1998" s="116" t="str">
        <f>IF(ISBLANK(TBL_DATA[[#This Row],[Row.names]]), "",   DATE(YEAR(TBL_DATA[[#This Row],[Row.names]]), MONTH(TBL_DATA[[#This Row],[Row.names]]), DAY(TBL_DATA[[#This Row],[Row.names]])))</f>
        <v/>
      </c>
      <c r="B1998" s="119"/>
      <c r="C1998" s="68"/>
      <c r="E1998" s="53"/>
      <c r="F1998" s="53"/>
      <c r="G1998" s="54"/>
      <c r="H1998" s="114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  <c r="S1998" s="53"/>
      <c r="T1998" s="53"/>
      <c r="U1998" s="81"/>
      <c r="V1998" s="53"/>
      <c r="W1998" s="53"/>
    </row>
    <row r="1999" spans="1:23" x14ac:dyDescent="0.25">
      <c r="A1999" s="116" t="str">
        <f>IF(ISBLANK(TBL_DATA[[#This Row],[Row.names]]), "",   DATE(YEAR(TBL_DATA[[#This Row],[Row.names]]), MONTH(TBL_DATA[[#This Row],[Row.names]]), DAY(TBL_DATA[[#This Row],[Row.names]])))</f>
        <v/>
      </c>
      <c r="B1999" s="119"/>
      <c r="C1999" s="68"/>
      <c r="E1999" s="53"/>
      <c r="F1999" s="53"/>
      <c r="G1999" s="54"/>
      <c r="H1999" s="114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  <c r="S1999" s="53"/>
      <c r="T1999" s="53"/>
      <c r="U1999" s="81"/>
      <c r="V1999" s="53"/>
      <c r="W1999" s="53"/>
    </row>
    <row r="2000" spans="1:23" x14ac:dyDescent="0.25">
      <c r="A2000" s="116" t="str">
        <f>IF(ISBLANK(TBL_DATA[[#This Row],[Row.names]]), "",   DATE(YEAR(TBL_DATA[[#This Row],[Row.names]]), MONTH(TBL_DATA[[#This Row],[Row.names]]), DAY(TBL_DATA[[#This Row],[Row.names]])))</f>
        <v/>
      </c>
      <c r="B2000" s="119"/>
      <c r="C2000" s="68"/>
      <c r="E2000" s="53"/>
      <c r="F2000" s="53"/>
      <c r="G2000" s="54"/>
      <c r="H2000" s="114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  <c r="S2000" s="53"/>
      <c r="T2000" s="53"/>
      <c r="U2000" s="81"/>
      <c r="V2000" s="53"/>
      <c r="W2000" s="53"/>
    </row>
    <row r="2001" spans="1:23" x14ac:dyDescent="0.25">
      <c r="A2001" s="116" t="str">
        <f>IF(ISBLANK(TBL_DATA[[#This Row],[Row.names]]), "",   DATE(YEAR(TBL_DATA[[#This Row],[Row.names]]), MONTH(TBL_DATA[[#This Row],[Row.names]]), DAY(TBL_DATA[[#This Row],[Row.names]])))</f>
        <v/>
      </c>
      <c r="B2001" s="119"/>
      <c r="C2001" s="68"/>
      <c r="E2001" s="53"/>
      <c r="F2001" s="53"/>
      <c r="G2001" s="54"/>
      <c r="H2001" s="114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  <c r="S2001" s="53"/>
      <c r="T2001" s="53"/>
      <c r="U2001" s="81"/>
      <c r="V2001" s="53"/>
      <c r="W2001" s="53"/>
    </row>
    <row r="2002" spans="1:23" x14ac:dyDescent="0.25">
      <c r="A2002" s="116" t="str">
        <f>IF(ISBLANK(TBL_DATA[[#This Row],[Row.names]]), "",   DATE(YEAR(TBL_DATA[[#This Row],[Row.names]]), MONTH(TBL_DATA[[#This Row],[Row.names]]), DAY(TBL_DATA[[#This Row],[Row.names]])))</f>
        <v/>
      </c>
      <c r="B2002" s="119"/>
      <c r="C2002" s="68"/>
      <c r="E2002" s="53"/>
      <c r="F2002" s="53"/>
      <c r="G2002" s="54"/>
      <c r="H2002" s="114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  <c r="S2002" s="53"/>
      <c r="T2002" s="53"/>
      <c r="U2002" s="81"/>
      <c r="V2002" s="53"/>
      <c r="W2002" s="53"/>
    </row>
    <row r="2003" spans="1:23" x14ac:dyDescent="0.25">
      <c r="A2003" s="116" t="str">
        <f>IF(ISBLANK(TBL_DATA[[#This Row],[Row.names]]), "",   DATE(YEAR(TBL_DATA[[#This Row],[Row.names]]), MONTH(TBL_DATA[[#This Row],[Row.names]]), DAY(TBL_DATA[[#This Row],[Row.names]])))</f>
        <v/>
      </c>
      <c r="B2003" s="119"/>
      <c r="C2003" s="68"/>
      <c r="E2003" s="53"/>
      <c r="F2003" s="53"/>
      <c r="G2003" s="54"/>
      <c r="H2003" s="114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  <c r="S2003" s="53"/>
      <c r="T2003" s="53"/>
      <c r="U2003" s="81"/>
      <c r="V2003" s="53"/>
      <c r="W2003" s="53"/>
    </row>
    <row r="2004" spans="1:23" x14ac:dyDescent="0.25">
      <c r="A2004" s="116" t="str">
        <f>IF(ISBLANK(TBL_DATA[[#This Row],[Row.names]]), "",   DATE(YEAR(TBL_DATA[[#This Row],[Row.names]]), MONTH(TBL_DATA[[#This Row],[Row.names]]), DAY(TBL_DATA[[#This Row],[Row.names]])))</f>
        <v/>
      </c>
      <c r="B2004" s="119"/>
      <c r="C2004" s="68"/>
      <c r="E2004" s="53"/>
      <c r="F2004" s="53"/>
      <c r="G2004" s="54"/>
      <c r="H2004" s="114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  <c r="S2004" s="53"/>
      <c r="T2004" s="53"/>
      <c r="U2004" s="81"/>
      <c r="V2004" s="53"/>
      <c r="W2004" s="53"/>
    </row>
    <row r="2005" spans="1:23" x14ac:dyDescent="0.25">
      <c r="A2005" s="116" t="str">
        <f>IF(ISBLANK(TBL_DATA[[#This Row],[Row.names]]), "",   DATE(YEAR(TBL_DATA[[#This Row],[Row.names]]), MONTH(TBL_DATA[[#This Row],[Row.names]]), DAY(TBL_DATA[[#This Row],[Row.names]])))</f>
        <v/>
      </c>
      <c r="B2005" s="119"/>
      <c r="C2005" s="68"/>
      <c r="E2005" s="53"/>
      <c r="F2005" s="53"/>
      <c r="G2005" s="54"/>
      <c r="H2005" s="114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  <c r="S2005" s="53"/>
      <c r="T2005" s="53"/>
      <c r="U2005" s="81"/>
      <c r="V2005" s="53"/>
      <c r="W2005" s="53"/>
    </row>
    <row r="2006" spans="1:23" x14ac:dyDescent="0.25">
      <c r="A2006" s="116" t="str">
        <f>IF(ISBLANK(TBL_DATA[[#This Row],[Row.names]]), "",   DATE(YEAR(TBL_DATA[[#This Row],[Row.names]]), MONTH(TBL_DATA[[#This Row],[Row.names]]), DAY(TBL_DATA[[#This Row],[Row.names]])))</f>
        <v/>
      </c>
      <c r="B2006" s="119"/>
      <c r="C2006" s="68"/>
      <c r="E2006" s="53"/>
      <c r="F2006" s="53"/>
      <c r="G2006" s="54"/>
      <c r="H2006" s="114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  <c r="S2006" s="53"/>
      <c r="T2006" s="53"/>
      <c r="U2006" s="81"/>
      <c r="V2006" s="53"/>
      <c r="W2006" s="53"/>
    </row>
    <row r="2007" spans="1:23" x14ac:dyDescent="0.25">
      <c r="A2007" s="116" t="str">
        <f>IF(ISBLANK(TBL_DATA[[#This Row],[Row.names]]), "",   DATE(YEAR(TBL_DATA[[#This Row],[Row.names]]), MONTH(TBL_DATA[[#This Row],[Row.names]]), DAY(TBL_DATA[[#This Row],[Row.names]])))</f>
        <v/>
      </c>
      <c r="B2007" s="119"/>
      <c r="C2007" s="68"/>
      <c r="E2007" s="53"/>
      <c r="F2007" s="53"/>
      <c r="G2007" s="54"/>
      <c r="H2007" s="114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  <c r="S2007" s="53"/>
      <c r="T2007" s="53"/>
      <c r="U2007" s="81"/>
      <c r="V2007" s="53"/>
      <c r="W2007" s="53"/>
    </row>
    <row r="2008" spans="1:23" x14ac:dyDescent="0.25">
      <c r="A2008" s="116" t="str">
        <f>IF(ISBLANK(TBL_DATA[[#This Row],[Row.names]]), "",   DATE(YEAR(TBL_DATA[[#This Row],[Row.names]]), MONTH(TBL_DATA[[#This Row],[Row.names]]), DAY(TBL_DATA[[#This Row],[Row.names]])))</f>
        <v/>
      </c>
      <c r="B2008" s="119"/>
      <c r="C2008" s="68"/>
      <c r="E2008" s="53"/>
      <c r="F2008" s="53"/>
      <c r="G2008" s="54"/>
      <c r="H2008" s="114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  <c r="S2008" s="53"/>
      <c r="T2008" s="53"/>
      <c r="U2008" s="81"/>
      <c r="V2008" s="53"/>
      <c r="W2008" s="53"/>
    </row>
    <row r="2009" spans="1:23" x14ac:dyDescent="0.25">
      <c r="A2009" s="116" t="str">
        <f>IF(ISBLANK(TBL_DATA[[#This Row],[Row.names]]), "",   DATE(YEAR(TBL_DATA[[#This Row],[Row.names]]), MONTH(TBL_DATA[[#This Row],[Row.names]]), DAY(TBL_DATA[[#This Row],[Row.names]])))</f>
        <v/>
      </c>
      <c r="B2009" s="119"/>
      <c r="C2009" s="68"/>
      <c r="E2009" s="53"/>
      <c r="F2009" s="53"/>
      <c r="G2009" s="54"/>
      <c r="H2009" s="114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  <c r="S2009" s="53"/>
      <c r="T2009" s="53"/>
      <c r="U2009" s="81"/>
      <c r="V2009" s="53"/>
      <c r="W2009" s="53"/>
    </row>
    <row r="2010" spans="1:23" x14ac:dyDescent="0.25">
      <c r="A2010" s="116" t="str">
        <f>IF(ISBLANK(TBL_DATA[[#This Row],[Row.names]]), "",   DATE(YEAR(TBL_DATA[[#This Row],[Row.names]]), MONTH(TBL_DATA[[#This Row],[Row.names]]), DAY(TBL_DATA[[#This Row],[Row.names]])))</f>
        <v/>
      </c>
      <c r="B2010" s="119"/>
      <c r="C2010" s="68"/>
      <c r="E2010" s="53"/>
      <c r="F2010" s="53"/>
      <c r="G2010" s="54"/>
      <c r="H2010" s="114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  <c r="S2010" s="53"/>
      <c r="T2010" s="53"/>
      <c r="U2010" s="81"/>
      <c r="V2010" s="53"/>
      <c r="W2010" s="53"/>
    </row>
    <row r="2011" spans="1:23" x14ac:dyDescent="0.25">
      <c r="A2011" s="116" t="str">
        <f>IF(ISBLANK(TBL_DATA[[#This Row],[Row.names]]), "",   DATE(YEAR(TBL_DATA[[#This Row],[Row.names]]), MONTH(TBL_DATA[[#This Row],[Row.names]]), DAY(TBL_DATA[[#This Row],[Row.names]])))</f>
        <v/>
      </c>
      <c r="B2011" s="119"/>
      <c r="C2011" s="68"/>
      <c r="E2011" s="53"/>
      <c r="F2011" s="53"/>
      <c r="G2011" s="54"/>
      <c r="H2011" s="114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  <c r="S2011" s="53"/>
      <c r="T2011" s="53"/>
      <c r="U2011" s="81"/>
      <c r="V2011" s="53"/>
      <c r="W2011" s="53"/>
    </row>
    <row r="2012" spans="1:23" x14ac:dyDescent="0.25">
      <c r="A2012" s="116" t="str">
        <f>IF(ISBLANK(TBL_DATA[[#This Row],[Row.names]]), "",   DATE(YEAR(TBL_DATA[[#This Row],[Row.names]]), MONTH(TBL_DATA[[#This Row],[Row.names]]), DAY(TBL_DATA[[#This Row],[Row.names]])))</f>
        <v/>
      </c>
      <c r="B2012" s="119"/>
      <c r="C2012" s="68"/>
      <c r="E2012" s="53"/>
      <c r="F2012" s="53"/>
      <c r="G2012" s="54"/>
      <c r="H2012" s="114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  <c r="S2012" s="53"/>
      <c r="T2012" s="53"/>
      <c r="U2012" s="81"/>
      <c r="V2012" s="53"/>
      <c r="W2012" s="53"/>
    </row>
    <row r="2013" spans="1:23" x14ac:dyDescent="0.25">
      <c r="A2013" s="116" t="str">
        <f>IF(ISBLANK(TBL_DATA[[#This Row],[Row.names]]), "",   DATE(YEAR(TBL_DATA[[#This Row],[Row.names]]), MONTH(TBL_DATA[[#This Row],[Row.names]]), DAY(TBL_DATA[[#This Row],[Row.names]])))</f>
        <v/>
      </c>
      <c r="B2013" s="119"/>
      <c r="C2013" s="68"/>
      <c r="E2013" s="53"/>
      <c r="F2013" s="53"/>
      <c r="G2013" s="54"/>
      <c r="H2013" s="114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  <c r="S2013" s="53"/>
      <c r="T2013" s="53"/>
      <c r="U2013" s="81"/>
      <c r="V2013" s="53"/>
      <c r="W2013" s="53"/>
    </row>
    <row r="2014" spans="1:23" x14ac:dyDescent="0.25">
      <c r="A2014" s="116" t="str">
        <f>IF(ISBLANK(TBL_DATA[[#This Row],[Row.names]]), "",   DATE(YEAR(TBL_DATA[[#This Row],[Row.names]]), MONTH(TBL_DATA[[#This Row],[Row.names]]), DAY(TBL_DATA[[#This Row],[Row.names]])))</f>
        <v/>
      </c>
      <c r="B2014" s="119"/>
      <c r="C2014" s="68"/>
      <c r="E2014" s="53"/>
      <c r="F2014" s="53"/>
      <c r="G2014" s="54"/>
      <c r="H2014" s="114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  <c r="S2014" s="53"/>
      <c r="T2014" s="53"/>
      <c r="U2014" s="81"/>
      <c r="V2014" s="53"/>
      <c r="W2014" s="53"/>
    </row>
    <row r="2015" spans="1:23" x14ac:dyDescent="0.25">
      <c r="A2015" s="116" t="str">
        <f>IF(ISBLANK(TBL_DATA[[#This Row],[Row.names]]), "",   DATE(YEAR(TBL_DATA[[#This Row],[Row.names]]), MONTH(TBL_DATA[[#This Row],[Row.names]]), DAY(TBL_DATA[[#This Row],[Row.names]])))</f>
        <v/>
      </c>
      <c r="B2015" s="119"/>
      <c r="C2015" s="68"/>
      <c r="E2015" s="53"/>
      <c r="F2015" s="53"/>
      <c r="G2015" s="54"/>
      <c r="H2015" s="114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  <c r="S2015" s="53"/>
      <c r="T2015" s="53"/>
      <c r="U2015" s="81"/>
      <c r="V2015" s="53"/>
      <c r="W2015" s="53"/>
    </row>
    <row r="2016" spans="1:23" x14ac:dyDescent="0.25">
      <c r="A2016" s="116" t="str">
        <f>IF(ISBLANK(TBL_DATA[[#This Row],[Row.names]]), "",   DATE(YEAR(TBL_DATA[[#This Row],[Row.names]]), MONTH(TBL_DATA[[#This Row],[Row.names]]), DAY(TBL_DATA[[#This Row],[Row.names]])))</f>
        <v/>
      </c>
      <c r="B2016" s="119"/>
      <c r="C2016" s="68"/>
      <c r="E2016" s="53"/>
      <c r="F2016" s="53"/>
      <c r="G2016" s="54"/>
      <c r="H2016" s="114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  <c r="S2016" s="53"/>
      <c r="T2016" s="53"/>
      <c r="U2016" s="81"/>
      <c r="V2016" s="53"/>
      <c r="W2016" s="53"/>
    </row>
    <row r="2017" spans="1:23" x14ac:dyDescent="0.25">
      <c r="A2017" s="116" t="str">
        <f>IF(ISBLANK(TBL_DATA[[#This Row],[Row.names]]), "",   DATE(YEAR(TBL_DATA[[#This Row],[Row.names]]), MONTH(TBL_DATA[[#This Row],[Row.names]]), DAY(TBL_DATA[[#This Row],[Row.names]])))</f>
        <v/>
      </c>
      <c r="B2017" s="119"/>
      <c r="C2017" s="68"/>
      <c r="E2017" s="53"/>
      <c r="F2017" s="53"/>
      <c r="G2017" s="54"/>
      <c r="H2017" s="114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  <c r="S2017" s="53"/>
      <c r="T2017" s="53"/>
      <c r="U2017" s="81"/>
      <c r="V2017" s="53"/>
      <c r="W2017" s="53"/>
    </row>
    <row r="2018" spans="1:23" x14ac:dyDescent="0.25">
      <c r="A2018" s="116" t="str">
        <f>IF(ISBLANK(TBL_DATA[[#This Row],[Row.names]]), "",   DATE(YEAR(TBL_DATA[[#This Row],[Row.names]]), MONTH(TBL_DATA[[#This Row],[Row.names]]), DAY(TBL_DATA[[#This Row],[Row.names]])))</f>
        <v/>
      </c>
      <c r="B2018" s="119"/>
      <c r="C2018" s="68"/>
      <c r="E2018" s="53"/>
      <c r="F2018" s="53"/>
      <c r="G2018" s="54"/>
      <c r="H2018" s="114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  <c r="S2018" s="53"/>
      <c r="T2018" s="53"/>
      <c r="U2018" s="81"/>
      <c r="V2018" s="53"/>
      <c r="W2018" s="53"/>
    </row>
    <row r="2019" spans="1:23" x14ac:dyDescent="0.25">
      <c r="A2019" s="116" t="str">
        <f>IF(ISBLANK(TBL_DATA[[#This Row],[Row.names]]), "",   DATE(YEAR(TBL_DATA[[#This Row],[Row.names]]), MONTH(TBL_DATA[[#This Row],[Row.names]]), DAY(TBL_DATA[[#This Row],[Row.names]])))</f>
        <v/>
      </c>
      <c r="B2019" s="119"/>
      <c r="C2019" s="68"/>
      <c r="E2019" s="53"/>
      <c r="F2019" s="53"/>
      <c r="G2019" s="54"/>
      <c r="H2019" s="114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  <c r="S2019" s="53"/>
      <c r="T2019" s="53"/>
      <c r="U2019" s="81"/>
      <c r="V2019" s="53"/>
      <c r="W2019" s="53"/>
    </row>
    <row r="2020" spans="1:23" x14ac:dyDescent="0.25">
      <c r="A2020" s="116" t="str">
        <f>IF(ISBLANK(TBL_DATA[[#This Row],[Row.names]]), "",   DATE(YEAR(TBL_DATA[[#This Row],[Row.names]]), MONTH(TBL_DATA[[#This Row],[Row.names]]), DAY(TBL_DATA[[#This Row],[Row.names]])))</f>
        <v/>
      </c>
      <c r="B2020" s="119"/>
      <c r="C2020" s="68"/>
      <c r="E2020" s="53"/>
      <c r="F2020" s="53"/>
      <c r="G2020" s="54"/>
      <c r="H2020" s="114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  <c r="S2020" s="53"/>
      <c r="T2020" s="53"/>
      <c r="U2020" s="81"/>
      <c r="V2020" s="53"/>
      <c r="W2020" s="53"/>
    </row>
    <row r="2021" spans="1:23" x14ac:dyDescent="0.25">
      <c r="A2021" s="116" t="str">
        <f>IF(ISBLANK(TBL_DATA[[#This Row],[Row.names]]), "",   DATE(YEAR(TBL_DATA[[#This Row],[Row.names]]), MONTH(TBL_DATA[[#This Row],[Row.names]]), DAY(TBL_DATA[[#This Row],[Row.names]])))</f>
        <v/>
      </c>
      <c r="B2021" s="119"/>
      <c r="C2021" s="68"/>
      <c r="E2021" s="53"/>
      <c r="F2021" s="53"/>
      <c r="G2021" s="54"/>
      <c r="H2021" s="114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  <c r="S2021" s="53"/>
      <c r="T2021" s="53"/>
      <c r="U2021" s="81"/>
      <c r="V2021" s="53"/>
      <c r="W2021" s="53"/>
    </row>
    <row r="2022" spans="1:23" x14ac:dyDescent="0.25">
      <c r="A2022" s="116" t="str">
        <f>IF(ISBLANK(TBL_DATA[[#This Row],[Row.names]]), "",   DATE(YEAR(TBL_DATA[[#This Row],[Row.names]]), MONTH(TBL_DATA[[#This Row],[Row.names]]), DAY(TBL_DATA[[#This Row],[Row.names]])))</f>
        <v/>
      </c>
      <c r="B2022" s="119"/>
      <c r="C2022" s="68"/>
      <c r="E2022" s="53"/>
      <c r="F2022" s="53"/>
      <c r="G2022" s="54"/>
      <c r="H2022" s="114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  <c r="S2022" s="53"/>
      <c r="T2022" s="53"/>
      <c r="U2022" s="81"/>
      <c r="V2022" s="53"/>
      <c r="W2022" s="53"/>
    </row>
    <row r="2023" spans="1:23" x14ac:dyDescent="0.25">
      <c r="A2023" s="116" t="str">
        <f>IF(ISBLANK(TBL_DATA[[#This Row],[Row.names]]), "",   DATE(YEAR(TBL_DATA[[#This Row],[Row.names]]), MONTH(TBL_DATA[[#This Row],[Row.names]]), DAY(TBL_DATA[[#This Row],[Row.names]])))</f>
        <v/>
      </c>
      <c r="B2023" s="119"/>
      <c r="C2023" s="68"/>
      <c r="E2023" s="53"/>
      <c r="F2023" s="53"/>
      <c r="G2023" s="54"/>
      <c r="H2023" s="114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  <c r="S2023" s="53"/>
      <c r="T2023" s="53"/>
      <c r="U2023" s="81"/>
      <c r="V2023" s="53"/>
      <c r="W2023" s="53"/>
    </row>
    <row r="2024" spans="1:23" x14ac:dyDescent="0.25">
      <c r="A2024" s="116" t="str">
        <f>IF(ISBLANK(TBL_DATA[[#This Row],[Row.names]]), "",   DATE(YEAR(TBL_DATA[[#This Row],[Row.names]]), MONTH(TBL_DATA[[#This Row],[Row.names]]), DAY(TBL_DATA[[#This Row],[Row.names]])))</f>
        <v/>
      </c>
      <c r="B2024" s="119"/>
      <c r="C2024" s="68"/>
      <c r="E2024" s="53"/>
      <c r="F2024" s="53"/>
      <c r="G2024" s="54"/>
      <c r="H2024" s="114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  <c r="S2024" s="53"/>
      <c r="T2024" s="53"/>
      <c r="U2024" s="81"/>
      <c r="V2024" s="53"/>
      <c r="W2024" s="53"/>
    </row>
    <row r="2025" spans="1:23" x14ac:dyDescent="0.25">
      <c r="A2025" s="116" t="str">
        <f>IF(ISBLANK(TBL_DATA[[#This Row],[Row.names]]), "",   DATE(YEAR(TBL_DATA[[#This Row],[Row.names]]), MONTH(TBL_DATA[[#This Row],[Row.names]]), DAY(TBL_DATA[[#This Row],[Row.names]])))</f>
        <v/>
      </c>
      <c r="B2025" s="119"/>
      <c r="C2025" s="68"/>
      <c r="E2025" s="53"/>
      <c r="F2025" s="53"/>
      <c r="G2025" s="54"/>
      <c r="H2025" s="114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  <c r="S2025" s="53"/>
      <c r="T2025" s="53"/>
      <c r="U2025" s="81"/>
      <c r="V2025" s="53"/>
      <c r="W2025" s="53"/>
    </row>
    <row r="2026" spans="1:23" x14ac:dyDescent="0.25">
      <c r="A2026" s="116" t="str">
        <f>IF(ISBLANK(TBL_DATA[[#This Row],[Row.names]]), "",   DATE(YEAR(TBL_DATA[[#This Row],[Row.names]]), MONTH(TBL_DATA[[#This Row],[Row.names]]), DAY(TBL_DATA[[#This Row],[Row.names]])))</f>
        <v/>
      </c>
      <c r="B2026" s="119"/>
      <c r="C2026" s="68"/>
      <c r="E2026" s="53"/>
      <c r="F2026" s="53"/>
      <c r="G2026" s="54"/>
      <c r="H2026" s="114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  <c r="S2026" s="53"/>
      <c r="T2026" s="53"/>
      <c r="U2026" s="81"/>
      <c r="V2026" s="53"/>
      <c r="W2026" s="53"/>
    </row>
    <row r="2027" spans="1:23" x14ac:dyDescent="0.25">
      <c r="A2027" s="116" t="str">
        <f>IF(ISBLANK(TBL_DATA[[#This Row],[Row.names]]), "",   DATE(YEAR(TBL_DATA[[#This Row],[Row.names]]), MONTH(TBL_DATA[[#This Row],[Row.names]]), DAY(TBL_DATA[[#This Row],[Row.names]])))</f>
        <v/>
      </c>
      <c r="B2027" s="119"/>
      <c r="C2027" s="68"/>
      <c r="E2027" s="53"/>
      <c r="F2027" s="53"/>
      <c r="G2027" s="54"/>
      <c r="H2027" s="114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  <c r="S2027" s="53"/>
      <c r="T2027" s="53"/>
      <c r="U2027" s="81"/>
      <c r="V2027" s="53"/>
      <c r="W2027" s="53"/>
    </row>
    <row r="2028" spans="1:23" x14ac:dyDescent="0.25">
      <c r="A2028" s="116" t="str">
        <f>IF(ISBLANK(TBL_DATA[[#This Row],[Row.names]]), "",   DATE(YEAR(TBL_DATA[[#This Row],[Row.names]]), MONTH(TBL_DATA[[#This Row],[Row.names]]), DAY(TBL_DATA[[#This Row],[Row.names]])))</f>
        <v/>
      </c>
      <c r="B2028" s="119"/>
      <c r="C2028" s="68"/>
      <c r="E2028" s="53"/>
      <c r="F2028" s="53"/>
      <c r="G2028" s="54"/>
      <c r="H2028" s="114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  <c r="S2028" s="53"/>
      <c r="T2028" s="53"/>
      <c r="U2028" s="81"/>
      <c r="V2028" s="53"/>
      <c r="W2028" s="53"/>
    </row>
    <row r="2029" spans="1:23" x14ac:dyDescent="0.25">
      <c r="A2029" s="116" t="str">
        <f>IF(ISBLANK(TBL_DATA[[#This Row],[Row.names]]), "",   DATE(YEAR(TBL_DATA[[#This Row],[Row.names]]), MONTH(TBL_DATA[[#This Row],[Row.names]]), DAY(TBL_DATA[[#This Row],[Row.names]])))</f>
        <v/>
      </c>
      <c r="B2029" s="119"/>
      <c r="C2029" s="68"/>
      <c r="E2029" s="53"/>
      <c r="F2029" s="53"/>
      <c r="G2029" s="54"/>
      <c r="H2029" s="114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  <c r="S2029" s="53"/>
      <c r="T2029" s="53"/>
      <c r="U2029" s="81"/>
      <c r="V2029" s="53"/>
      <c r="W2029" s="53"/>
    </row>
    <row r="2030" spans="1:23" x14ac:dyDescent="0.25">
      <c r="A2030" s="116" t="str">
        <f>IF(ISBLANK(TBL_DATA[[#This Row],[Row.names]]), "",   DATE(YEAR(TBL_DATA[[#This Row],[Row.names]]), MONTH(TBL_DATA[[#This Row],[Row.names]]), DAY(TBL_DATA[[#This Row],[Row.names]])))</f>
        <v/>
      </c>
      <c r="B2030" s="119"/>
      <c r="C2030" s="68"/>
      <c r="E2030" s="53"/>
      <c r="F2030" s="53"/>
      <c r="G2030" s="54"/>
      <c r="H2030" s="114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  <c r="S2030" s="53"/>
      <c r="T2030" s="53"/>
      <c r="U2030" s="81"/>
      <c r="V2030" s="53"/>
      <c r="W2030" s="53"/>
    </row>
    <row r="2031" spans="1:23" x14ac:dyDescent="0.25">
      <c r="A2031" s="116" t="str">
        <f>IF(ISBLANK(TBL_DATA[[#This Row],[Row.names]]), "",   DATE(YEAR(TBL_DATA[[#This Row],[Row.names]]), MONTH(TBL_DATA[[#This Row],[Row.names]]), DAY(TBL_DATA[[#This Row],[Row.names]])))</f>
        <v/>
      </c>
      <c r="B2031" s="119"/>
      <c r="C2031" s="68"/>
      <c r="E2031" s="53"/>
      <c r="F2031" s="53"/>
      <c r="G2031" s="54"/>
      <c r="H2031" s="114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  <c r="S2031" s="53"/>
      <c r="T2031" s="53"/>
      <c r="U2031" s="81"/>
      <c r="V2031" s="53"/>
      <c r="W2031" s="53"/>
    </row>
    <row r="2032" spans="1:23" x14ac:dyDescent="0.25">
      <c r="A2032" s="116" t="str">
        <f>IF(ISBLANK(TBL_DATA[[#This Row],[Row.names]]), "",   DATE(YEAR(TBL_DATA[[#This Row],[Row.names]]), MONTH(TBL_DATA[[#This Row],[Row.names]]), DAY(TBL_DATA[[#This Row],[Row.names]])))</f>
        <v/>
      </c>
      <c r="B2032" s="119"/>
      <c r="C2032" s="68"/>
      <c r="E2032" s="53"/>
      <c r="F2032" s="53"/>
      <c r="G2032" s="54"/>
      <c r="H2032" s="114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  <c r="S2032" s="53"/>
      <c r="T2032" s="53"/>
      <c r="U2032" s="81"/>
      <c r="V2032" s="53"/>
      <c r="W2032" s="53"/>
    </row>
    <row r="2033" spans="1:23" x14ac:dyDescent="0.25">
      <c r="A2033" s="116" t="str">
        <f>IF(ISBLANK(TBL_DATA[[#This Row],[Row.names]]), "",   DATE(YEAR(TBL_DATA[[#This Row],[Row.names]]), MONTH(TBL_DATA[[#This Row],[Row.names]]), DAY(TBL_DATA[[#This Row],[Row.names]])))</f>
        <v/>
      </c>
      <c r="B2033" s="119"/>
      <c r="C2033" s="68"/>
      <c r="E2033" s="53"/>
      <c r="F2033" s="53"/>
      <c r="G2033" s="54"/>
      <c r="H2033" s="114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  <c r="S2033" s="53"/>
      <c r="T2033" s="53"/>
      <c r="U2033" s="81"/>
      <c r="V2033" s="53"/>
      <c r="W2033" s="53"/>
    </row>
    <row r="2034" spans="1:23" x14ac:dyDescent="0.25">
      <c r="A2034" s="116" t="str">
        <f>IF(ISBLANK(TBL_DATA[[#This Row],[Row.names]]), "",   DATE(YEAR(TBL_DATA[[#This Row],[Row.names]]), MONTH(TBL_DATA[[#This Row],[Row.names]]), DAY(TBL_DATA[[#This Row],[Row.names]])))</f>
        <v/>
      </c>
      <c r="B2034" s="119"/>
      <c r="C2034" s="68"/>
      <c r="E2034" s="53"/>
      <c r="F2034" s="53"/>
      <c r="G2034" s="54"/>
      <c r="H2034" s="114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  <c r="S2034" s="53"/>
      <c r="T2034" s="53"/>
      <c r="U2034" s="81"/>
      <c r="V2034" s="53"/>
      <c r="W2034" s="53"/>
    </row>
    <row r="2035" spans="1:23" x14ac:dyDescent="0.25">
      <c r="A2035" s="116" t="str">
        <f>IF(ISBLANK(TBL_DATA[[#This Row],[Row.names]]), "",   DATE(YEAR(TBL_DATA[[#This Row],[Row.names]]), MONTH(TBL_DATA[[#This Row],[Row.names]]), DAY(TBL_DATA[[#This Row],[Row.names]])))</f>
        <v/>
      </c>
      <c r="B2035" s="119"/>
      <c r="C2035" s="68"/>
      <c r="E2035" s="53"/>
      <c r="F2035" s="53"/>
      <c r="G2035" s="54"/>
      <c r="H2035" s="114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  <c r="S2035" s="53"/>
      <c r="T2035" s="53"/>
      <c r="U2035" s="81"/>
      <c r="V2035" s="53"/>
      <c r="W2035" s="53"/>
    </row>
    <row r="2036" spans="1:23" x14ac:dyDescent="0.25">
      <c r="A2036" s="116" t="str">
        <f>IF(ISBLANK(TBL_DATA[[#This Row],[Row.names]]), "",   DATE(YEAR(TBL_DATA[[#This Row],[Row.names]]), MONTH(TBL_DATA[[#This Row],[Row.names]]), DAY(TBL_DATA[[#This Row],[Row.names]])))</f>
        <v/>
      </c>
      <c r="B2036" s="119"/>
      <c r="C2036" s="68"/>
      <c r="E2036" s="53"/>
      <c r="F2036" s="53"/>
      <c r="G2036" s="54"/>
      <c r="H2036" s="114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  <c r="S2036" s="53"/>
      <c r="T2036" s="53"/>
      <c r="U2036" s="81"/>
      <c r="V2036" s="53"/>
      <c r="W2036" s="53"/>
    </row>
    <row r="2037" spans="1:23" x14ac:dyDescent="0.25">
      <c r="A2037" s="116" t="str">
        <f>IF(ISBLANK(TBL_DATA[[#This Row],[Row.names]]), "",   DATE(YEAR(TBL_DATA[[#This Row],[Row.names]]), MONTH(TBL_DATA[[#This Row],[Row.names]]), DAY(TBL_DATA[[#This Row],[Row.names]])))</f>
        <v/>
      </c>
      <c r="B2037" s="119"/>
      <c r="C2037" s="68"/>
      <c r="E2037" s="53"/>
      <c r="F2037" s="53"/>
      <c r="G2037" s="54"/>
      <c r="H2037" s="114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  <c r="S2037" s="53"/>
      <c r="T2037" s="53"/>
      <c r="U2037" s="81"/>
      <c r="V2037" s="53"/>
      <c r="W2037" s="53"/>
    </row>
    <row r="2038" spans="1:23" x14ac:dyDescent="0.25">
      <c r="A2038" s="116" t="str">
        <f>IF(ISBLANK(TBL_DATA[[#This Row],[Row.names]]), "",   DATE(YEAR(TBL_DATA[[#This Row],[Row.names]]), MONTH(TBL_DATA[[#This Row],[Row.names]]), DAY(TBL_DATA[[#This Row],[Row.names]])))</f>
        <v/>
      </c>
      <c r="B2038" s="119"/>
      <c r="C2038" s="68"/>
      <c r="E2038" s="53"/>
      <c r="F2038" s="53"/>
      <c r="G2038" s="54"/>
      <c r="H2038" s="114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  <c r="S2038" s="53"/>
      <c r="T2038" s="53"/>
      <c r="U2038" s="81"/>
      <c r="V2038" s="53"/>
      <c r="W2038" s="53"/>
    </row>
    <row r="2039" spans="1:23" x14ac:dyDescent="0.25">
      <c r="A2039" s="116" t="str">
        <f>IF(ISBLANK(TBL_DATA[[#This Row],[Row.names]]), "",   DATE(YEAR(TBL_DATA[[#This Row],[Row.names]]), MONTH(TBL_DATA[[#This Row],[Row.names]]), DAY(TBL_DATA[[#This Row],[Row.names]])))</f>
        <v/>
      </c>
      <c r="B2039" s="119"/>
      <c r="C2039" s="68"/>
      <c r="E2039" s="53"/>
      <c r="F2039" s="53"/>
      <c r="G2039" s="54"/>
      <c r="H2039" s="114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  <c r="S2039" s="53"/>
      <c r="T2039" s="53"/>
      <c r="U2039" s="81"/>
      <c r="V2039" s="53"/>
      <c r="W2039" s="53"/>
    </row>
    <row r="2040" spans="1:23" x14ac:dyDescent="0.25">
      <c r="A2040" s="116" t="str">
        <f>IF(ISBLANK(TBL_DATA[[#This Row],[Row.names]]), "",   DATE(YEAR(TBL_DATA[[#This Row],[Row.names]]), MONTH(TBL_DATA[[#This Row],[Row.names]]), DAY(TBL_DATA[[#This Row],[Row.names]])))</f>
        <v/>
      </c>
      <c r="B2040" s="119"/>
      <c r="C2040" s="68"/>
      <c r="E2040" s="53"/>
      <c r="F2040" s="53"/>
      <c r="G2040" s="54"/>
      <c r="H2040" s="114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  <c r="S2040" s="53"/>
      <c r="T2040" s="53"/>
      <c r="U2040" s="81"/>
      <c r="V2040" s="53"/>
      <c r="W2040" s="53"/>
    </row>
    <row r="2041" spans="1:23" x14ac:dyDescent="0.25">
      <c r="A2041" s="116" t="str">
        <f>IF(ISBLANK(TBL_DATA[[#This Row],[Row.names]]), "",   DATE(YEAR(TBL_DATA[[#This Row],[Row.names]]), MONTH(TBL_DATA[[#This Row],[Row.names]]), DAY(TBL_DATA[[#This Row],[Row.names]])))</f>
        <v/>
      </c>
      <c r="B2041" s="119"/>
      <c r="C2041" s="68"/>
      <c r="E2041" s="53"/>
      <c r="F2041" s="53"/>
      <c r="G2041" s="54"/>
      <c r="H2041" s="114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  <c r="S2041" s="53"/>
      <c r="T2041" s="53"/>
      <c r="U2041" s="81"/>
      <c r="V2041" s="53"/>
      <c r="W2041" s="53"/>
    </row>
    <row r="2042" spans="1:23" x14ac:dyDescent="0.25">
      <c r="A2042" s="116" t="str">
        <f>IF(ISBLANK(TBL_DATA[[#This Row],[Row.names]]), "",   DATE(YEAR(TBL_DATA[[#This Row],[Row.names]]), MONTH(TBL_DATA[[#This Row],[Row.names]]), DAY(TBL_DATA[[#This Row],[Row.names]])))</f>
        <v/>
      </c>
      <c r="B2042" s="119"/>
      <c r="C2042" s="68"/>
      <c r="E2042" s="53"/>
      <c r="F2042" s="53"/>
      <c r="G2042" s="54"/>
      <c r="H2042" s="114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  <c r="S2042" s="53"/>
      <c r="T2042" s="53"/>
      <c r="U2042" s="81"/>
      <c r="V2042" s="53"/>
      <c r="W2042" s="53"/>
    </row>
    <row r="2043" spans="1:23" x14ac:dyDescent="0.25">
      <c r="A2043" s="116" t="str">
        <f>IF(ISBLANK(TBL_DATA[[#This Row],[Row.names]]), "",   DATE(YEAR(TBL_DATA[[#This Row],[Row.names]]), MONTH(TBL_DATA[[#This Row],[Row.names]]), DAY(TBL_DATA[[#This Row],[Row.names]])))</f>
        <v/>
      </c>
      <c r="B2043" s="119"/>
      <c r="C2043" s="68"/>
      <c r="E2043" s="53"/>
      <c r="F2043" s="53"/>
      <c r="G2043" s="54"/>
      <c r="H2043" s="114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  <c r="S2043" s="53"/>
      <c r="T2043" s="53"/>
      <c r="U2043" s="81"/>
      <c r="V2043" s="53"/>
      <c r="W2043" s="53"/>
    </row>
    <row r="2044" spans="1:23" x14ac:dyDescent="0.25">
      <c r="A2044" s="116" t="str">
        <f>IF(ISBLANK(TBL_DATA[[#This Row],[Row.names]]), "",   DATE(YEAR(TBL_DATA[[#This Row],[Row.names]]), MONTH(TBL_DATA[[#This Row],[Row.names]]), DAY(TBL_DATA[[#This Row],[Row.names]])))</f>
        <v/>
      </c>
      <c r="B2044" s="119"/>
      <c r="C2044" s="68"/>
      <c r="E2044" s="53"/>
      <c r="F2044" s="53"/>
      <c r="G2044" s="54"/>
      <c r="H2044" s="114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  <c r="S2044" s="53"/>
      <c r="T2044" s="53"/>
      <c r="U2044" s="81"/>
      <c r="V2044" s="53"/>
      <c r="W2044" s="53"/>
    </row>
    <row r="2045" spans="1:23" x14ac:dyDescent="0.25">
      <c r="A2045" s="116" t="str">
        <f>IF(ISBLANK(TBL_DATA[[#This Row],[Row.names]]), "",   DATE(YEAR(TBL_DATA[[#This Row],[Row.names]]), MONTH(TBL_DATA[[#This Row],[Row.names]]), DAY(TBL_DATA[[#This Row],[Row.names]])))</f>
        <v/>
      </c>
      <c r="B2045" s="119"/>
      <c r="C2045" s="68"/>
      <c r="E2045" s="53"/>
      <c r="F2045" s="53"/>
      <c r="G2045" s="54"/>
      <c r="H2045" s="114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  <c r="S2045" s="53"/>
      <c r="T2045" s="53"/>
      <c r="U2045" s="81"/>
      <c r="V2045" s="53"/>
      <c r="W2045" s="53"/>
    </row>
    <row r="2046" spans="1:23" x14ac:dyDescent="0.25">
      <c r="A2046" s="116" t="str">
        <f>IF(ISBLANK(TBL_DATA[[#This Row],[Row.names]]), "",   DATE(YEAR(TBL_DATA[[#This Row],[Row.names]]), MONTH(TBL_DATA[[#This Row],[Row.names]]), DAY(TBL_DATA[[#This Row],[Row.names]])))</f>
        <v/>
      </c>
      <c r="B2046" s="119"/>
      <c r="C2046" s="68"/>
      <c r="E2046" s="53"/>
      <c r="F2046" s="53"/>
      <c r="G2046" s="54"/>
      <c r="H2046" s="114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  <c r="S2046" s="53"/>
      <c r="T2046" s="53"/>
      <c r="U2046" s="81"/>
      <c r="V2046" s="53"/>
      <c r="W2046" s="53"/>
    </row>
    <row r="2047" spans="1:23" x14ac:dyDescent="0.25">
      <c r="A2047" s="116" t="str">
        <f>IF(ISBLANK(TBL_DATA[[#This Row],[Row.names]]), "",   DATE(YEAR(TBL_DATA[[#This Row],[Row.names]]), MONTH(TBL_DATA[[#This Row],[Row.names]]), DAY(TBL_DATA[[#This Row],[Row.names]])))</f>
        <v/>
      </c>
      <c r="B2047" s="119"/>
      <c r="C2047" s="68"/>
      <c r="E2047" s="53"/>
      <c r="F2047" s="53"/>
      <c r="G2047" s="54"/>
      <c r="H2047" s="114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  <c r="S2047" s="53"/>
      <c r="T2047" s="53"/>
      <c r="U2047" s="81"/>
      <c r="V2047" s="53"/>
      <c r="W2047" s="53"/>
    </row>
    <row r="2048" spans="1:23" x14ac:dyDescent="0.25">
      <c r="A2048" s="116" t="str">
        <f>IF(ISBLANK(TBL_DATA[[#This Row],[Row.names]]), "",   DATE(YEAR(TBL_DATA[[#This Row],[Row.names]]), MONTH(TBL_DATA[[#This Row],[Row.names]]), DAY(TBL_DATA[[#This Row],[Row.names]])))</f>
        <v/>
      </c>
      <c r="B2048" s="119"/>
      <c r="C2048" s="68"/>
      <c r="E2048" s="53"/>
      <c r="F2048" s="53"/>
      <c r="G2048" s="54"/>
      <c r="H2048" s="114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  <c r="S2048" s="53"/>
      <c r="T2048" s="53"/>
      <c r="U2048" s="81"/>
      <c r="V2048" s="53"/>
      <c r="W2048" s="53"/>
    </row>
    <row r="2049" spans="1:23" x14ac:dyDescent="0.25">
      <c r="A2049" s="116" t="str">
        <f>IF(ISBLANK(TBL_DATA[[#This Row],[Row.names]]), "",   DATE(YEAR(TBL_DATA[[#This Row],[Row.names]]), MONTH(TBL_DATA[[#This Row],[Row.names]]), DAY(TBL_DATA[[#This Row],[Row.names]])))</f>
        <v/>
      </c>
      <c r="B2049" s="119"/>
      <c r="C2049" s="68"/>
      <c r="E2049" s="53"/>
      <c r="F2049" s="53"/>
      <c r="G2049" s="54"/>
      <c r="H2049" s="114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  <c r="S2049" s="53"/>
      <c r="T2049" s="53"/>
      <c r="U2049" s="81"/>
      <c r="V2049" s="53"/>
      <c r="W2049" s="53"/>
    </row>
    <row r="2050" spans="1:23" x14ac:dyDescent="0.25">
      <c r="A2050" s="116" t="str">
        <f>IF(ISBLANK(TBL_DATA[[#This Row],[Row.names]]), "",   DATE(YEAR(TBL_DATA[[#This Row],[Row.names]]), MONTH(TBL_DATA[[#This Row],[Row.names]]), DAY(TBL_DATA[[#This Row],[Row.names]])))</f>
        <v/>
      </c>
      <c r="B2050" s="119"/>
      <c r="C2050" s="68"/>
      <c r="E2050" s="53"/>
      <c r="F2050" s="53"/>
      <c r="G2050" s="54"/>
      <c r="H2050" s="114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  <c r="S2050" s="53"/>
      <c r="T2050" s="53"/>
      <c r="U2050" s="81"/>
      <c r="V2050" s="53"/>
      <c r="W2050" s="53"/>
    </row>
    <row r="2051" spans="1:23" x14ac:dyDescent="0.25">
      <c r="A2051" s="116" t="str">
        <f>IF(ISBLANK(TBL_DATA[[#This Row],[Row.names]]), "",   DATE(YEAR(TBL_DATA[[#This Row],[Row.names]]), MONTH(TBL_DATA[[#This Row],[Row.names]]), DAY(TBL_DATA[[#This Row],[Row.names]])))</f>
        <v/>
      </c>
      <c r="B2051" s="119"/>
      <c r="C2051" s="68"/>
      <c r="E2051" s="53"/>
      <c r="F2051" s="53"/>
      <c r="G2051" s="54"/>
      <c r="H2051" s="114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  <c r="S2051" s="53"/>
      <c r="T2051" s="53"/>
      <c r="U2051" s="81"/>
      <c r="V2051" s="53"/>
      <c r="W2051" s="53"/>
    </row>
    <row r="2052" spans="1:23" x14ac:dyDescent="0.25">
      <c r="A2052" s="116" t="str">
        <f>IF(ISBLANK(TBL_DATA[[#This Row],[Row.names]]), "",   DATE(YEAR(TBL_DATA[[#This Row],[Row.names]]), MONTH(TBL_DATA[[#This Row],[Row.names]]), DAY(TBL_DATA[[#This Row],[Row.names]])))</f>
        <v/>
      </c>
      <c r="B2052" s="119"/>
      <c r="C2052" s="68"/>
      <c r="E2052" s="53"/>
      <c r="F2052" s="53"/>
      <c r="G2052" s="54"/>
      <c r="H2052" s="114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  <c r="S2052" s="53"/>
      <c r="T2052" s="53"/>
      <c r="U2052" s="81"/>
      <c r="V2052" s="53"/>
      <c r="W2052" s="53"/>
    </row>
    <row r="2053" spans="1:23" x14ac:dyDescent="0.25">
      <c r="A2053" s="116" t="str">
        <f>IF(ISBLANK(TBL_DATA[[#This Row],[Row.names]]), "",   DATE(YEAR(TBL_DATA[[#This Row],[Row.names]]), MONTH(TBL_DATA[[#This Row],[Row.names]]), DAY(TBL_DATA[[#This Row],[Row.names]])))</f>
        <v/>
      </c>
      <c r="B2053" s="119"/>
      <c r="C2053" s="68"/>
      <c r="E2053" s="53"/>
      <c r="F2053" s="53"/>
      <c r="G2053" s="54"/>
      <c r="H2053" s="114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  <c r="S2053" s="53"/>
      <c r="T2053" s="53"/>
      <c r="U2053" s="81"/>
      <c r="V2053" s="53"/>
      <c r="W2053" s="53"/>
    </row>
    <row r="2054" spans="1:23" x14ac:dyDescent="0.25">
      <c r="A2054" s="116" t="str">
        <f>IF(ISBLANK(TBL_DATA[[#This Row],[Row.names]]), "",   DATE(YEAR(TBL_DATA[[#This Row],[Row.names]]), MONTH(TBL_DATA[[#This Row],[Row.names]]), DAY(TBL_DATA[[#This Row],[Row.names]])))</f>
        <v/>
      </c>
      <c r="B2054" s="119"/>
      <c r="C2054" s="68"/>
      <c r="E2054" s="53"/>
      <c r="F2054" s="53"/>
      <c r="G2054" s="54"/>
      <c r="H2054" s="114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  <c r="S2054" s="53"/>
      <c r="T2054" s="53"/>
      <c r="U2054" s="81"/>
      <c r="V2054" s="53"/>
      <c r="W2054" s="53"/>
    </row>
    <row r="2055" spans="1:23" x14ac:dyDescent="0.25">
      <c r="A2055" s="116" t="str">
        <f>IF(ISBLANK(TBL_DATA[[#This Row],[Row.names]]), "",   DATE(YEAR(TBL_DATA[[#This Row],[Row.names]]), MONTH(TBL_DATA[[#This Row],[Row.names]]), DAY(TBL_DATA[[#This Row],[Row.names]])))</f>
        <v/>
      </c>
      <c r="B2055" s="119"/>
      <c r="C2055" s="68"/>
      <c r="E2055" s="53"/>
      <c r="F2055" s="53"/>
      <c r="G2055" s="54"/>
      <c r="H2055" s="114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  <c r="S2055" s="53"/>
      <c r="T2055" s="53"/>
      <c r="U2055" s="81"/>
      <c r="V2055" s="53"/>
      <c r="W2055" s="53"/>
    </row>
    <row r="2056" spans="1:23" x14ac:dyDescent="0.25">
      <c r="A2056" s="116" t="str">
        <f>IF(ISBLANK(TBL_DATA[[#This Row],[Row.names]]), "",   DATE(YEAR(TBL_DATA[[#This Row],[Row.names]]), MONTH(TBL_DATA[[#This Row],[Row.names]]), DAY(TBL_DATA[[#This Row],[Row.names]])))</f>
        <v/>
      </c>
      <c r="B2056" s="119"/>
      <c r="C2056" s="68"/>
      <c r="E2056" s="53"/>
      <c r="F2056" s="53"/>
      <c r="G2056" s="54"/>
      <c r="H2056" s="114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  <c r="S2056" s="53"/>
      <c r="T2056" s="53"/>
      <c r="U2056" s="81"/>
      <c r="V2056" s="53"/>
      <c r="W2056" s="53"/>
    </row>
    <row r="2057" spans="1:23" x14ac:dyDescent="0.25">
      <c r="A2057" s="116" t="str">
        <f>IF(ISBLANK(TBL_DATA[[#This Row],[Row.names]]), "",   DATE(YEAR(TBL_DATA[[#This Row],[Row.names]]), MONTH(TBL_DATA[[#This Row],[Row.names]]), DAY(TBL_DATA[[#This Row],[Row.names]])))</f>
        <v/>
      </c>
      <c r="B2057" s="119"/>
      <c r="C2057" s="68"/>
      <c r="E2057" s="53"/>
      <c r="F2057" s="53"/>
      <c r="G2057" s="54"/>
      <c r="H2057" s="114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  <c r="S2057" s="53"/>
      <c r="T2057" s="53"/>
      <c r="U2057" s="81"/>
      <c r="V2057" s="53"/>
      <c r="W2057" s="53"/>
    </row>
    <row r="2058" spans="1:23" x14ac:dyDescent="0.25">
      <c r="A2058" s="116" t="str">
        <f>IF(ISBLANK(TBL_DATA[[#This Row],[Row.names]]), "",   DATE(YEAR(TBL_DATA[[#This Row],[Row.names]]), MONTH(TBL_DATA[[#This Row],[Row.names]]), DAY(TBL_DATA[[#This Row],[Row.names]])))</f>
        <v/>
      </c>
      <c r="B2058" s="119"/>
      <c r="C2058" s="68"/>
      <c r="E2058" s="53"/>
      <c r="F2058" s="53"/>
      <c r="G2058" s="54"/>
      <c r="H2058" s="114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  <c r="S2058" s="53"/>
      <c r="T2058" s="53"/>
      <c r="U2058" s="81"/>
      <c r="V2058" s="53"/>
      <c r="W2058" s="53"/>
    </row>
    <row r="2059" spans="1:23" x14ac:dyDescent="0.25">
      <c r="A2059" s="116" t="str">
        <f>IF(ISBLANK(TBL_DATA[[#This Row],[Row.names]]), "",   DATE(YEAR(TBL_DATA[[#This Row],[Row.names]]), MONTH(TBL_DATA[[#This Row],[Row.names]]), DAY(TBL_DATA[[#This Row],[Row.names]])))</f>
        <v/>
      </c>
      <c r="B2059" s="119"/>
      <c r="C2059" s="68"/>
      <c r="E2059" s="53"/>
      <c r="F2059" s="53"/>
      <c r="G2059" s="54"/>
      <c r="H2059" s="114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  <c r="S2059" s="53"/>
      <c r="T2059" s="53"/>
      <c r="U2059" s="81"/>
      <c r="V2059" s="53"/>
      <c r="W2059" s="53"/>
    </row>
    <row r="2060" spans="1:23" x14ac:dyDescent="0.25">
      <c r="A2060" s="116" t="str">
        <f>IF(ISBLANK(TBL_DATA[[#This Row],[Row.names]]), "",   DATE(YEAR(TBL_DATA[[#This Row],[Row.names]]), MONTH(TBL_DATA[[#This Row],[Row.names]]), DAY(TBL_DATA[[#This Row],[Row.names]])))</f>
        <v/>
      </c>
      <c r="B2060" s="119"/>
      <c r="C2060" s="68"/>
      <c r="E2060" s="53"/>
      <c r="F2060" s="53"/>
      <c r="G2060" s="54"/>
      <c r="H2060" s="114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  <c r="S2060" s="53"/>
      <c r="T2060" s="53"/>
      <c r="U2060" s="81"/>
      <c r="V2060" s="53"/>
      <c r="W2060" s="53"/>
    </row>
    <row r="2061" spans="1:23" x14ac:dyDescent="0.25">
      <c r="A2061" s="116" t="str">
        <f>IF(ISBLANK(TBL_DATA[[#This Row],[Row.names]]), "",   DATE(YEAR(TBL_DATA[[#This Row],[Row.names]]), MONTH(TBL_DATA[[#This Row],[Row.names]]), DAY(TBL_DATA[[#This Row],[Row.names]])))</f>
        <v/>
      </c>
      <c r="B2061" s="119"/>
      <c r="C2061" s="68"/>
      <c r="E2061" s="53"/>
      <c r="F2061" s="53"/>
      <c r="G2061" s="54"/>
      <c r="H2061" s="114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  <c r="S2061" s="53"/>
      <c r="T2061" s="53"/>
      <c r="U2061" s="81"/>
      <c r="V2061" s="53"/>
      <c r="W2061" s="53"/>
    </row>
    <row r="2062" spans="1:23" x14ac:dyDescent="0.25">
      <c r="A2062" s="116" t="str">
        <f>IF(ISBLANK(TBL_DATA[[#This Row],[Row.names]]), "",   DATE(YEAR(TBL_DATA[[#This Row],[Row.names]]), MONTH(TBL_DATA[[#This Row],[Row.names]]), DAY(TBL_DATA[[#This Row],[Row.names]])))</f>
        <v/>
      </c>
      <c r="B2062" s="119"/>
      <c r="C2062" s="68"/>
      <c r="E2062" s="53"/>
      <c r="F2062" s="53"/>
      <c r="G2062" s="54"/>
      <c r="H2062" s="114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  <c r="S2062" s="53"/>
      <c r="T2062" s="53"/>
      <c r="U2062" s="81"/>
      <c r="V2062" s="53"/>
      <c r="W2062" s="53"/>
    </row>
    <row r="2063" spans="1:23" x14ac:dyDescent="0.25">
      <c r="A2063" s="116" t="str">
        <f>IF(ISBLANK(TBL_DATA[[#This Row],[Row.names]]), "",   DATE(YEAR(TBL_DATA[[#This Row],[Row.names]]), MONTH(TBL_DATA[[#This Row],[Row.names]]), DAY(TBL_DATA[[#This Row],[Row.names]])))</f>
        <v/>
      </c>
      <c r="B2063" s="119"/>
      <c r="C2063" s="68"/>
      <c r="E2063" s="53"/>
      <c r="F2063" s="53"/>
      <c r="G2063" s="54"/>
      <c r="H2063" s="114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  <c r="S2063" s="53"/>
      <c r="T2063" s="53"/>
      <c r="U2063" s="81"/>
      <c r="V2063" s="53"/>
      <c r="W2063" s="53"/>
    </row>
    <row r="2064" spans="1:23" x14ac:dyDescent="0.25">
      <c r="A2064" s="116" t="str">
        <f>IF(ISBLANK(TBL_DATA[[#This Row],[Row.names]]), "",   DATE(YEAR(TBL_DATA[[#This Row],[Row.names]]), MONTH(TBL_DATA[[#This Row],[Row.names]]), DAY(TBL_DATA[[#This Row],[Row.names]])))</f>
        <v/>
      </c>
      <c r="B2064" s="119"/>
      <c r="C2064" s="68"/>
      <c r="E2064" s="53"/>
      <c r="F2064" s="53"/>
      <c r="G2064" s="54"/>
      <c r="H2064" s="114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  <c r="S2064" s="53"/>
      <c r="T2064" s="53"/>
      <c r="U2064" s="81"/>
      <c r="V2064" s="53"/>
      <c r="W2064" s="53"/>
    </row>
    <row r="2065" spans="1:23" x14ac:dyDescent="0.25">
      <c r="A2065" s="116" t="str">
        <f>IF(ISBLANK(TBL_DATA[[#This Row],[Row.names]]), "",   DATE(YEAR(TBL_DATA[[#This Row],[Row.names]]), MONTH(TBL_DATA[[#This Row],[Row.names]]), DAY(TBL_DATA[[#This Row],[Row.names]])))</f>
        <v/>
      </c>
      <c r="B2065" s="119"/>
      <c r="C2065" s="68"/>
      <c r="E2065" s="53"/>
      <c r="F2065" s="53"/>
      <c r="G2065" s="54"/>
      <c r="H2065" s="114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  <c r="S2065" s="53"/>
      <c r="T2065" s="53"/>
      <c r="U2065" s="81"/>
      <c r="V2065" s="53"/>
      <c r="W2065" s="53"/>
    </row>
    <row r="2066" spans="1:23" x14ac:dyDescent="0.25">
      <c r="A2066" s="116" t="str">
        <f>IF(ISBLANK(TBL_DATA[[#This Row],[Row.names]]), "",   DATE(YEAR(TBL_DATA[[#This Row],[Row.names]]), MONTH(TBL_DATA[[#This Row],[Row.names]]), DAY(TBL_DATA[[#This Row],[Row.names]])))</f>
        <v/>
      </c>
      <c r="B2066" s="119"/>
      <c r="C2066" s="68"/>
      <c r="E2066" s="53"/>
      <c r="F2066" s="53"/>
      <c r="G2066" s="54"/>
      <c r="H2066" s="114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  <c r="S2066" s="53"/>
      <c r="T2066" s="53"/>
      <c r="U2066" s="81"/>
      <c r="V2066" s="53"/>
      <c r="W2066" s="53"/>
    </row>
    <row r="2067" spans="1:23" x14ac:dyDescent="0.25">
      <c r="A2067" s="116" t="str">
        <f>IF(ISBLANK(TBL_DATA[[#This Row],[Row.names]]), "",   DATE(YEAR(TBL_DATA[[#This Row],[Row.names]]), MONTH(TBL_DATA[[#This Row],[Row.names]]), DAY(TBL_DATA[[#This Row],[Row.names]])))</f>
        <v/>
      </c>
      <c r="B2067" s="119"/>
      <c r="C2067" s="68"/>
      <c r="E2067" s="53"/>
      <c r="F2067" s="53"/>
      <c r="G2067" s="54"/>
      <c r="H2067" s="114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  <c r="S2067" s="53"/>
      <c r="T2067" s="53"/>
      <c r="U2067" s="81"/>
      <c r="V2067" s="53"/>
      <c r="W2067" s="53"/>
    </row>
    <row r="2068" spans="1:23" x14ac:dyDescent="0.25">
      <c r="A2068" s="116" t="str">
        <f>IF(ISBLANK(TBL_DATA[[#This Row],[Row.names]]), "",   DATE(YEAR(TBL_DATA[[#This Row],[Row.names]]), MONTH(TBL_DATA[[#This Row],[Row.names]]), DAY(TBL_DATA[[#This Row],[Row.names]])))</f>
        <v/>
      </c>
      <c r="B2068" s="119"/>
      <c r="C2068" s="68"/>
      <c r="E2068" s="53"/>
      <c r="F2068" s="53"/>
      <c r="G2068" s="54"/>
      <c r="H2068" s="114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  <c r="S2068" s="53"/>
      <c r="T2068" s="53"/>
      <c r="U2068" s="81"/>
      <c r="V2068" s="53"/>
      <c r="W2068" s="53"/>
    </row>
    <row r="2069" spans="1:23" x14ac:dyDescent="0.25">
      <c r="A2069" s="116" t="str">
        <f>IF(ISBLANK(TBL_DATA[[#This Row],[Row.names]]), "",   DATE(YEAR(TBL_DATA[[#This Row],[Row.names]]), MONTH(TBL_DATA[[#This Row],[Row.names]]), DAY(TBL_DATA[[#This Row],[Row.names]])))</f>
        <v/>
      </c>
      <c r="B2069" s="119"/>
      <c r="C2069" s="68"/>
      <c r="E2069" s="53"/>
      <c r="F2069" s="53"/>
      <c r="G2069" s="54"/>
      <c r="H2069" s="114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  <c r="S2069" s="53"/>
      <c r="T2069" s="53"/>
      <c r="U2069" s="81"/>
      <c r="V2069" s="53"/>
      <c r="W2069" s="53"/>
    </row>
    <row r="2070" spans="1:23" x14ac:dyDescent="0.25">
      <c r="A2070" s="116" t="str">
        <f>IF(ISBLANK(TBL_DATA[[#This Row],[Row.names]]), "",   DATE(YEAR(TBL_DATA[[#This Row],[Row.names]]), MONTH(TBL_DATA[[#This Row],[Row.names]]), DAY(TBL_DATA[[#This Row],[Row.names]])))</f>
        <v/>
      </c>
      <c r="B2070" s="119"/>
      <c r="C2070" s="68"/>
      <c r="E2070" s="53"/>
      <c r="F2070" s="53"/>
      <c r="G2070" s="54"/>
      <c r="H2070" s="114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  <c r="S2070" s="53"/>
      <c r="T2070" s="53"/>
      <c r="U2070" s="81"/>
      <c r="V2070" s="53"/>
      <c r="W2070" s="53"/>
    </row>
    <row r="2071" spans="1:23" x14ac:dyDescent="0.25">
      <c r="A2071" s="116" t="str">
        <f>IF(ISBLANK(TBL_DATA[[#This Row],[Row.names]]), "",   DATE(YEAR(TBL_DATA[[#This Row],[Row.names]]), MONTH(TBL_DATA[[#This Row],[Row.names]]), DAY(TBL_DATA[[#This Row],[Row.names]])))</f>
        <v/>
      </c>
      <c r="B2071" s="119"/>
      <c r="C2071" s="68"/>
      <c r="E2071" s="53"/>
      <c r="F2071" s="53"/>
      <c r="G2071" s="54"/>
      <c r="H2071" s="114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  <c r="S2071" s="53"/>
      <c r="T2071" s="53"/>
      <c r="U2071" s="81"/>
      <c r="V2071" s="53"/>
      <c r="W2071" s="53"/>
    </row>
    <row r="2072" spans="1:23" x14ac:dyDescent="0.25">
      <c r="A2072" s="116" t="str">
        <f>IF(ISBLANK(TBL_DATA[[#This Row],[Row.names]]), "",   DATE(YEAR(TBL_DATA[[#This Row],[Row.names]]), MONTH(TBL_DATA[[#This Row],[Row.names]]), DAY(TBL_DATA[[#This Row],[Row.names]])))</f>
        <v/>
      </c>
      <c r="B2072" s="119"/>
      <c r="C2072" s="68"/>
      <c r="E2072" s="53"/>
      <c r="F2072" s="53"/>
      <c r="G2072" s="54"/>
      <c r="H2072" s="114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  <c r="S2072" s="53"/>
      <c r="T2072" s="53"/>
      <c r="U2072" s="81"/>
      <c r="V2072" s="53"/>
      <c r="W2072" s="53"/>
    </row>
    <row r="2073" spans="1:23" x14ac:dyDescent="0.25">
      <c r="A2073" s="116" t="str">
        <f>IF(ISBLANK(TBL_DATA[[#This Row],[Row.names]]), "",   DATE(YEAR(TBL_DATA[[#This Row],[Row.names]]), MONTH(TBL_DATA[[#This Row],[Row.names]]), DAY(TBL_DATA[[#This Row],[Row.names]])))</f>
        <v/>
      </c>
      <c r="B2073" s="119"/>
      <c r="C2073" s="68"/>
      <c r="E2073" s="53"/>
      <c r="F2073" s="53"/>
      <c r="G2073" s="54"/>
      <c r="H2073" s="114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  <c r="S2073" s="53"/>
      <c r="T2073" s="53"/>
      <c r="U2073" s="81"/>
      <c r="V2073" s="53"/>
      <c r="W2073" s="53"/>
    </row>
    <row r="2074" spans="1:23" x14ac:dyDescent="0.25">
      <c r="A2074" s="116" t="str">
        <f>IF(ISBLANK(TBL_DATA[[#This Row],[Row.names]]), "",   DATE(YEAR(TBL_DATA[[#This Row],[Row.names]]), MONTH(TBL_DATA[[#This Row],[Row.names]]), DAY(TBL_DATA[[#This Row],[Row.names]])))</f>
        <v/>
      </c>
      <c r="B2074" s="119"/>
      <c r="C2074" s="68"/>
      <c r="E2074" s="53"/>
      <c r="F2074" s="53"/>
      <c r="G2074" s="54"/>
      <c r="H2074" s="114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  <c r="S2074" s="53"/>
      <c r="T2074" s="53"/>
      <c r="U2074" s="81"/>
      <c r="V2074" s="53"/>
      <c r="W2074" s="53"/>
    </row>
    <row r="2075" spans="1:23" x14ac:dyDescent="0.25">
      <c r="A2075" s="116" t="str">
        <f>IF(ISBLANK(TBL_DATA[[#This Row],[Row.names]]), "",   DATE(YEAR(TBL_DATA[[#This Row],[Row.names]]), MONTH(TBL_DATA[[#This Row],[Row.names]]), DAY(TBL_DATA[[#This Row],[Row.names]])))</f>
        <v/>
      </c>
      <c r="B2075" s="119"/>
      <c r="C2075" s="68"/>
      <c r="E2075" s="53"/>
      <c r="F2075" s="53"/>
      <c r="G2075" s="54"/>
      <c r="H2075" s="114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  <c r="S2075" s="53"/>
      <c r="T2075" s="53"/>
      <c r="U2075" s="81"/>
      <c r="V2075" s="53"/>
      <c r="W2075" s="53"/>
    </row>
    <row r="2076" spans="1:23" x14ac:dyDescent="0.25">
      <c r="A2076" s="116" t="str">
        <f>IF(ISBLANK(TBL_DATA[[#This Row],[Row.names]]), "",   DATE(YEAR(TBL_DATA[[#This Row],[Row.names]]), MONTH(TBL_DATA[[#This Row],[Row.names]]), DAY(TBL_DATA[[#This Row],[Row.names]])))</f>
        <v/>
      </c>
      <c r="B2076" s="119"/>
      <c r="C2076" s="68"/>
      <c r="E2076" s="53"/>
      <c r="F2076" s="53"/>
      <c r="G2076" s="54"/>
      <c r="H2076" s="114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  <c r="S2076" s="53"/>
      <c r="T2076" s="53"/>
      <c r="U2076" s="81"/>
      <c r="V2076" s="53"/>
      <c r="W2076" s="53"/>
    </row>
    <row r="2077" spans="1:23" x14ac:dyDescent="0.25">
      <c r="A2077" s="116" t="str">
        <f>IF(ISBLANK(TBL_DATA[[#This Row],[Row.names]]), "",   DATE(YEAR(TBL_DATA[[#This Row],[Row.names]]), MONTH(TBL_DATA[[#This Row],[Row.names]]), DAY(TBL_DATA[[#This Row],[Row.names]])))</f>
        <v/>
      </c>
      <c r="B2077" s="119"/>
      <c r="C2077" s="68"/>
      <c r="E2077" s="53"/>
      <c r="F2077" s="53"/>
      <c r="G2077" s="54"/>
      <c r="H2077" s="114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  <c r="S2077" s="53"/>
      <c r="T2077" s="53"/>
      <c r="U2077" s="81"/>
      <c r="V2077" s="53"/>
      <c r="W2077" s="53"/>
    </row>
    <row r="2078" spans="1:23" x14ac:dyDescent="0.25">
      <c r="A2078" s="116" t="str">
        <f>IF(ISBLANK(TBL_DATA[[#This Row],[Row.names]]), "",   DATE(YEAR(TBL_DATA[[#This Row],[Row.names]]), MONTH(TBL_DATA[[#This Row],[Row.names]]), DAY(TBL_DATA[[#This Row],[Row.names]])))</f>
        <v/>
      </c>
      <c r="B2078" s="119"/>
      <c r="C2078" s="68"/>
      <c r="E2078" s="53"/>
      <c r="F2078" s="53"/>
      <c r="G2078" s="54"/>
      <c r="H2078" s="114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  <c r="S2078" s="53"/>
      <c r="T2078" s="53"/>
      <c r="U2078" s="81"/>
      <c r="V2078" s="53"/>
      <c r="W2078" s="53"/>
    </row>
    <row r="2079" spans="1:23" x14ac:dyDescent="0.25">
      <c r="A2079" s="116" t="str">
        <f>IF(ISBLANK(TBL_DATA[[#This Row],[Row.names]]), "",   DATE(YEAR(TBL_DATA[[#This Row],[Row.names]]), MONTH(TBL_DATA[[#This Row],[Row.names]]), DAY(TBL_DATA[[#This Row],[Row.names]])))</f>
        <v/>
      </c>
      <c r="B2079" s="119"/>
      <c r="C2079" s="68"/>
      <c r="E2079" s="53"/>
      <c r="F2079" s="53"/>
      <c r="G2079" s="54"/>
      <c r="H2079" s="114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  <c r="S2079" s="53"/>
      <c r="T2079" s="53"/>
      <c r="U2079" s="81"/>
      <c r="V2079" s="53"/>
      <c r="W2079" s="53"/>
    </row>
    <row r="2080" spans="1:23" x14ac:dyDescent="0.25">
      <c r="A2080" s="116" t="str">
        <f>IF(ISBLANK(TBL_DATA[[#This Row],[Row.names]]), "",   DATE(YEAR(TBL_DATA[[#This Row],[Row.names]]), MONTH(TBL_DATA[[#This Row],[Row.names]]), DAY(TBL_DATA[[#This Row],[Row.names]])))</f>
        <v/>
      </c>
      <c r="B2080" s="119"/>
      <c r="C2080" s="68"/>
      <c r="E2080" s="53"/>
      <c r="F2080" s="53"/>
      <c r="G2080" s="54"/>
      <c r="H2080" s="114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  <c r="S2080" s="53"/>
      <c r="T2080" s="53"/>
      <c r="U2080" s="81"/>
      <c r="V2080" s="53"/>
      <c r="W2080" s="53"/>
    </row>
    <row r="2081" spans="1:23" x14ac:dyDescent="0.25">
      <c r="A2081" s="116" t="str">
        <f>IF(ISBLANK(TBL_DATA[[#This Row],[Row.names]]), "",   DATE(YEAR(TBL_DATA[[#This Row],[Row.names]]), MONTH(TBL_DATA[[#This Row],[Row.names]]), DAY(TBL_DATA[[#This Row],[Row.names]])))</f>
        <v/>
      </c>
      <c r="B2081" s="119"/>
      <c r="C2081" s="68"/>
      <c r="E2081" s="53"/>
      <c r="F2081" s="53"/>
      <c r="G2081" s="54"/>
      <c r="H2081" s="114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  <c r="S2081" s="53"/>
      <c r="T2081" s="53"/>
      <c r="U2081" s="81"/>
      <c r="V2081" s="53"/>
      <c r="W2081" s="53"/>
    </row>
    <row r="2082" spans="1:23" x14ac:dyDescent="0.25">
      <c r="A2082" s="116" t="str">
        <f>IF(ISBLANK(TBL_DATA[[#This Row],[Row.names]]), "",   DATE(YEAR(TBL_DATA[[#This Row],[Row.names]]), MONTH(TBL_DATA[[#This Row],[Row.names]]), DAY(TBL_DATA[[#This Row],[Row.names]])))</f>
        <v/>
      </c>
      <c r="B2082" s="119"/>
      <c r="C2082" s="68"/>
      <c r="E2082" s="53"/>
      <c r="F2082" s="53"/>
      <c r="G2082" s="54"/>
      <c r="H2082" s="114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  <c r="S2082" s="53"/>
      <c r="T2082" s="53"/>
      <c r="U2082" s="81"/>
      <c r="V2082" s="53"/>
      <c r="W2082" s="53"/>
    </row>
    <row r="2083" spans="1:23" x14ac:dyDescent="0.25">
      <c r="A2083" s="116" t="str">
        <f>IF(ISBLANK(TBL_DATA[[#This Row],[Row.names]]), "",   DATE(YEAR(TBL_DATA[[#This Row],[Row.names]]), MONTH(TBL_DATA[[#This Row],[Row.names]]), DAY(TBL_DATA[[#This Row],[Row.names]])))</f>
        <v/>
      </c>
      <c r="B2083" s="119"/>
      <c r="C2083" s="68"/>
      <c r="E2083" s="53"/>
      <c r="F2083" s="53"/>
      <c r="G2083" s="54"/>
      <c r="H2083" s="114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  <c r="S2083" s="53"/>
      <c r="T2083" s="53"/>
      <c r="U2083" s="81"/>
      <c r="V2083" s="53"/>
      <c r="W2083" s="53"/>
    </row>
    <row r="2084" spans="1:23" x14ac:dyDescent="0.25">
      <c r="A2084" s="116" t="str">
        <f>IF(ISBLANK(TBL_DATA[[#This Row],[Row.names]]), "",   DATE(YEAR(TBL_DATA[[#This Row],[Row.names]]), MONTH(TBL_DATA[[#This Row],[Row.names]]), DAY(TBL_DATA[[#This Row],[Row.names]])))</f>
        <v/>
      </c>
      <c r="B2084" s="119"/>
      <c r="C2084" s="68"/>
      <c r="E2084" s="53"/>
      <c r="F2084" s="53"/>
      <c r="G2084" s="54"/>
      <c r="H2084" s="114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  <c r="S2084" s="53"/>
      <c r="T2084" s="53"/>
      <c r="U2084" s="81"/>
      <c r="V2084" s="53"/>
      <c r="W2084" s="53"/>
    </row>
    <row r="2085" spans="1:23" x14ac:dyDescent="0.25">
      <c r="A2085" s="116" t="str">
        <f>IF(ISBLANK(TBL_DATA[[#This Row],[Row.names]]), "",   DATE(YEAR(TBL_DATA[[#This Row],[Row.names]]), MONTH(TBL_DATA[[#This Row],[Row.names]]), DAY(TBL_DATA[[#This Row],[Row.names]])))</f>
        <v/>
      </c>
      <c r="B2085" s="119"/>
      <c r="C2085" s="68"/>
      <c r="E2085" s="53"/>
      <c r="F2085" s="53"/>
      <c r="G2085" s="54"/>
      <c r="H2085" s="114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  <c r="S2085" s="53"/>
      <c r="T2085" s="53"/>
      <c r="U2085" s="81"/>
      <c r="V2085" s="53"/>
      <c r="W2085" s="53"/>
    </row>
    <row r="2086" spans="1:23" x14ac:dyDescent="0.25">
      <c r="A2086" s="116" t="str">
        <f>IF(ISBLANK(TBL_DATA[[#This Row],[Row.names]]), "",   DATE(YEAR(TBL_DATA[[#This Row],[Row.names]]), MONTH(TBL_DATA[[#This Row],[Row.names]]), DAY(TBL_DATA[[#This Row],[Row.names]])))</f>
        <v/>
      </c>
      <c r="B2086" s="119"/>
      <c r="C2086" s="68"/>
      <c r="E2086" s="53"/>
      <c r="F2086" s="53"/>
      <c r="G2086" s="54"/>
      <c r="H2086" s="114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  <c r="S2086" s="53"/>
      <c r="T2086" s="53"/>
      <c r="U2086" s="81"/>
      <c r="V2086" s="53"/>
      <c r="W2086" s="53"/>
    </row>
    <row r="2087" spans="1:23" x14ac:dyDescent="0.25">
      <c r="A2087" s="116" t="str">
        <f>IF(ISBLANK(TBL_DATA[[#This Row],[Row.names]]), "",   DATE(YEAR(TBL_DATA[[#This Row],[Row.names]]), MONTH(TBL_DATA[[#This Row],[Row.names]]), DAY(TBL_DATA[[#This Row],[Row.names]])))</f>
        <v/>
      </c>
      <c r="B2087" s="119"/>
      <c r="C2087" s="68"/>
      <c r="E2087" s="53"/>
      <c r="F2087" s="53"/>
      <c r="G2087" s="54"/>
      <c r="H2087" s="114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  <c r="S2087" s="53"/>
      <c r="T2087" s="53"/>
      <c r="U2087" s="81"/>
      <c r="V2087" s="53"/>
      <c r="W2087" s="53"/>
    </row>
    <row r="2088" spans="1:23" x14ac:dyDescent="0.25">
      <c r="A2088" s="116" t="str">
        <f>IF(ISBLANK(TBL_DATA[[#This Row],[Row.names]]), "",   DATE(YEAR(TBL_DATA[[#This Row],[Row.names]]), MONTH(TBL_DATA[[#This Row],[Row.names]]), DAY(TBL_DATA[[#This Row],[Row.names]])))</f>
        <v/>
      </c>
      <c r="B2088" s="119"/>
      <c r="C2088" s="68"/>
      <c r="E2088" s="53"/>
      <c r="F2088" s="53"/>
      <c r="G2088" s="54"/>
      <c r="H2088" s="114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  <c r="S2088" s="53"/>
      <c r="T2088" s="53"/>
      <c r="U2088" s="81"/>
      <c r="V2088" s="53"/>
      <c r="W2088" s="53"/>
    </row>
    <row r="2089" spans="1:23" x14ac:dyDescent="0.25">
      <c r="A2089" s="116" t="str">
        <f>IF(ISBLANK(TBL_DATA[[#This Row],[Row.names]]), "",   DATE(YEAR(TBL_DATA[[#This Row],[Row.names]]), MONTH(TBL_DATA[[#This Row],[Row.names]]), DAY(TBL_DATA[[#This Row],[Row.names]])))</f>
        <v/>
      </c>
      <c r="B2089" s="119"/>
      <c r="C2089" s="68"/>
      <c r="E2089" s="53"/>
      <c r="F2089" s="53"/>
      <c r="G2089" s="54"/>
      <c r="H2089" s="114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  <c r="S2089" s="53"/>
      <c r="T2089" s="53"/>
      <c r="U2089" s="81"/>
      <c r="V2089" s="53"/>
      <c r="W2089" s="53"/>
    </row>
    <row r="2090" spans="1:23" x14ac:dyDescent="0.25">
      <c r="A2090" s="116" t="str">
        <f>IF(ISBLANK(TBL_DATA[[#This Row],[Row.names]]), "",   DATE(YEAR(TBL_DATA[[#This Row],[Row.names]]), MONTH(TBL_DATA[[#This Row],[Row.names]]), DAY(TBL_DATA[[#This Row],[Row.names]])))</f>
        <v/>
      </c>
      <c r="B2090" s="119"/>
      <c r="C2090" s="68"/>
      <c r="E2090" s="53"/>
      <c r="F2090" s="53"/>
      <c r="G2090" s="54"/>
      <c r="H2090" s="114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  <c r="S2090" s="53"/>
      <c r="T2090" s="53"/>
      <c r="U2090" s="81"/>
      <c r="V2090" s="53"/>
      <c r="W2090" s="53"/>
    </row>
    <row r="2091" spans="1:23" x14ac:dyDescent="0.25">
      <c r="A2091" s="116" t="str">
        <f>IF(ISBLANK(TBL_DATA[[#This Row],[Row.names]]), "",   DATE(YEAR(TBL_DATA[[#This Row],[Row.names]]), MONTH(TBL_DATA[[#This Row],[Row.names]]), DAY(TBL_DATA[[#This Row],[Row.names]])))</f>
        <v/>
      </c>
      <c r="B2091" s="119"/>
      <c r="C2091" s="68"/>
      <c r="E2091" s="53"/>
      <c r="F2091" s="53"/>
      <c r="G2091" s="54"/>
      <c r="H2091" s="114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  <c r="S2091" s="53"/>
      <c r="T2091" s="53"/>
      <c r="U2091" s="81"/>
      <c r="V2091" s="53"/>
      <c r="W2091" s="53"/>
    </row>
    <row r="2092" spans="1:23" x14ac:dyDescent="0.25">
      <c r="A2092" s="116" t="str">
        <f>IF(ISBLANK(TBL_DATA[[#This Row],[Row.names]]), "",   DATE(YEAR(TBL_DATA[[#This Row],[Row.names]]), MONTH(TBL_DATA[[#This Row],[Row.names]]), DAY(TBL_DATA[[#This Row],[Row.names]])))</f>
        <v/>
      </c>
      <c r="B2092" s="119"/>
      <c r="C2092" s="68"/>
      <c r="E2092" s="53"/>
      <c r="F2092" s="53"/>
      <c r="G2092" s="54"/>
      <c r="H2092" s="114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  <c r="S2092" s="53"/>
      <c r="T2092" s="53"/>
      <c r="U2092" s="81"/>
      <c r="V2092" s="53"/>
      <c r="W2092" s="53"/>
    </row>
    <row r="2093" spans="1:23" x14ac:dyDescent="0.25">
      <c r="A2093" s="116" t="str">
        <f>IF(ISBLANK(TBL_DATA[[#This Row],[Row.names]]), "",   DATE(YEAR(TBL_DATA[[#This Row],[Row.names]]), MONTH(TBL_DATA[[#This Row],[Row.names]]), DAY(TBL_DATA[[#This Row],[Row.names]])))</f>
        <v/>
      </c>
      <c r="B2093" s="119"/>
      <c r="C2093" s="68"/>
      <c r="E2093" s="53"/>
      <c r="F2093" s="53"/>
      <c r="G2093" s="54"/>
      <c r="H2093" s="114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  <c r="S2093" s="53"/>
      <c r="T2093" s="53"/>
      <c r="U2093" s="81"/>
      <c r="V2093" s="53"/>
      <c r="W2093" s="53"/>
    </row>
    <row r="2094" spans="1:23" x14ac:dyDescent="0.25">
      <c r="A2094" s="116" t="str">
        <f>IF(ISBLANK(TBL_DATA[[#This Row],[Row.names]]), "",   DATE(YEAR(TBL_DATA[[#This Row],[Row.names]]), MONTH(TBL_DATA[[#This Row],[Row.names]]), DAY(TBL_DATA[[#This Row],[Row.names]])))</f>
        <v/>
      </c>
      <c r="B2094" s="119"/>
      <c r="C2094" s="68"/>
      <c r="E2094" s="53"/>
      <c r="F2094" s="53"/>
      <c r="G2094" s="54"/>
      <c r="H2094" s="114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  <c r="S2094" s="53"/>
      <c r="T2094" s="53"/>
      <c r="U2094" s="81"/>
      <c r="V2094" s="53"/>
      <c r="W2094" s="53"/>
    </row>
    <row r="2095" spans="1:23" x14ac:dyDescent="0.25">
      <c r="A2095" s="116" t="str">
        <f>IF(ISBLANK(TBL_DATA[[#This Row],[Row.names]]), "",   DATE(YEAR(TBL_DATA[[#This Row],[Row.names]]), MONTH(TBL_DATA[[#This Row],[Row.names]]), DAY(TBL_DATA[[#This Row],[Row.names]])))</f>
        <v/>
      </c>
      <c r="B2095" s="119"/>
      <c r="C2095" s="68"/>
      <c r="E2095" s="53"/>
      <c r="F2095" s="53"/>
      <c r="G2095" s="54"/>
      <c r="H2095" s="114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  <c r="S2095" s="53"/>
      <c r="T2095" s="53"/>
      <c r="U2095" s="81"/>
      <c r="V2095" s="53"/>
      <c r="W2095" s="53"/>
    </row>
    <row r="2096" spans="1:23" x14ac:dyDescent="0.25">
      <c r="A2096" s="116" t="str">
        <f>IF(ISBLANK(TBL_DATA[[#This Row],[Row.names]]), "",   DATE(YEAR(TBL_DATA[[#This Row],[Row.names]]), MONTH(TBL_DATA[[#This Row],[Row.names]]), DAY(TBL_DATA[[#This Row],[Row.names]])))</f>
        <v/>
      </c>
      <c r="B2096" s="119"/>
      <c r="C2096" s="68"/>
      <c r="E2096" s="53"/>
      <c r="F2096" s="53"/>
      <c r="G2096" s="54"/>
      <c r="H2096" s="114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  <c r="S2096" s="53"/>
      <c r="T2096" s="53"/>
      <c r="U2096" s="81"/>
      <c r="V2096" s="53"/>
      <c r="W2096" s="53"/>
    </row>
    <row r="2097" spans="1:23" x14ac:dyDescent="0.25">
      <c r="A2097" s="116" t="str">
        <f>IF(ISBLANK(TBL_DATA[[#This Row],[Row.names]]), "",   DATE(YEAR(TBL_DATA[[#This Row],[Row.names]]), MONTH(TBL_DATA[[#This Row],[Row.names]]), DAY(TBL_DATA[[#This Row],[Row.names]])))</f>
        <v/>
      </c>
      <c r="B2097" s="119"/>
      <c r="C2097" s="68"/>
      <c r="E2097" s="53"/>
      <c r="F2097" s="53"/>
      <c r="G2097" s="54"/>
      <c r="H2097" s="114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  <c r="S2097" s="53"/>
      <c r="T2097" s="53"/>
      <c r="U2097" s="81"/>
      <c r="V2097" s="53"/>
      <c r="W2097" s="53"/>
    </row>
    <row r="2098" spans="1:23" x14ac:dyDescent="0.25">
      <c r="A2098" s="116" t="str">
        <f>IF(ISBLANK(TBL_DATA[[#This Row],[Row.names]]), "",   DATE(YEAR(TBL_DATA[[#This Row],[Row.names]]), MONTH(TBL_DATA[[#This Row],[Row.names]]), DAY(TBL_DATA[[#This Row],[Row.names]])))</f>
        <v/>
      </c>
      <c r="B2098" s="119"/>
      <c r="C2098" s="68"/>
      <c r="E2098" s="53"/>
      <c r="F2098" s="53"/>
      <c r="G2098" s="54"/>
      <c r="H2098" s="114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  <c r="S2098" s="53"/>
      <c r="T2098" s="53"/>
      <c r="U2098" s="81"/>
      <c r="V2098" s="53"/>
      <c r="W2098" s="53"/>
    </row>
    <row r="2099" spans="1:23" x14ac:dyDescent="0.25">
      <c r="A2099" s="116" t="str">
        <f>IF(ISBLANK(TBL_DATA[[#This Row],[Row.names]]), "",   DATE(YEAR(TBL_DATA[[#This Row],[Row.names]]), MONTH(TBL_DATA[[#This Row],[Row.names]]), DAY(TBL_DATA[[#This Row],[Row.names]])))</f>
        <v/>
      </c>
      <c r="B2099" s="119"/>
      <c r="C2099" s="68"/>
      <c r="E2099" s="53"/>
      <c r="F2099" s="53"/>
      <c r="G2099" s="54"/>
      <c r="H2099" s="114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  <c r="S2099" s="53"/>
      <c r="T2099" s="53"/>
      <c r="U2099" s="81"/>
      <c r="V2099" s="53"/>
      <c r="W2099" s="53"/>
    </row>
    <row r="2100" spans="1:23" x14ac:dyDescent="0.25">
      <c r="A2100" s="116" t="str">
        <f>IF(ISBLANK(TBL_DATA[[#This Row],[Row.names]]), "",   DATE(YEAR(TBL_DATA[[#This Row],[Row.names]]), MONTH(TBL_DATA[[#This Row],[Row.names]]), DAY(TBL_DATA[[#This Row],[Row.names]])))</f>
        <v/>
      </c>
      <c r="B2100" s="119"/>
      <c r="C2100" s="68"/>
      <c r="E2100" s="53"/>
      <c r="F2100" s="53"/>
      <c r="G2100" s="54"/>
      <c r="H2100" s="114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  <c r="S2100" s="53"/>
      <c r="T2100" s="53"/>
      <c r="U2100" s="81"/>
      <c r="V2100" s="53"/>
      <c r="W2100" s="53"/>
    </row>
    <row r="2101" spans="1:23" x14ac:dyDescent="0.25">
      <c r="A2101" s="116" t="str">
        <f>IF(ISBLANK(TBL_DATA[[#This Row],[Row.names]]), "",   DATE(YEAR(TBL_DATA[[#This Row],[Row.names]]), MONTH(TBL_DATA[[#This Row],[Row.names]]), DAY(TBL_DATA[[#This Row],[Row.names]])))</f>
        <v/>
      </c>
      <c r="B2101" s="119"/>
      <c r="C2101" s="68"/>
      <c r="E2101" s="53"/>
      <c r="F2101" s="53"/>
      <c r="G2101" s="54"/>
      <c r="H2101" s="114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  <c r="S2101" s="53"/>
      <c r="T2101" s="53"/>
      <c r="U2101" s="81"/>
      <c r="V2101" s="53"/>
      <c r="W2101" s="53"/>
    </row>
    <row r="2102" spans="1:23" x14ac:dyDescent="0.25">
      <c r="A2102" s="116" t="str">
        <f>IF(ISBLANK(TBL_DATA[[#This Row],[Row.names]]), "",   DATE(YEAR(TBL_DATA[[#This Row],[Row.names]]), MONTH(TBL_DATA[[#This Row],[Row.names]]), DAY(TBL_DATA[[#This Row],[Row.names]])))</f>
        <v/>
      </c>
      <c r="B2102" s="119"/>
      <c r="C2102" s="68"/>
      <c r="E2102" s="53"/>
      <c r="F2102" s="53"/>
      <c r="G2102" s="54"/>
      <c r="H2102" s="114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  <c r="S2102" s="53"/>
      <c r="T2102" s="53"/>
      <c r="U2102" s="81"/>
      <c r="V2102" s="53"/>
      <c r="W2102" s="53"/>
    </row>
    <row r="2103" spans="1:23" x14ac:dyDescent="0.25">
      <c r="A2103" s="116" t="str">
        <f>IF(ISBLANK(TBL_DATA[[#This Row],[Row.names]]), "",   DATE(YEAR(TBL_DATA[[#This Row],[Row.names]]), MONTH(TBL_DATA[[#This Row],[Row.names]]), DAY(TBL_DATA[[#This Row],[Row.names]])))</f>
        <v/>
      </c>
      <c r="B2103" s="119"/>
      <c r="C2103" s="68"/>
      <c r="E2103" s="53"/>
      <c r="F2103" s="53"/>
      <c r="G2103" s="54"/>
      <c r="H2103" s="114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  <c r="S2103" s="53"/>
      <c r="T2103" s="53"/>
      <c r="U2103" s="81"/>
      <c r="V2103" s="53"/>
      <c r="W2103" s="53"/>
    </row>
    <row r="2104" spans="1:23" x14ac:dyDescent="0.25">
      <c r="A2104" s="116" t="str">
        <f>IF(ISBLANK(TBL_DATA[[#This Row],[Row.names]]), "",   DATE(YEAR(TBL_DATA[[#This Row],[Row.names]]), MONTH(TBL_DATA[[#This Row],[Row.names]]), DAY(TBL_DATA[[#This Row],[Row.names]])))</f>
        <v/>
      </c>
      <c r="B2104" s="119"/>
      <c r="C2104" s="68"/>
      <c r="E2104" s="53"/>
      <c r="F2104" s="53"/>
      <c r="G2104" s="54"/>
      <c r="H2104" s="114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  <c r="S2104" s="53"/>
      <c r="T2104" s="53"/>
      <c r="U2104" s="81"/>
      <c r="V2104" s="53"/>
      <c r="W2104" s="53"/>
    </row>
    <row r="2105" spans="1:23" x14ac:dyDescent="0.25">
      <c r="A2105" s="116" t="str">
        <f>IF(ISBLANK(TBL_DATA[[#This Row],[Row.names]]), "",   DATE(YEAR(TBL_DATA[[#This Row],[Row.names]]), MONTH(TBL_DATA[[#This Row],[Row.names]]), DAY(TBL_DATA[[#This Row],[Row.names]])))</f>
        <v/>
      </c>
      <c r="B2105" s="119"/>
      <c r="C2105" s="68"/>
      <c r="E2105" s="53"/>
      <c r="F2105" s="53"/>
      <c r="G2105" s="54"/>
      <c r="H2105" s="114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  <c r="S2105" s="53"/>
      <c r="T2105" s="53"/>
      <c r="U2105" s="81"/>
      <c r="V2105" s="53"/>
      <c r="W2105" s="53"/>
    </row>
    <row r="2106" spans="1:23" x14ac:dyDescent="0.25">
      <c r="A2106" s="116" t="str">
        <f>IF(ISBLANK(TBL_DATA[[#This Row],[Row.names]]), "",   DATE(YEAR(TBL_DATA[[#This Row],[Row.names]]), MONTH(TBL_DATA[[#This Row],[Row.names]]), DAY(TBL_DATA[[#This Row],[Row.names]])))</f>
        <v/>
      </c>
      <c r="B2106" s="119"/>
      <c r="C2106" s="68"/>
      <c r="E2106" s="53"/>
      <c r="F2106" s="53"/>
      <c r="G2106" s="54"/>
      <c r="H2106" s="114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  <c r="S2106" s="53"/>
      <c r="T2106" s="53"/>
      <c r="U2106" s="81"/>
      <c r="V2106" s="53"/>
      <c r="W2106" s="53"/>
    </row>
    <row r="2107" spans="1:23" x14ac:dyDescent="0.25">
      <c r="A2107" s="116" t="str">
        <f>IF(ISBLANK(TBL_DATA[[#This Row],[Row.names]]), "",   DATE(YEAR(TBL_DATA[[#This Row],[Row.names]]), MONTH(TBL_DATA[[#This Row],[Row.names]]), DAY(TBL_DATA[[#This Row],[Row.names]])))</f>
        <v/>
      </c>
      <c r="B2107" s="119"/>
      <c r="C2107" s="68"/>
      <c r="E2107" s="53"/>
      <c r="F2107" s="53"/>
      <c r="G2107" s="54"/>
      <c r="H2107" s="114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  <c r="S2107" s="53"/>
      <c r="T2107" s="53"/>
      <c r="U2107" s="81"/>
      <c r="V2107" s="53"/>
      <c r="W2107" s="53"/>
    </row>
    <row r="2108" spans="1:23" x14ac:dyDescent="0.25">
      <c r="A2108" s="116" t="str">
        <f>IF(ISBLANK(TBL_DATA[[#This Row],[Row.names]]), "",   DATE(YEAR(TBL_DATA[[#This Row],[Row.names]]), MONTH(TBL_DATA[[#This Row],[Row.names]]), DAY(TBL_DATA[[#This Row],[Row.names]])))</f>
        <v/>
      </c>
      <c r="B2108" s="119"/>
      <c r="C2108" s="68"/>
      <c r="E2108" s="53"/>
      <c r="F2108" s="53"/>
      <c r="G2108" s="54"/>
      <c r="H2108" s="114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  <c r="S2108" s="53"/>
      <c r="T2108" s="53"/>
      <c r="U2108" s="81"/>
      <c r="V2108" s="53"/>
      <c r="W2108" s="53"/>
    </row>
    <row r="2109" spans="1:23" x14ac:dyDescent="0.25">
      <c r="A2109" s="116" t="str">
        <f>IF(ISBLANK(TBL_DATA[[#This Row],[Row.names]]), "",   DATE(YEAR(TBL_DATA[[#This Row],[Row.names]]), MONTH(TBL_DATA[[#This Row],[Row.names]]), DAY(TBL_DATA[[#This Row],[Row.names]])))</f>
        <v/>
      </c>
      <c r="B2109" s="119"/>
      <c r="C2109" s="68"/>
      <c r="E2109" s="53"/>
      <c r="F2109" s="53"/>
      <c r="G2109" s="54"/>
      <c r="H2109" s="114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  <c r="S2109" s="53"/>
      <c r="T2109" s="53"/>
      <c r="U2109" s="81"/>
      <c r="V2109" s="53"/>
      <c r="W2109" s="53"/>
    </row>
    <row r="2110" spans="1:23" x14ac:dyDescent="0.25">
      <c r="A2110" s="116" t="str">
        <f>IF(ISBLANK(TBL_DATA[[#This Row],[Row.names]]), "",   DATE(YEAR(TBL_DATA[[#This Row],[Row.names]]), MONTH(TBL_DATA[[#This Row],[Row.names]]), DAY(TBL_DATA[[#This Row],[Row.names]])))</f>
        <v/>
      </c>
      <c r="B2110" s="119"/>
      <c r="C2110" s="68"/>
      <c r="E2110" s="53"/>
      <c r="F2110" s="53"/>
      <c r="G2110" s="54"/>
      <c r="H2110" s="114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  <c r="S2110" s="53"/>
      <c r="T2110" s="53"/>
      <c r="U2110" s="81"/>
      <c r="V2110" s="53"/>
      <c r="W2110" s="53"/>
    </row>
    <row r="2111" spans="1:23" x14ac:dyDescent="0.25">
      <c r="A2111" s="116" t="str">
        <f>IF(ISBLANK(TBL_DATA[[#This Row],[Row.names]]), "",   DATE(YEAR(TBL_DATA[[#This Row],[Row.names]]), MONTH(TBL_DATA[[#This Row],[Row.names]]), DAY(TBL_DATA[[#This Row],[Row.names]])))</f>
        <v/>
      </c>
      <c r="B2111" s="119"/>
      <c r="C2111" s="68"/>
      <c r="E2111" s="53"/>
      <c r="F2111" s="53"/>
      <c r="G2111" s="54"/>
      <c r="H2111" s="114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  <c r="S2111" s="53"/>
      <c r="T2111" s="53"/>
      <c r="U2111" s="81"/>
      <c r="V2111" s="53"/>
      <c r="W2111" s="53"/>
    </row>
    <row r="2112" spans="1:23" x14ac:dyDescent="0.25">
      <c r="A2112" s="116" t="str">
        <f>IF(ISBLANK(TBL_DATA[[#This Row],[Row.names]]), "",   DATE(YEAR(TBL_DATA[[#This Row],[Row.names]]), MONTH(TBL_DATA[[#This Row],[Row.names]]), DAY(TBL_DATA[[#This Row],[Row.names]])))</f>
        <v/>
      </c>
      <c r="B2112" s="119"/>
      <c r="C2112" s="68"/>
      <c r="E2112" s="53"/>
      <c r="F2112" s="53"/>
      <c r="G2112" s="54"/>
      <c r="H2112" s="114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  <c r="S2112" s="53"/>
      <c r="T2112" s="53"/>
      <c r="U2112" s="81"/>
      <c r="V2112" s="53"/>
      <c r="W2112" s="53"/>
    </row>
    <row r="2113" spans="1:23" x14ac:dyDescent="0.25">
      <c r="A2113" s="116" t="str">
        <f>IF(ISBLANK(TBL_DATA[[#This Row],[Row.names]]), "",   DATE(YEAR(TBL_DATA[[#This Row],[Row.names]]), MONTH(TBL_DATA[[#This Row],[Row.names]]), DAY(TBL_DATA[[#This Row],[Row.names]])))</f>
        <v/>
      </c>
      <c r="B2113" s="119"/>
      <c r="C2113" s="68"/>
      <c r="E2113" s="53"/>
      <c r="F2113" s="53"/>
      <c r="G2113" s="54"/>
      <c r="H2113" s="114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  <c r="S2113" s="53"/>
      <c r="T2113" s="53"/>
      <c r="U2113" s="81"/>
      <c r="V2113" s="53"/>
      <c r="W2113" s="53"/>
    </row>
    <row r="2114" spans="1:23" x14ac:dyDescent="0.25">
      <c r="A2114" s="116" t="str">
        <f>IF(ISBLANK(TBL_DATA[[#This Row],[Row.names]]), "",   DATE(YEAR(TBL_DATA[[#This Row],[Row.names]]), MONTH(TBL_DATA[[#This Row],[Row.names]]), DAY(TBL_DATA[[#This Row],[Row.names]])))</f>
        <v/>
      </c>
      <c r="B2114" s="119"/>
      <c r="C2114" s="68"/>
      <c r="E2114" s="53"/>
      <c r="F2114" s="53"/>
      <c r="G2114" s="54"/>
      <c r="H2114" s="114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  <c r="S2114" s="53"/>
      <c r="T2114" s="53"/>
      <c r="U2114" s="81"/>
      <c r="V2114" s="53"/>
      <c r="W2114" s="53"/>
    </row>
    <row r="2115" spans="1:23" x14ac:dyDescent="0.25">
      <c r="A2115" s="116" t="str">
        <f>IF(ISBLANK(TBL_DATA[[#This Row],[Row.names]]), "",   DATE(YEAR(TBL_DATA[[#This Row],[Row.names]]), MONTH(TBL_DATA[[#This Row],[Row.names]]), DAY(TBL_DATA[[#This Row],[Row.names]])))</f>
        <v/>
      </c>
      <c r="B2115" s="119"/>
      <c r="C2115" s="68"/>
      <c r="E2115" s="53"/>
      <c r="F2115" s="53"/>
      <c r="G2115" s="54"/>
      <c r="H2115" s="114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  <c r="S2115" s="53"/>
      <c r="T2115" s="53"/>
      <c r="U2115" s="81"/>
      <c r="V2115" s="53"/>
      <c r="W2115" s="53"/>
    </row>
    <row r="2116" spans="1:23" x14ac:dyDescent="0.25">
      <c r="A2116" s="116" t="str">
        <f>IF(ISBLANK(TBL_DATA[[#This Row],[Row.names]]), "",   DATE(YEAR(TBL_DATA[[#This Row],[Row.names]]), MONTH(TBL_DATA[[#This Row],[Row.names]]), DAY(TBL_DATA[[#This Row],[Row.names]])))</f>
        <v/>
      </c>
      <c r="B2116" s="119"/>
      <c r="C2116" s="68"/>
      <c r="E2116" s="53"/>
      <c r="F2116" s="53"/>
      <c r="G2116" s="54"/>
      <c r="H2116" s="114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  <c r="S2116" s="53"/>
      <c r="T2116" s="53"/>
      <c r="U2116" s="81"/>
      <c r="V2116" s="53"/>
      <c r="W2116" s="53"/>
    </row>
    <row r="2117" spans="1:23" x14ac:dyDescent="0.25">
      <c r="A2117" s="116" t="str">
        <f>IF(ISBLANK(TBL_DATA[[#This Row],[Row.names]]), "",   DATE(YEAR(TBL_DATA[[#This Row],[Row.names]]), MONTH(TBL_DATA[[#This Row],[Row.names]]), DAY(TBL_DATA[[#This Row],[Row.names]])))</f>
        <v/>
      </c>
      <c r="B2117" s="119"/>
      <c r="C2117" s="68"/>
      <c r="E2117" s="53"/>
      <c r="F2117" s="53"/>
      <c r="G2117" s="54"/>
      <c r="H2117" s="114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  <c r="S2117" s="53"/>
      <c r="T2117" s="53"/>
      <c r="U2117" s="81"/>
      <c r="V2117" s="53"/>
      <c r="W2117" s="53"/>
    </row>
    <row r="2118" spans="1:23" x14ac:dyDescent="0.25">
      <c r="A2118" s="116" t="str">
        <f>IF(ISBLANK(TBL_DATA[[#This Row],[Row.names]]), "",   DATE(YEAR(TBL_DATA[[#This Row],[Row.names]]), MONTH(TBL_DATA[[#This Row],[Row.names]]), DAY(TBL_DATA[[#This Row],[Row.names]])))</f>
        <v/>
      </c>
      <c r="B2118" s="119"/>
      <c r="C2118" s="68"/>
      <c r="E2118" s="53"/>
      <c r="F2118" s="53"/>
      <c r="G2118" s="54"/>
      <c r="H2118" s="114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  <c r="S2118" s="53"/>
      <c r="T2118" s="53"/>
      <c r="U2118" s="81"/>
      <c r="V2118" s="53"/>
      <c r="W2118" s="53"/>
    </row>
    <row r="2119" spans="1:23" x14ac:dyDescent="0.25">
      <c r="A2119" s="116" t="str">
        <f>IF(ISBLANK(TBL_DATA[[#This Row],[Row.names]]), "",   DATE(YEAR(TBL_DATA[[#This Row],[Row.names]]), MONTH(TBL_DATA[[#This Row],[Row.names]]), DAY(TBL_DATA[[#This Row],[Row.names]])))</f>
        <v/>
      </c>
      <c r="B2119" s="119"/>
      <c r="C2119" s="68"/>
      <c r="E2119" s="53"/>
      <c r="F2119" s="53"/>
      <c r="G2119" s="54"/>
      <c r="H2119" s="114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  <c r="S2119" s="53"/>
      <c r="T2119" s="53"/>
      <c r="U2119" s="81"/>
      <c r="V2119" s="53"/>
      <c r="W2119" s="53"/>
    </row>
    <row r="2120" spans="1:23" x14ac:dyDescent="0.25">
      <c r="A2120" s="116" t="str">
        <f>IF(ISBLANK(TBL_DATA[[#This Row],[Row.names]]), "",   DATE(YEAR(TBL_DATA[[#This Row],[Row.names]]), MONTH(TBL_DATA[[#This Row],[Row.names]]), DAY(TBL_DATA[[#This Row],[Row.names]])))</f>
        <v/>
      </c>
      <c r="B2120" s="119"/>
      <c r="C2120" s="68"/>
      <c r="E2120" s="53"/>
      <c r="F2120" s="53"/>
      <c r="G2120" s="54"/>
      <c r="H2120" s="114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  <c r="S2120" s="53"/>
      <c r="T2120" s="53"/>
      <c r="U2120" s="81"/>
      <c r="V2120" s="53"/>
      <c r="W2120" s="53"/>
    </row>
    <row r="2121" spans="1:23" x14ac:dyDescent="0.25">
      <c r="A2121" s="116" t="str">
        <f>IF(ISBLANK(TBL_DATA[[#This Row],[Row.names]]), "",   DATE(YEAR(TBL_DATA[[#This Row],[Row.names]]), MONTH(TBL_DATA[[#This Row],[Row.names]]), DAY(TBL_DATA[[#This Row],[Row.names]])))</f>
        <v/>
      </c>
      <c r="B2121" s="119"/>
      <c r="C2121" s="68"/>
      <c r="E2121" s="53"/>
      <c r="F2121" s="53"/>
      <c r="G2121" s="54"/>
      <c r="H2121" s="114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  <c r="S2121" s="53"/>
      <c r="T2121" s="53"/>
      <c r="U2121" s="81"/>
      <c r="V2121" s="53"/>
      <c r="W2121" s="53"/>
    </row>
    <row r="2122" spans="1:23" x14ac:dyDescent="0.25">
      <c r="A2122" s="116" t="str">
        <f>IF(ISBLANK(TBL_DATA[[#This Row],[Row.names]]), "",   DATE(YEAR(TBL_DATA[[#This Row],[Row.names]]), MONTH(TBL_DATA[[#This Row],[Row.names]]), DAY(TBL_DATA[[#This Row],[Row.names]])))</f>
        <v/>
      </c>
      <c r="B2122" s="119"/>
      <c r="C2122" s="68"/>
      <c r="E2122" s="53"/>
      <c r="F2122" s="53"/>
      <c r="G2122" s="54"/>
      <c r="H2122" s="114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  <c r="S2122" s="53"/>
      <c r="T2122" s="53"/>
      <c r="U2122" s="81"/>
      <c r="V2122" s="53"/>
      <c r="W2122" s="53"/>
    </row>
    <row r="2123" spans="1:23" x14ac:dyDescent="0.25">
      <c r="A2123" s="116" t="str">
        <f>IF(ISBLANK(TBL_DATA[[#This Row],[Row.names]]), "",   DATE(YEAR(TBL_DATA[[#This Row],[Row.names]]), MONTH(TBL_DATA[[#This Row],[Row.names]]), DAY(TBL_DATA[[#This Row],[Row.names]])))</f>
        <v/>
      </c>
      <c r="B2123" s="119"/>
      <c r="C2123" s="68"/>
      <c r="E2123" s="53"/>
      <c r="F2123" s="53"/>
      <c r="G2123" s="54"/>
      <c r="H2123" s="114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53"/>
      <c r="T2123" s="53"/>
      <c r="U2123" s="81"/>
      <c r="V2123" s="53"/>
      <c r="W2123" s="53"/>
    </row>
    <row r="2124" spans="1:23" x14ac:dyDescent="0.25">
      <c r="A2124" s="116" t="str">
        <f>IF(ISBLANK(TBL_DATA[[#This Row],[Row.names]]), "",   DATE(YEAR(TBL_DATA[[#This Row],[Row.names]]), MONTH(TBL_DATA[[#This Row],[Row.names]]), DAY(TBL_DATA[[#This Row],[Row.names]])))</f>
        <v/>
      </c>
      <c r="B2124" s="119"/>
      <c r="C2124" s="68"/>
      <c r="E2124" s="53"/>
      <c r="F2124" s="53"/>
      <c r="G2124" s="54"/>
      <c r="H2124" s="114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  <c r="S2124" s="53"/>
      <c r="T2124" s="53"/>
      <c r="U2124" s="81"/>
      <c r="V2124" s="53"/>
      <c r="W2124" s="53"/>
    </row>
    <row r="2125" spans="1:23" x14ac:dyDescent="0.25">
      <c r="A2125" s="116" t="str">
        <f>IF(ISBLANK(TBL_DATA[[#This Row],[Row.names]]), "",   DATE(YEAR(TBL_DATA[[#This Row],[Row.names]]), MONTH(TBL_DATA[[#This Row],[Row.names]]), DAY(TBL_DATA[[#This Row],[Row.names]])))</f>
        <v/>
      </c>
      <c r="B2125" s="119"/>
      <c r="C2125" s="68"/>
      <c r="E2125" s="53"/>
      <c r="F2125" s="53"/>
      <c r="G2125" s="54"/>
      <c r="H2125" s="114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  <c r="S2125" s="53"/>
      <c r="T2125" s="53"/>
      <c r="U2125" s="81"/>
      <c r="V2125" s="53"/>
      <c r="W2125" s="53"/>
    </row>
    <row r="2126" spans="1:23" x14ac:dyDescent="0.25">
      <c r="A2126" s="116" t="str">
        <f>IF(ISBLANK(TBL_DATA[[#This Row],[Row.names]]), "",   DATE(YEAR(TBL_DATA[[#This Row],[Row.names]]), MONTH(TBL_DATA[[#This Row],[Row.names]]), DAY(TBL_DATA[[#This Row],[Row.names]])))</f>
        <v/>
      </c>
      <c r="B2126" s="119"/>
      <c r="C2126" s="68"/>
      <c r="E2126" s="53"/>
      <c r="F2126" s="53"/>
      <c r="G2126" s="54"/>
      <c r="H2126" s="114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  <c r="S2126" s="53"/>
      <c r="T2126" s="53"/>
      <c r="U2126" s="81"/>
      <c r="V2126" s="53"/>
      <c r="W2126" s="53"/>
    </row>
    <row r="2127" spans="1:23" x14ac:dyDescent="0.25">
      <c r="A2127" s="116" t="str">
        <f>IF(ISBLANK(TBL_DATA[[#This Row],[Row.names]]), "",   DATE(YEAR(TBL_DATA[[#This Row],[Row.names]]), MONTH(TBL_DATA[[#This Row],[Row.names]]), DAY(TBL_DATA[[#This Row],[Row.names]])))</f>
        <v/>
      </c>
      <c r="B2127" s="119"/>
      <c r="C2127" s="68"/>
      <c r="E2127" s="53"/>
      <c r="F2127" s="53"/>
      <c r="G2127" s="54"/>
      <c r="H2127" s="114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  <c r="S2127" s="53"/>
      <c r="T2127" s="53"/>
      <c r="U2127" s="81"/>
      <c r="V2127" s="53"/>
      <c r="W2127" s="53"/>
    </row>
    <row r="2128" spans="1:23" x14ac:dyDescent="0.25">
      <c r="A2128" s="116" t="str">
        <f>IF(ISBLANK(TBL_DATA[[#This Row],[Row.names]]), "",   DATE(YEAR(TBL_DATA[[#This Row],[Row.names]]), MONTH(TBL_DATA[[#This Row],[Row.names]]), DAY(TBL_DATA[[#This Row],[Row.names]])))</f>
        <v/>
      </c>
      <c r="B2128" s="119"/>
      <c r="C2128" s="68"/>
      <c r="E2128" s="53"/>
      <c r="F2128" s="53"/>
      <c r="G2128" s="54"/>
      <c r="H2128" s="114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  <c r="S2128" s="53"/>
      <c r="T2128" s="53"/>
      <c r="U2128" s="81"/>
      <c r="V2128" s="53"/>
      <c r="W2128" s="53"/>
    </row>
    <row r="2129" spans="1:23" x14ac:dyDescent="0.25">
      <c r="A2129" s="116" t="str">
        <f>IF(ISBLANK(TBL_DATA[[#This Row],[Row.names]]), "",   DATE(YEAR(TBL_DATA[[#This Row],[Row.names]]), MONTH(TBL_DATA[[#This Row],[Row.names]]), DAY(TBL_DATA[[#This Row],[Row.names]])))</f>
        <v/>
      </c>
      <c r="B2129" s="119"/>
      <c r="C2129" s="68"/>
      <c r="E2129" s="53"/>
      <c r="F2129" s="53"/>
      <c r="G2129" s="54"/>
      <c r="H2129" s="114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  <c r="S2129" s="53"/>
      <c r="T2129" s="53"/>
      <c r="U2129" s="81"/>
      <c r="V2129" s="53"/>
      <c r="W2129" s="53"/>
    </row>
    <row r="2130" spans="1:23" x14ac:dyDescent="0.25">
      <c r="A2130" s="116" t="str">
        <f>IF(ISBLANK(TBL_DATA[[#This Row],[Row.names]]), "",   DATE(YEAR(TBL_DATA[[#This Row],[Row.names]]), MONTH(TBL_DATA[[#This Row],[Row.names]]), DAY(TBL_DATA[[#This Row],[Row.names]])))</f>
        <v/>
      </c>
      <c r="B2130" s="119"/>
      <c r="C2130" s="68"/>
      <c r="E2130" s="53"/>
      <c r="F2130" s="53"/>
      <c r="G2130" s="54"/>
      <c r="H2130" s="114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  <c r="S2130" s="53"/>
      <c r="T2130" s="53"/>
      <c r="U2130" s="81"/>
      <c r="V2130" s="53"/>
      <c r="W2130" s="53"/>
    </row>
    <row r="2131" spans="1:23" x14ac:dyDescent="0.25">
      <c r="A2131" s="116" t="str">
        <f>IF(ISBLANK(TBL_DATA[[#This Row],[Row.names]]), "",   DATE(YEAR(TBL_DATA[[#This Row],[Row.names]]), MONTH(TBL_DATA[[#This Row],[Row.names]]), DAY(TBL_DATA[[#This Row],[Row.names]])))</f>
        <v/>
      </c>
      <c r="B2131" s="119"/>
      <c r="C2131" s="68"/>
      <c r="E2131" s="53"/>
      <c r="F2131" s="53"/>
      <c r="G2131" s="54"/>
      <c r="H2131" s="114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  <c r="S2131" s="53"/>
      <c r="T2131" s="53"/>
      <c r="U2131" s="81"/>
      <c r="V2131" s="53"/>
      <c r="W2131" s="53"/>
    </row>
    <row r="2132" spans="1:23" x14ac:dyDescent="0.25">
      <c r="A2132" s="116" t="str">
        <f>IF(ISBLANK(TBL_DATA[[#This Row],[Row.names]]), "",   DATE(YEAR(TBL_DATA[[#This Row],[Row.names]]), MONTH(TBL_DATA[[#This Row],[Row.names]]), DAY(TBL_DATA[[#This Row],[Row.names]])))</f>
        <v/>
      </c>
      <c r="B2132" s="119"/>
      <c r="C2132" s="68"/>
      <c r="E2132" s="53"/>
      <c r="F2132" s="53"/>
      <c r="G2132" s="54"/>
      <c r="H2132" s="114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  <c r="S2132" s="53"/>
      <c r="T2132" s="53"/>
      <c r="U2132" s="81"/>
      <c r="V2132" s="53"/>
      <c r="W2132" s="53"/>
    </row>
    <row r="2133" spans="1:23" x14ac:dyDescent="0.25">
      <c r="A2133" s="116" t="str">
        <f>IF(ISBLANK(TBL_DATA[[#This Row],[Row.names]]), "",   DATE(YEAR(TBL_DATA[[#This Row],[Row.names]]), MONTH(TBL_DATA[[#This Row],[Row.names]]), DAY(TBL_DATA[[#This Row],[Row.names]])))</f>
        <v/>
      </c>
      <c r="B2133" s="119"/>
      <c r="C2133" s="68"/>
      <c r="E2133" s="53"/>
      <c r="F2133" s="53"/>
      <c r="G2133" s="54"/>
      <c r="H2133" s="114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53"/>
      <c r="T2133" s="53"/>
      <c r="U2133" s="81"/>
      <c r="V2133" s="53"/>
      <c r="W2133" s="53"/>
    </row>
    <row r="2134" spans="1:23" x14ac:dyDescent="0.25">
      <c r="A2134" s="116" t="str">
        <f>IF(ISBLANK(TBL_DATA[[#This Row],[Row.names]]), "",   DATE(YEAR(TBL_DATA[[#This Row],[Row.names]]), MONTH(TBL_DATA[[#This Row],[Row.names]]), DAY(TBL_DATA[[#This Row],[Row.names]])))</f>
        <v/>
      </c>
      <c r="B2134" s="119"/>
      <c r="C2134" s="68"/>
      <c r="E2134" s="53"/>
      <c r="F2134" s="53"/>
      <c r="G2134" s="54"/>
      <c r="H2134" s="114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  <c r="S2134" s="53"/>
      <c r="T2134" s="53"/>
      <c r="U2134" s="81"/>
      <c r="V2134" s="53"/>
      <c r="W2134" s="53"/>
    </row>
    <row r="2135" spans="1:23" x14ac:dyDescent="0.25">
      <c r="A2135" s="116" t="str">
        <f>IF(ISBLANK(TBL_DATA[[#This Row],[Row.names]]), "",   DATE(YEAR(TBL_DATA[[#This Row],[Row.names]]), MONTH(TBL_DATA[[#This Row],[Row.names]]), DAY(TBL_DATA[[#This Row],[Row.names]])))</f>
        <v/>
      </c>
      <c r="B2135" s="119"/>
      <c r="C2135" s="68"/>
      <c r="E2135" s="53"/>
      <c r="F2135" s="53"/>
      <c r="G2135" s="54"/>
      <c r="H2135" s="114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53"/>
      <c r="T2135" s="53"/>
      <c r="U2135" s="81"/>
      <c r="V2135" s="53"/>
      <c r="W2135" s="53"/>
    </row>
    <row r="2136" spans="1:23" x14ac:dyDescent="0.25">
      <c r="A2136" s="116" t="str">
        <f>IF(ISBLANK(TBL_DATA[[#This Row],[Row.names]]), "",   DATE(YEAR(TBL_DATA[[#This Row],[Row.names]]), MONTH(TBL_DATA[[#This Row],[Row.names]]), DAY(TBL_DATA[[#This Row],[Row.names]])))</f>
        <v/>
      </c>
      <c r="B2136" s="119"/>
      <c r="C2136" s="68"/>
      <c r="E2136" s="53"/>
      <c r="F2136" s="53"/>
      <c r="G2136" s="54"/>
      <c r="H2136" s="114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  <c r="S2136" s="53"/>
      <c r="T2136" s="53"/>
      <c r="U2136" s="81"/>
      <c r="V2136" s="53"/>
      <c r="W2136" s="53"/>
    </row>
    <row r="2137" spans="1:23" x14ac:dyDescent="0.25">
      <c r="A2137" s="116" t="str">
        <f>IF(ISBLANK(TBL_DATA[[#This Row],[Row.names]]), "",   DATE(YEAR(TBL_DATA[[#This Row],[Row.names]]), MONTH(TBL_DATA[[#This Row],[Row.names]]), DAY(TBL_DATA[[#This Row],[Row.names]])))</f>
        <v/>
      </c>
      <c r="B2137" s="119"/>
      <c r="C2137" s="68"/>
      <c r="E2137" s="53"/>
      <c r="F2137" s="53"/>
      <c r="G2137" s="54"/>
      <c r="H2137" s="114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53"/>
      <c r="T2137" s="53"/>
      <c r="U2137" s="81"/>
      <c r="V2137" s="53"/>
      <c r="W2137" s="53"/>
    </row>
    <row r="2138" spans="1:23" x14ac:dyDescent="0.25">
      <c r="A2138" s="116" t="str">
        <f>IF(ISBLANK(TBL_DATA[[#This Row],[Row.names]]), "",   DATE(YEAR(TBL_DATA[[#This Row],[Row.names]]), MONTH(TBL_DATA[[#This Row],[Row.names]]), DAY(TBL_DATA[[#This Row],[Row.names]])))</f>
        <v/>
      </c>
      <c r="B2138" s="119"/>
      <c r="C2138" s="68"/>
      <c r="E2138" s="53"/>
      <c r="F2138" s="53"/>
      <c r="G2138" s="54"/>
      <c r="H2138" s="114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  <c r="S2138" s="53"/>
      <c r="T2138" s="53"/>
      <c r="U2138" s="81"/>
      <c r="V2138" s="53"/>
      <c r="W2138" s="53"/>
    </row>
    <row r="2139" spans="1:23" x14ac:dyDescent="0.25">
      <c r="A2139" s="116" t="str">
        <f>IF(ISBLANK(TBL_DATA[[#This Row],[Row.names]]), "",   DATE(YEAR(TBL_DATA[[#This Row],[Row.names]]), MONTH(TBL_DATA[[#This Row],[Row.names]]), DAY(TBL_DATA[[#This Row],[Row.names]])))</f>
        <v/>
      </c>
      <c r="B2139" s="119"/>
      <c r="C2139" s="68"/>
      <c r="E2139" s="53"/>
      <c r="F2139" s="53"/>
      <c r="G2139" s="54"/>
      <c r="H2139" s="114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  <c r="S2139" s="53"/>
      <c r="T2139" s="53"/>
      <c r="U2139" s="81"/>
      <c r="V2139" s="53"/>
      <c r="W2139" s="53"/>
    </row>
    <row r="2140" spans="1:23" x14ac:dyDescent="0.25">
      <c r="A2140" s="116" t="str">
        <f>IF(ISBLANK(TBL_DATA[[#This Row],[Row.names]]), "",   DATE(YEAR(TBL_DATA[[#This Row],[Row.names]]), MONTH(TBL_DATA[[#This Row],[Row.names]]), DAY(TBL_DATA[[#This Row],[Row.names]])))</f>
        <v/>
      </c>
      <c r="B2140" s="119"/>
      <c r="C2140" s="68"/>
      <c r="E2140" s="53"/>
      <c r="F2140" s="53"/>
      <c r="G2140" s="54"/>
      <c r="H2140" s="114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  <c r="S2140" s="53"/>
      <c r="T2140" s="53"/>
      <c r="U2140" s="81"/>
      <c r="V2140" s="53"/>
      <c r="W2140" s="53"/>
    </row>
    <row r="2141" spans="1:23" x14ac:dyDescent="0.25">
      <c r="A2141" s="116" t="str">
        <f>IF(ISBLANK(TBL_DATA[[#This Row],[Row.names]]), "",   DATE(YEAR(TBL_DATA[[#This Row],[Row.names]]), MONTH(TBL_DATA[[#This Row],[Row.names]]), DAY(TBL_DATA[[#This Row],[Row.names]])))</f>
        <v/>
      </c>
      <c r="B2141" s="119"/>
      <c r="C2141" s="68"/>
      <c r="E2141" s="53"/>
      <c r="F2141" s="53"/>
      <c r="G2141" s="54"/>
      <c r="H2141" s="114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  <c r="S2141" s="53"/>
      <c r="T2141" s="53"/>
      <c r="U2141" s="81"/>
      <c r="V2141" s="53"/>
      <c r="W2141" s="53"/>
    </row>
    <row r="2142" spans="1:23" x14ac:dyDescent="0.25">
      <c r="A2142" s="116" t="str">
        <f>IF(ISBLANK(TBL_DATA[[#This Row],[Row.names]]), "",   DATE(YEAR(TBL_DATA[[#This Row],[Row.names]]), MONTH(TBL_DATA[[#This Row],[Row.names]]), DAY(TBL_DATA[[#This Row],[Row.names]])))</f>
        <v/>
      </c>
      <c r="B2142" s="119"/>
      <c r="C2142" s="68"/>
      <c r="E2142" s="53"/>
      <c r="F2142" s="53"/>
      <c r="G2142" s="54"/>
      <c r="H2142" s="114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  <c r="S2142" s="53"/>
      <c r="T2142" s="53"/>
      <c r="U2142" s="81"/>
      <c r="V2142" s="53"/>
      <c r="W2142" s="53"/>
    </row>
    <row r="2143" spans="1:23" x14ac:dyDescent="0.25">
      <c r="A2143" s="116" t="str">
        <f>IF(ISBLANK(TBL_DATA[[#This Row],[Row.names]]), "",   DATE(YEAR(TBL_DATA[[#This Row],[Row.names]]), MONTH(TBL_DATA[[#This Row],[Row.names]]), DAY(TBL_DATA[[#This Row],[Row.names]])))</f>
        <v/>
      </c>
      <c r="B2143" s="119"/>
      <c r="C2143" s="68"/>
      <c r="E2143" s="53"/>
      <c r="F2143" s="53"/>
      <c r="G2143" s="54"/>
      <c r="H2143" s="114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  <c r="S2143" s="53"/>
      <c r="T2143" s="53"/>
      <c r="U2143" s="81"/>
      <c r="V2143" s="53"/>
      <c r="W2143" s="53"/>
    </row>
    <row r="2144" spans="1:23" x14ac:dyDescent="0.25">
      <c r="A2144" s="116" t="str">
        <f>IF(ISBLANK(TBL_DATA[[#This Row],[Row.names]]), "",   DATE(YEAR(TBL_DATA[[#This Row],[Row.names]]), MONTH(TBL_DATA[[#This Row],[Row.names]]), DAY(TBL_DATA[[#This Row],[Row.names]])))</f>
        <v/>
      </c>
      <c r="B2144" s="119"/>
      <c r="C2144" s="68"/>
      <c r="E2144" s="53"/>
      <c r="F2144" s="53"/>
      <c r="G2144" s="54"/>
      <c r="H2144" s="114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  <c r="S2144" s="53"/>
      <c r="T2144" s="53"/>
      <c r="U2144" s="81"/>
      <c r="V2144" s="53"/>
      <c r="W2144" s="53"/>
    </row>
    <row r="2145" spans="1:23" x14ac:dyDescent="0.25">
      <c r="A2145" s="116" t="str">
        <f>IF(ISBLANK(TBL_DATA[[#This Row],[Row.names]]), "",   DATE(YEAR(TBL_DATA[[#This Row],[Row.names]]), MONTH(TBL_DATA[[#This Row],[Row.names]]), DAY(TBL_DATA[[#This Row],[Row.names]])))</f>
        <v/>
      </c>
      <c r="B2145" s="119"/>
      <c r="C2145" s="68"/>
      <c r="E2145" s="53"/>
      <c r="F2145" s="53"/>
      <c r="G2145" s="54"/>
      <c r="H2145" s="114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  <c r="S2145" s="53"/>
      <c r="T2145" s="53"/>
      <c r="U2145" s="81"/>
      <c r="V2145" s="53"/>
      <c r="W2145" s="53"/>
    </row>
    <row r="2146" spans="1:23" x14ac:dyDescent="0.25">
      <c r="A2146" s="116" t="str">
        <f>IF(ISBLANK(TBL_DATA[[#This Row],[Row.names]]), "",   DATE(YEAR(TBL_DATA[[#This Row],[Row.names]]), MONTH(TBL_DATA[[#This Row],[Row.names]]), DAY(TBL_DATA[[#This Row],[Row.names]])))</f>
        <v/>
      </c>
      <c r="B2146" s="119"/>
      <c r="C2146" s="68"/>
      <c r="E2146" s="53"/>
      <c r="F2146" s="53"/>
      <c r="G2146" s="54"/>
      <c r="H2146" s="114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  <c r="S2146" s="53"/>
      <c r="T2146" s="53"/>
      <c r="U2146" s="81"/>
      <c r="V2146" s="53"/>
      <c r="W2146" s="53"/>
    </row>
    <row r="2147" spans="1:23" x14ac:dyDescent="0.25">
      <c r="A2147" s="116" t="str">
        <f>IF(ISBLANK(TBL_DATA[[#This Row],[Row.names]]), "",   DATE(YEAR(TBL_DATA[[#This Row],[Row.names]]), MONTH(TBL_DATA[[#This Row],[Row.names]]), DAY(TBL_DATA[[#This Row],[Row.names]])))</f>
        <v/>
      </c>
      <c r="B2147" s="119"/>
      <c r="C2147" s="68"/>
      <c r="E2147" s="53"/>
      <c r="F2147" s="53"/>
      <c r="G2147" s="54"/>
      <c r="H2147" s="114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  <c r="S2147" s="53"/>
      <c r="T2147" s="53"/>
      <c r="U2147" s="81"/>
      <c r="V2147" s="53"/>
      <c r="W2147" s="53"/>
    </row>
    <row r="2148" spans="1:23" x14ac:dyDescent="0.25">
      <c r="A2148" s="116" t="str">
        <f>IF(ISBLANK(TBL_DATA[[#This Row],[Row.names]]), "",   DATE(YEAR(TBL_DATA[[#This Row],[Row.names]]), MONTH(TBL_DATA[[#This Row],[Row.names]]), DAY(TBL_DATA[[#This Row],[Row.names]])))</f>
        <v/>
      </c>
      <c r="B2148" s="119"/>
      <c r="C2148" s="68"/>
      <c r="E2148" s="53"/>
      <c r="F2148" s="53"/>
      <c r="G2148" s="54"/>
      <c r="H2148" s="114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  <c r="S2148" s="53"/>
      <c r="T2148" s="53"/>
      <c r="U2148" s="81"/>
      <c r="V2148" s="53"/>
      <c r="W2148" s="53"/>
    </row>
    <row r="2149" spans="1:23" x14ac:dyDescent="0.25">
      <c r="A2149" s="116" t="str">
        <f>IF(ISBLANK(TBL_DATA[[#This Row],[Row.names]]), "",   DATE(YEAR(TBL_DATA[[#This Row],[Row.names]]), MONTH(TBL_DATA[[#This Row],[Row.names]]), DAY(TBL_DATA[[#This Row],[Row.names]])))</f>
        <v/>
      </c>
      <c r="B2149" s="119"/>
      <c r="C2149" s="68"/>
      <c r="E2149" s="53"/>
      <c r="F2149" s="53"/>
      <c r="G2149" s="54"/>
      <c r="H2149" s="114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  <c r="S2149" s="53"/>
      <c r="T2149" s="53"/>
      <c r="U2149" s="81"/>
      <c r="V2149" s="53"/>
      <c r="W2149" s="53"/>
    </row>
    <row r="2150" spans="1:23" x14ac:dyDescent="0.25">
      <c r="A2150" s="116" t="str">
        <f>IF(ISBLANK(TBL_DATA[[#This Row],[Row.names]]), "",   DATE(YEAR(TBL_DATA[[#This Row],[Row.names]]), MONTH(TBL_DATA[[#This Row],[Row.names]]), DAY(TBL_DATA[[#This Row],[Row.names]])))</f>
        <v/>
      </c>
      <c r="B2150" s="119"/>
      <c r="C2150" s="68"/>
      <c r="E2150" s="53"/>
      <c r="F2150" s="53"/>
      <c r="G2150" s="54"/>
      <c r="H2150" s="114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  <c r="S2150" s="53"/>
      <c r="T2150" s="53"/>
      <c r="U2150" s="81"/>
      <c r="V2150" s="53"/>
      <c r="W2150" s="53"/>
    </row>
    <row r="2151" spans="1:23" x14ac:dyDescent="0.25">
      <c r="A2151" s="116" t="str">
        <f>IF(ISBLANK(TBL_DATA[[#This Row],[Row.names]]), "",   DATE(YEAR(TBL_DATA[[#This Row],[Row.names]]), MONTH(TBL_DATA[[#This Row],[Row.names]]), DAY(TBL_DATA[[#This Row],[Row.names]])))</f>
        <v/>
      </c>
      <c r="B2151" s="119"/>
      <c r="C2151" s="68"/>
      <c r="E2151" s="53"/>
      <c r="F2151" s="53"/>
      <c r="G2151" s="54"/>
      <c r="H2151" s="114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  <c r="S2151" s="53"/>
      <c r="T2151" s="53"/>
      <c r="U2151" s="81"/>
      <c r="V2151" s="53"/>
      <c r="W2151" s="53"/>
    </row>
    <row r="2152" spans="1:23" x14ac:dyDescent="0.25">
      <c r="A2152" s="116" t="str">
        <f>IF(ISBLANK(TBL_DATA[[#This Row],[Row.names]]), "",   DATE(YEAR(TBL_DATA[[#This Row],[Row.names]]), MONTH(TBL_DATA[[#This Row],[Row.names]]), DAY(TBL_DATA[[#This Row],[Row.names]])))</f>
        <v/>
      </c>
      <c r="B2152" s="119"/>
      <c r="C2152" s="68"/>
      <c r="E2152" s="53"/>
      <c r="F2152" s="53"/>
      <c r="G2152" s="54"/>
      <c r="H2152" s="114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  <c r="S2152" s="53"/>
      <c r="T2152" s="53"/>
      <c r="U2152" s="81"/>
      <c r="V2152" s="53"/>
      <c r="W2152" s="53"/>
    </row>
    <row r="2153" spans="1:23" x14ac:dyDescent="0.25">
      <c r="A2153" s="116" t="str">
        <f>IF(ISBLANK(TBL_DATA[[#This Row],[Row.names]]), "",   DATE(YEAR(TBL_DATA[[#This Row],[Row.names]]), MONTH(TBL_DATA[[#This Row],[Row.names]]), DAY(TBL_DATA[[#This Row],[Row.names]])))</f>
        <v/>
      </c>
      <c r="B2153" s="119"/>
      <c r="C2153" s="68"/>
      <c r="E2153" s="53"/>
      <c r="F2153" s="53"/>
      <c r="G2153" s="54"/>
      <c r="H2153" s="114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  <c r="S2153" s="53"/>
      <c r="T2153" s="53"/>
      <c r="U2153" s="81"/>
      <c r="V2153" s="53"/>
      <c r="W2153" s="53"/>
    </row>
    <row r="2154" spans="1:23" x14ac:dyDescent="0.25">
      <c r="A2154" s="116" t="str">
        <f>IF(ISBLANK(TBL_DATA[[#This Row],[Row.names]]), "",   DATE(YEAR(TBL_DATA[[#This Row],[Row.names]]), MONTH(TBL_DATA[[#This Row],[Row.names]]), DAY(TBL_DATA[[#This Row],[Row.names]])))</f>
        <v/>
      </c>
      <c r="B2154" s="119"/>
      <c r="C2154" s="68"/>
      <c r="E2154" s="53"/>
      <c r="F2154" s="53"/>
      <c r="G2154" s="54"/>
      <c r="H2154" s="114"/>
      <c r="I2154" s="53"/>
      <c r="J2154" s="53"/>
      <c r="K2154" s="53"/>
      <c r="L2154" s="53"/>
      <c r="M2154" s="53"/>
      <c r="N2154" s="53"/>
      <c r="O2154" s="53"/>
      <c r="P2154" s="53"/>
      <c r="Q2154" s="53"/>
      <c r="R2154" s="53"/>
      <c r="S2154" s="53"/>
      <c r="T2154" s="53"/>
      <c r="U2154" s="81"/>
      <c r="V2154" s="53"/>
      <c r="W2154" s="53"/>
    </row>
    <row r="2155" spans="1:23" x14ac:dyDescent="0.25">
      <c r="A2155" s="116" t="str">
        <f>IF(ISBLANK(TBL_DATA[[#This Row],[Row.names]]), "",   DATE(YEAR(TBL_DATA[[#This Row],[Row.names]]), MONTH(TBL_DATA[[#This Row],[Row.names]]), DAY(TBL_DATA[[#This Row],[Row.names]])))</f>
        <v/>
      </c>
      <c r="B2155" s="119"/>
      <c r="C2155" s="68"/>
      <c r="E2155" s="53"/>
      <c r="F2155" s="53"/>
      <c r="G2155" s="54"/>
      <c r="H2155" s="114"/>
      <c r="I2155" s="53"/>
      <c r="J2155" s="53"/>
      <c r="K2155" s="53"/>
      <c r="L2155" s="53"/>
      <c r="M2155" s="53"/>
      <c r="N2155" s="53"/>
      <c r="O2155" s="53"/>
      <c r="P2155" s="53"/>
      <c r="Q2155" s="53"/>
      <c r="R2155" s="53"/>
      <c r="S2155" s="53"/>
      <c r="T2155" s="53"/>
      <c r="U2155" s="81"/>
      <c r="V2155" s="53"/>
      <c r="W2155" s="53"/>
    </row>
    <row r="2156" spans="1:23" x14ac:dyDescent="0.25">
      <c r="A2156" s="116" t="str">
        <f>IF(ISBLANK(TBL_DATA[[#This Row],[Row.names]]), "",   DATE(YEAR(TBL_DATA[[#This Row],[Row.names]]), MONTH(TBL_DATA[[#This Row],[Row.names]]), DAY(TBL_DATA[[#This Row],[Row.names]])))</f>
        <v/>
      </c>
      <c r="B2156" s="119"/>
      <c r="C2156" s="68"/>
      <c r="E2156" s="53"/>
      <c r="F2156" s="53"/>
      <c r="G2156" s="54"/>
      <c r="H2156" s="114"/>
      <c r="I2156" s="53"/>
      <c r="J2156" s="53"/>
      <c r="K2156" s="53"/>
      <c r="L2156" s="53"/>
      <c r="M2156" s="53"/>
      <c r="N2156" s="53"/>
      <c r="O2156" s="53"/>
      <c r="P2156" s="53"/>
      <c r="Q2156" s="53"/>
      <c r="R2156" s="53"/>
      <c r="S2156" s="53"/>
      <c r="T2156" s="53"/>
      <c r="U2156" s="81"/>
      <c r="V2156" s="53"/>
      <c r="W2156" s="53"/>
    </row>
    <row r="2157" spans="1:23" x14ac:dyDescent="0.25">
      <c r="A2157" s="116" t="str">
        <f>IF(ISBLANK(TBL_DATA[[#This Row],[Row.names]]), "",   DATE(YEAR(TBL_DATA[[#This Row],[Row.names]]), MONTH(TBL_DATA[[#This Row],[Row.names]]), DAY(TBL_DATA[[#This Row],[Row.names]])))</f>
        <v/>
      </c>
      <c r="B2157" s="119"/>
      <c r="C2157" s="68"/>
      <c r="E2157" s="53"/>
      <c r="F2157" s="53"/>
      <c r="G2157" s="54"/>
      <c r="H2157" s="114"/>
      <c r="I2157" s="53"/>
      <c r="J2157" s="53"/>
      <c r="K2157" s="53"/>
      <c r="L2157" s="53"/>
      <c r="M2157" s="53"/>
      <c r="N2157" s="53"/>
      <c r="O2157" s="53"/>
      <c r="P2157" s="53"/>
      <c r="Q2157" s="53"/>
      <c r="R2157" s="53"/>
      <c r="S2157" s="53"/>
      <c r="T2157" s="53"/>
      <c r="U2157" s="81"/>
      <c r="V2157" s="53"/>
      <c r="W2157" s="53"/>
    </row>
    <row r="2158" spans="1:23" x14ac:dyDescent="0.25">
      <c r="A2158" s="116" t="str">
        <f>IF(ISBLANK(TBL_DATA[[#This Row],[Row.names]]), "",   DATE(YEAR(TBL_DATA[[#This Row],[Row.names]]), MONTH(TBL_DATA[[#This Row],[Row.names]]), DAY(TBL_DATA[[#This Row],[Row.names]])))</f>
        <v/>
      </c>
      <c r="B2158" s="119"/>
      <c r="C2158" s="68"/>
      <c r="E2158" s="53"/>
      <c r="F2158" s="53"/>
      <c r="G2158" s="54"/>
      <c r="H2158" s="114"/>
      <c r="I2158" s="53"/>
      <c r="J2158" s="53"/>
      <c r="K2158" s="53"/>
      <c r="L2158" s="53"/>
      <c r="M2158" s="53"/>
      <c r="N2158" s="53"/>
      <c r="O2158" s="53"/>
      <c r="P2158" s="53"/>
      <c r="Q2158" s="53"/>
      <c r="R2158" s="53"/>
      <c r="S2158" s="53"/>
      <c r="T2158" s="53"/>
      <c r="U2158" s="81"/>
      <c r="V2158" s="53"/>
      <c r="W2158" s="53"/>
    </row>
    <row r="2159" spans="1:23" x14ac:dyDescent="0.25">
      <c r="A2159" s="116" t="str">
        <f>IF(ISBLANK(TBL_DATA[[#This Row],[Row.names]]), "",   DATE(YEAR(TBL_DATA[[#This Row],[Row.names]]), MONTH(TBL_DATA[[#This Row],[Row.names]]), DAY(TBL_DATA[[#This Row],[Row.names]])))</f>
        <v/>
      </c>
      <c r="B2159" s="119"/>
      <c r="C2159" s="68"/>
      <c r="E2159" s="53"/>
      <c r="F2159" s="53"/>
      <c r="G2159" s="54"/>
      <c r="H2159" s="114"/>
      <c r="I2159" s="53"/>
      <c r="J2159" s="53"/>
      <c r="K2159" s="53"/>
      <c r="L2159" s="53"/>
      <c r="M2159" s="53"/>
      <c r="N2159" s="53"/>
      <c r="O2159" s="53"/>
      <c r="P2159" s="53"/>
      <c r="Q2159" s="53"/>
      <c r="R2159" s="53"/>
      <c r="S2159" s="53"/>
      <c r="T2159" s="53"/>
      <c r="U2159" s="81"/>
      <c r="V2159" s="53"/>
      <c r="W2159" s="53"/>
    </row>
    <row r="2160" spans="1:23" x14ac:dyDescent="0.25">
      <c r="A2160" s="116" t="str">
        <f>IF(ISBLANK(TBL_DATA[[#This Row],[Row.names]]), "",   DATE(YEAR(TBL_DATA[[#This Row],[Row.names]]), MONTH(TBL_DATA[[#This Row],[Row.names]]), DAY(TBL_DATA[[#This Row],[Row.names]])))</f>
        <v/>
      </c>
      <c r="B2160" s="119"/>
      <c r="C2160" s="68"/>
      <c r="E2160" s="53"/>
      <c r="F2160" s="53"/>
      <c r="G2160" s="54"/>
      <c r="H2160" s="114"/>
      <c r="I2160" s="53"/>
      <c r="J2160" s="53"/>
      <c r="K2160" s="53"/>
      <c r="L2160" s="53"/>
      <c r="M2160" s="53"/>
      <c r="N2160" s="53"/>
      <c r="O2160" s="53"/>
      <c r="P2160" s="53"/>
      <c r="Q2160" s="53"/>
      <c r="R2160" s="53"/>
      <c r="S2160" s="53"/>
      <c r="T2160" s="53"/>
      <c r="U2160" s="81"/>
      <c r="V2160" s="53"/>
      <c r="W2160" s="53"/>
    </row>
    <row r="2161" spans="1:23" x14ac:dyDescent="0.25">
      <c r="A2161" s="116" t="str">
        <f>IF(ISBLANK(TBL_DATA[[#This Row],[Row.names]]), "",   DATE(YEAR(TBL_DATA[[#This Row],[Row.names]]), MONTH(TBL_DATA[[#This Row],[Row.names]]), DAY(TBL_DATA[[#This Row],[Row.names]])))</f>
        <v/>
      </c>
      <c r="B2161" s="119"/>
      <c r="C2161" s="68"/>
      <c r="E2161" s="53"/>
      <c r="F2161" s="53"/>
      <c r="G2161" s="54"/>
      <c r="H2161" s="114"/>
      <c r="I2161" s="53"/>
      <c r="J2161" s="53"/>
      <c r="K2161" s="53"/>
      <c r="L2161" s="53"/>
      <c r="M2161" s="53"/>
      <c r="N2161" s="53"/>
      <c r="O2161" s="53"/>
      <c r="P2161" s="53"/>
      <c r="Q2161" s="53"/>
      <c r="R2161" s="53"/>
      <c r="S2161" s="53"/>
      <c r="T2161" s="53"/>
      <c r="U2161" s="81"/>
      <c r="V2161" s="53"/>
      <c r="W2161" s="53"/>
    </row>
    <row r="2162" spans="1:23" x14ac:dyDescent="0.25">
      <c r="A2162" s="116" t="str">
        <f>IF(ISBLANK(TBL_DATA[[#This Row],[Row.names]]), "",   DATE(YEAR(TBL_DATA[[#This Row],[Row.names]]), MONTH(TBL_DATA[[#This Row],[Row.names]]), DAY(TBL_DATA[[#This Row],[Row.names]])))</f>
        <v/>
      </c>
      <c r="B2162" s="119"/>
      <c r="C2162" s="68"/>
      <c r="E2162" s="53"/>
      <c r="F2162" s="53"/>
      <c r="G2162" s="54"/>
      <c r="H2162" s="114"/>
      <c r="I2162" s="53"/>
      <c r="J2162" s="53"/>
      <c r="K2162" s="53"/>
      <c r="L2162" s="53"/>
      <c r="M2162" s="53"/>
      <c r="N2162" s="53"/>
      <c r="O2162" s="53"/>
      <c r="P2162" s="53"/>
      <c r="Q2162" s="53"/>
      <c r="R2162" s="53"/>
      <c r="S2162" s="53"/>
      <c r="T2162" s="53"/>
      <c r="U2162" s="81"/>
      <c r="V2162" s="53"/>
      <c r="W2162" s="53"/>
    </row>
    <row r="2163" spans="1:23" x14ac:dyDescent="0.25">
      <c r="A2163" s="116" t="str">
        <f>IF(ISBLANK(TBL_DATA[[#This Row],[Row.names]]), "",   DATE(YEAR(TBL_DATA[[#This Row],[Row.names]]), MONTH(TBL_DATA[[#This Row],[Row.names]]), DAY(TBL_DATA[[#This Row],[Row.names]])))</f>
        <v/>
      </c>
      <c r="B2163" s="119"/>
      <c r="C2163" s="68"/>
      <c r="E2163" s="53"/>
      <c r="F2163" s="53"/>
      <c r="G2163" s="54"/>
      <c r="H2163" s="114"/>
      <c r="I2163" s="53"/>
      <c r="J2163" s="53"/>
      <c r="K2163" s="53"/>
      <c r="L2163" s="53"/>
      <c r="M2163" s="53"/>
      <c r="N2163" s="53"/>
      <c r="O2163" s="53"/>
      <c r="P2163" s="53"/>
      <c r="Q2163" s="53"/>
      <c r="R2163" s="53"/>
      <c r="S2163" s="53"/>
      <c r="T2163" s="53"/>
      <c r="U2163" s="81"/>
      <c r="V2163" s="53"/>
      <c r="W2163" s="53"/>
    </row>
    <row r="2164" spans="1:23" x14ac:dyDescent="0.25">
      <c r="A2164" s="116" t="str">
        <f>IF(ISBLANK(TBL_DATA[[#This Row],[Row.names]]), "",   DATE(YEAR(TBL_DATA[[#This Row],[Row.names]]), MONTH(TBL_DATA[[#This Row],[Row.names]]), DAY(TBL_DATA[[#This Row],[Row.names]])))</f>
        <v/>
      </c>
      <c r="B2164" s="119"/>
      <c r="C2164" s="68"/>
      <c r="E2164" s="53"/>
      <c r="F2164" s="53"/>
      <c r="G2164" s="54"/>
      <c r="H2164" s="114"/>
      <c r="I2164" s="53"/>
      <c r="J2164" s="53"/>
      <c r="K2164" s="53"/>
      <c r="L2164" s="53"/>
      <c r="M2164" s="53"/>
      <c r="N2164" s="53"/>
      <c r="O2164" s="53"/>
      <c r="P2164" s="53"/>
      <c r="Q2164" s="53"/>
      <c r="R2164" s="53"/>
      <c r="S2164" s="53"/>
      <c r="T2164" s="53"/>
      <c r="U2164" s="81"/>
      <c r="V2164" s="53"/>
      <c r="W2164" s="53"/>
    </row>
    <row r="2165" spans="1:23" x14ac:dyDescent="0.25">
      <c r="A2165" s="116" t="str">
        <f>IF(ISBLANK(TBL_DATA[[#This Row],[Row.names]]), "",   DATE(YEAR(TBL_DATA[[#This Row],[Row.names]]), MONTH(TBL_DATA[[#This Row],[Row.names]]), DAY(TBL_DATA[[#This Row],[Row.names]])))</f>
        <v/>
      </c>
      <c r="B2165" s="119"/>
      <c r="C2165" s="68"/>
      <c r="E2165" s="53"/>
      <c r="F2165" s="53"/>
      <c r="G2165" s="54"/>
      <c r="H2165" s="114"/>
      <c r="I2165" s="53"/>
      <c r="J2165" s="53"/>
      <c r="K2165" s="53"/>
      <c r="L2165" s="53"/>
      <c r="M2165" s="53"/>
      <c r="N2165" s="53"/>
      <c r="O2165" s="53"/>
      <c r="P2165" s="53"/>
      <c r="Q2165" s="53"/>
      <c r="R2165" s="53"/>
      <c r="S2165" s="53"/>
      <c r="T2165" s="53"/>
      <c r="U2165" s="81"/>
      <c r="V2165" s="53"/>
      <c r="W2165" s="53"/>
    </row>
    <row r="2166" spans="1:23" x14ac:dyDescent="0.25">
      <c r="A2166" s="116" t="str">
        <f>IF(ISBLANK(TBL_DATA[[#This Row],[Row.names]]), "",   DATE(YEAR(TBL_DATA[[#This Row],[Row.names]]), MONTH(TBL_DATA[[#This Row],[Row.names]]), DAY(TBL_DATA[[#This Row],[Row.names]])))</f>
        <v/>
      </c>
      <c r="B2166" s="119"/>
      <c r="C2166" s="68"/>
      <c r="E2166" s="53"/>
      <c r="F2166" s="53"/>
      <c r="G2166" s="54"/>
      <c r="H2166" s="114"/>
      <c r="I2166" s="53"/>
      <c r="J2166" s="53"/>
      <c r="K2166" s="53"/>
      <c r="L2166" s="53"/>
      <c r="M2166" s="53"/>
      <c r="N2166" s="53"/>
      <c r="O2166" s="53"/>
      <c r="P2166" s="53"/>
      <c r="Q2166" s="53"/>
      <c r="R2166" s="53"/>
      <c r="S2166" s="53"/>
      <c r="T2166" s="53"/>
      <c r="U2166" s="81"/>
      <c r="V2166" s="53"/>
      <c r="W2166" s="53"/>
    </row>
    <row r="2167" spans="1:23" x14ac:dyDescent="0.25">
      <c r="A2167" s="116" t="str">
        <f>IF(ISBLANK(TBL_DATA[[#This Row],[Row.names]]), "",   DATE(YEAR(TBL_DATA[[#This Row],[Row.names]]), MONTH(TBL_DATA[[#This Row],[Row.names]]), DAY(TBL_DATA[[#This Row],[Row.names]])))</f>
        <v/>
      </c>
      <c r="B2167" s="119"/>
      <c r="C2167" s="68"/>
      <c r="E2167" s="53"/>
      <c r="F2167" s="53"/>
      <c r="G2167" s="54"/>
      <c r="H2167" s="114"/>
      <c r="I2167" s="53"/>
      <c r="J2167" s="53"/>
      <c r="K2167" s="53"/>
      <c r="L2167" s="53"/>
      <c r="M2167" s="53"/>
      <c r="N2167" s="53"/>
      <c r="O2167" s="53"/>
      <c r="P2167" s="53"/>
      <c r="Q2167" s="53"/>
      <c r="R2167" s="53"/>
      <c r="S2167" s="53"/>
      <c r="T2167" s="53"/>
      <c r="U2167" s="81"/>
      <c r="V2167" s="53"/>
      <c r="W2167" s="53"/>
    </row>
    <row r="2168" spans="1:23" x14ac:dyDescent="0.25">
      <c r="A2168" s="116" t="str">
        <f>IF(ISBLANK(TBL_DATA[[#This Row],[Row.names]]), "",   DATE(YEAR(TBL_DATA[[#This Row],[Row.names]]), MONTH(TBL_DATA[[#This Row],[Row.names]]), DAY(TBL_DATA[[#This Row],[Row.names]])))</f>
        <v/>
      </c>
      <c r="B2168" s="119"/>
      <c r="C2168" s="68"/>
      <c r="E2168" s="53"/>
      <c r="F2168" s="53"/>
      <c r="G2168" s="54"/>
      <c r="H2168" s="114"/>
      <c r="I2168" s="53"/>
      <c r="J2168" s="53"/>
      <c r="K2168" s="53"/>
      <c r="L2168" s="53"/>
      <c r="M2168" s="53"/>
      <c r="N2168" s="53"/>
      <c r="O2168" s="53"/>
      <c r="P2168" s="53"/>
      <c r="Q2168" s="53"/>
      <c r="R2168" s="53"/>
      <c r="S2168" s="53"/>
      <c r="T2168" s="53"/>
      <c r="U2168" s="81"/>
      <c r="V2168" s="53"/>
      <c r="W2168" s="53"/>
    </row>
    <row r="2169" spans="1:23" x14ac:dyDescent="0.25">
      <c r="A2169" s="116" t="str">
        <f>IF(ISBLANK(TBL_DATA[[#This Row],[Row.names]]), "",   DATE(YEAR(TBL_DATA[[#This Row],[Row.names]]), MONTH(TBL_DATA[[#This Row],[Row.names]]), DAY(TBL_DATA[[#This Row],[Row.names]])))</f>
        <v/>
      </c>
      <c r="B2169" s="119"/>
      <c r="C2169" s="68"/>
      <c r="E2169" s="53"/>
      <c r="F2169" s="53"/>
      <c r="G2169" s="54"/>
      <c r="H2169" s="114"/>
      <c r="I2169" s="53"/>
      <c r="J2169" s="53"/>
      <c r="K2169" s="53"/>
      <c r="L2169" s="53"/>
      <c r="M2169" s="53"/>
      <c r="N2169" s="53"/>
      <c r="O2169" s="53"/>
      <c r="P2169" s="53"/>
      <c r="Q2169" s="53"/>
      <c r="R2169" s="53"/>
      <c r="S2169" s="53"/>
      <c r="T2169" s="53"/>
      <c r="U2169" s="81"/>
      <c r="V2169" s="53"/>
      <c r="W2169" s="53"/>
    </row>
    <row r="2170" spans="1:23" x14ac:dyDescent="0.25">
      <c r="A2170" s="116" t="str">
        <f>IF(ISBLANK(TBL_DATA[[#This Row],[Row.names]]), "",   DATE(YEAR(TBL_DATA[[#This Row],[Row.names]]), MONTH(TBL_DATA[[#This Row],[Row.names]]), DAY(TBL_DATA[[#This Row],[Row.names]])))</f>
        <v/>
      </c>
      <c r="B2170" s="119"/>
      <c r="C2170" s="68"/>
      <c r="E2170" s="53"/>
      <c r="F2170" s="53"/>
      <c r="G2170" s="54"/>
      <c r="H2170" s="114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  <c r="S2170" s="53"/>
      <c r="T2170" s="53"/>
      <c r="U2170" s="81"/>
      <c r="V2170" s="53"/>
      <c r="W2170" s="53"/>
    </row>
    <row r="2171" spans="1:23" x14ac:dyDescent="0.25">
      <c r="A2171" s="116" t="str">
        <f>IF(ISBLANK(TBL_DATA[[#This Row],[Row.names]]), "",   DATE(YEAR(TBL_DATA[[#This Row],[Row.names]]), MONTH(TBL_DATA[[#This Row],[Row.names]]), DAY(TBL_DATA[[#This Row],[Row.names]])))</f>
        <v/>
      </c>
      <c r="B2171" s="119"/>
      <c r="C2171" s="68"/>
      <c r="E2171" s="53"/>
      <c r="F2171" s="53"/>
      <c r="G2171" s="54"/>
      <c r="H2171" s="114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  <c r="S2171" s="53"/>
      <c r="T2171" s="53"/>
      <c r="U2171" s="81"/>
      <c r="V2171" s="53"/>
      <c r="W2171" s="53"/>
    </row>
    <row r="2172" spans="1:23" x14ac:dyDescent="0.25">
      <c r="A2172" s="116" t="str">
        <f>IF(ISBLANK(TBL_DATA[[#This Row],[Row.names]]), "",   DATE(YEAR(TBL_DATA[[#This Row],[Row.names]]), MONTH(TBL_DATA[[#This Row],[Row.names]]), DAY(TBL_DATA[[#This Row],[Row.names]])))</f>
        <v/>
      </c>
      <c r="B2172" s="119"/>
      <c r="C2172" s="68"/>
      <c r="E2172" s="53"/>
      <c r="F2172" s="53"/>
      <c r="G2172" s="54"/>
      <c r="H2172" s="114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  <c r="S2172" s="53"/>
      <c r="T2172" s="53"/>
      <c r="U2172" s="81"/>
      <c r="V2172" s="53"/>
      <c r="W2172" s="53"/>
    </row>
    <row r="2173" spans="1:23" x14ac:dyDescent="0.25">
      <c r="A2173" s="116" t="str">
        <f>IF(ISBLANK(TBL_DATA[[#This Row],[Row.names]]), "",   DATE(YEAR(TBL_DATA[[#This Row],[Row.names]]), MONTH(TBL_DATA[[#This Row],[Row.names]]), DAY(TBL_DATA[[#This Row],[Row.names]])))</f>
        <v/>
      </c>
      <c r="B2173" s="119"/>
      <c r="C2173" s="68"/>
      <c r="E2173" s="53"/>
      <c r="F2173" s="53"/>
      <c r="G2173" s="54"/>
      <c r="H2173" s="114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  <c r="S2173" s="53"/>
      <c r="T2173" s="53"/>
      <c r="U2173" s="81"/>
      <c r="V2173" s="53"/>
      <c r="W2173" s="53"/>
    </row>
    <row r="2174" spans="1:23" x14ac:dyDescent="0.25">
      <c r="A2174" s="116" t="str">
        <f>IF(ISBLANK(TBL_DATA[[#This Row],[Row.names]]), "",   DATE(YEAR(TBL_DATA[[#This Row],[Row.names]]), MONTH(TBL_DATA[[#This Row],[Row.names]]), DAY(TBL_DATA[[#This Row],[Row.names]])))</f>
        <v/>
      </c>
      <c r="B2174" s="119"/>
      <c r="C2174" s="68"/>
      <c r="E2174" s="53"/>
      <c r="F2174" s="53"/>
      <c r="G2174" s="54"/>
      <c r="H2174" s="114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  <c r="S2174" s="53"/>
      <c r="T2174" s="53"/>
      <c r="U2174" s="81"/>
      <c r="V2174" s="53"/>
      <c r="W2174" s="53"/>
    </row>
    <row r="2175" spans="1:23" x14ac:dyDescent="0.25">
      <c r="A2175" s="116" t="str">
        <f>IF(ISBLANK(TBL_DATA[[#This Row],[Row.names]]), "",   DATE(YEAR(TBL_DATA[[#This Row],[Row.names]]), MONTH(TBL_DATA[[#This Row],[Row.names]]), DAY(TBL_DATA[[#This Row],[Row.names]])))</f>
        <v/>
      </c>
      <c r="B2175" s="119"/>
      <c r="C2175" s="68"/>
      <c r="E2175" s="53"/>
      <c r="F2175" s="53"/>
      <c r="G2175" s="54"/>
      <c r="H2175" s="114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  <c r="S2175" s="53"/>
      <c r="T2175" s="53"/>
      <c r="U2175" s="81"/>
      <c r="V2175" s="53"/>
      <c r="W2175" s="53"/>
    </row>
    <row r="2176" spans="1:23" x14ac:dyDescent="0.25">
      <c r="A2176" s="116" t="str">
        <f>IF(ISBLANK(TBL_DATA[[#This Row],[Row.names]]), "",   DATE(YEAR(TBL_DATA[[#This Row],[Row.names]]), MONTH(TBL_DATA[[#This Row],[Row.names]]), DAY(TBL_DATA[[#This Row],[Row.names]])))</f>
        <v/>
      </c>
      <c r="B2176" s="119"/>
      <c r="C2176" s="68"/>
      <c r="E2176" s="53"/>
      <c r="F2176" s="53"/>
      <c r="G2176" s="54"/>
      <c r="H2176" s="114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  <c r="S2176" s="53"/>
      <c r="T2176" s="53"/>
      <c r="U2176" s="81"/>
      <c r="V2176" s="53"/>
      <c r="W2176" s="53"/>
    </row>
    <row r="2177" spans="1:23" x14ac:dyDescent="0.25">
      <c r="A2177" s="116" t="str">
        <f>IF(ISBLANK(TBL_DATA[[#This Row],[Row.names]]), "",   DATE(YEAR(TBL_DATA[[#This Row],[Row.names]]), MONTH(TBL_DATA[[#This Row],[Row.names]]), DAY(TBL_DATA[[#This Row],[Row.names]])))</f>
        <v/>
      </c>
      <c r="B2177" s="119"/>
      <c r="C2177" s="68"/>
      <c r="E2177" s="53"/>
      <c r="F2177" s="53"/>
      <c r="G2177" s="54"/>
      <c r="H2177" s="114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  <c r="S2177" s="53"/>
      <c r="T2177" s="53"/>
      <c r="U2177" s="81"/>
      <c r="V2177" s="53"/>
      <c r="W2177" s="53"/>
    </row>
    <row r="2178" spans="1:23" x14ac:dyDescent="0.25">
      <c r="A2178" s="116" t="str">
        <f>IF(ISBLANK(TBL_DATA[[#This Row],[Row.names]]), "",   DATE(YEAR(TBL_DATA[[#This Row],[Row.names]]), MONTH(TBL_DATA[[#This Row],[Row.names]]), DAY(TBL_DATA[[#This Row],[Row.names]])))</f>
        <v/>
      </c>
      <c r="B2178" s="119"/>
      <c r="C2178" s="68"/>
      <c r="E2178" s="53"/>
      <c r="F2178" s="53"/>
      <c r="G2178" s="54"/>
      <c r="H2178" s="114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  <c r="S2178" s="53"/>
      <c r="T2178" s="53"/>
      <c r="U2178" s="81"/>
      <c r="V2178" s="53"/>
      <c r="W2178" s="53"/>
    </row>
    <row r="2179" spans="1:23" x14ac:dyDescent="0.25">
      <c r="A2179" s="116" t="str">
        <f>IF(ISBLANK(TBL_DATA[[#This Row],[Row.names]]), "",   DATE(YEAR(TBL_DATA[[#This Row],[Row.names]]), MONTH(TBL_DATA[[#This Row],[Row.names]]), DAY(TBL_DATA[[#This Row],[Row.names]])))</f>
        <v/>
      </c>
      <c r="B2179" s="119"/>
      <c r="C2179" s="68"/>
      <c r="E2179" s="53"/>
      <c r="F2179" s="53"/>
      <c r="G2179" s="54"/>
      <c r="H2179" s="114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  <c r="S2179" s="53"/>
      <c r="T2179" s="53"/>
      <c r="U2179" s="81"/>
      <c r="V2179" s="53"/>
      <c r="W2179" s="53"/>
    </row>
    <row r="2180" spans="1:23" x14ac:dyDescent="0.25">
      <c r="A2180" s="116" t="str">
        <f>IF(ISBLANK(TBL_DATA[[#This Row],[Row.names]]), "",   DATE(YEAR(TBL_DATA[[#This Row],[Row.names]]), MONTH(TBL_DATA[[#This Row],[Row.names]]), DAY(TBL_DATA[[#This Row],[Row.names]])))</f>
        <v/>
      </c>
      <c r="B2180" s="119"/>
      <c r="C2180" s="68"/>
      <c r="E2180" s="53"/>
      <c r="F2180" s="53"/>
      <c r="G2180" s="54"/>
      <c r="H2180" s="114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  <c r="S2180" s="53"/>
      <c r="T2180" s="53"/>
      <c r="U2180" s="81"/>
      <c r="V2180" s="53"/>
      <c r="W2180" s="53"/>
    </row>
    <row r="2181" spans="1:23" x14ac:dyDescent="0.25">
      <c r="A2181" s="116" t="str">
        <f>IF(ISBLANK(TBL_DATA[[#This Row],[Row.names]]), "",   DATE(YEAR(TBL_DATA[[#This Row],[Row.names]]), MONTH(TBL_DATA[[#This Row],[Row.names]]), DAY(TBL_DATA[[#This Row],[Row.names]])))</f>
        <v/>
      </c>
      <c r="B2181" s="119"/>
      <c r="C2181" s="68"/>
      <c r="E2181" s="53"/>
      <c r="F2181" s="53"/>
      <c r="G2181" s="54"/>
      <c r="H2181" s="114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  <c r="S2181" s="53"/>
      <c r="T2181" s="53"/>
      <c r="U2181" s="81"/>
      <c r="V2181" s="53"/>
      <c r="W2181" s="53"/>
    </row>
    <row r="2182" spans="1:23" x14ac:dyDescent="0.25">
      <c r="A2182" s="116" t="str">
        <f>IF(ISBLANK(TBL_DATA[[#This Row],[Row.names]]), "",   DATE(YEAR(TBL_DATA[[#This Row],[Row.names]]), MONTH(TBL_DATA[[#This Row],[Row.names]]), DAY(TBL_DATA[[#This Row],[Row.names]])))</f>
        <v/>
      </c>
      <c r="B2182" s="119"/>
      <c r="C2182" s="68"/>
      <c r="E2182" s="53"/>
      <c r="F2182" s="53"/>
      <c r="G2182" s="54"/>
      <c r="H2182" s="114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  <c r="S2182" s="53"/>
      <c r="T2182" s="53"/>
      <c r="U2182" s="81"/>
      <c r="V2182" s="53"/>
      <c r="W2182" s="53"/>
    </row>
    <row r="2183" spans="1:23" x14ac:dyDescent="0.25">
      <c r="A2183" s="116" t="str">
        <f>IF(ISBLANK(TBL_DATA[[#This Row],[Row.names]]), "",   DATE(YEAR(TBL_DATA[[#This Row],[Row.names]]), MONTH(TBL_DATA[[#This Row],[Row.names]]), DAY(TBL_DATA[[#This Row],[Row.names]])))</f>
        <v/>
      </c>
      <c r="B2183" s="119"/>
      <c r="C2183" s="68"/>
      <c r="E2183" s="53"/>
      <c r="F2183" s="53"/>
      <c r="G2183" s="54"/>
      <c r="H2183" s="114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  <c r="S2183" s="53"/>
      <c r="T2183" s="53"/>
      <c r="U2183" s="81"/>
      <c r="V2183" s="53"/>
      <c r="W2183" s="53"/>
    </row>
    <row r="2184" spans="1:23" x14ac:dyDescent="0.25">
      <c r="A2184" s="116" t="str">
        <f>IF(ISBLANK(TBL_DATA[[#This Row],[Row.names]]), "",   DATE(YEAR(TBL_DATA[[#This Row],[Row.names]]), MONTH(TBL_DATA[[#This Row],[Row.names]]), DAY(TBL_DATA[[#This Row],[Row.names]])))</f>
        <v/>
      </c>
      <c r="B2184" s="119"/>
      <c r="C2184" s="68"/>
      <c r="E2184" s="53"/>
      <c r="F2184" s="53"/>
      <c r="G2184" s="54"/>
      <c r="H2184" s="114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  <c r="S2184" s="53"/>
      <c r="T2184" s="53"/>
      <c r="U2184" s="81"/>
      <c r="V2184" s="53"/>
      <c r="W2184" s="53"/>
    </row>
    <row r="2185" spans="1:23" x14ac:dyDescent="0.25">
      <c r="A2185" s="116" t="str">
        <f>IF(ISBLANK(TBL_DATA[[#This Row],[Row.names]]), "",   DATE(YEAR(TBL_DATA[[#This Row],[Row.names]]), MONTH(TBL_DATA[[#This Row],[Row.names]]), DAY(TBL_DATA[[#This Row],[Row.names]])))</f>
        <v/>
      </c>
      <c r="B2185" s="119"/>
      <c r="C2185" s="68"/>
      <c r="E2185" s="53"/>
      <c r="F2185" s="53"/>
      <c r="G2185" s="54"/>
      <c r="H2185" s="114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  <c r="S2185" s="53"/>
      <c r="T2185" s="53"/>
      <c r="U2185" s="81"/>
      <c r="V2185" s="53"/>
      <c r="W2185" s="53"/>
    </row>
    <row r="2186" spans="1:23" x14ac:dyDescent="0.25">
      <c r="A2186" s="116" t="str">
        <f>IF(ISBLANK(TBL_DATA[[#This Row],[Row.names]]), "",   DATE(YEAR(TBL_DATA[[#This Row],[Row.names]]), MONTH(TBL_DATA[[#This Row],[Row.names]]), DAY(TBL_DATA[[#This Row],[Row.names]])))</f>
        <v/>
      </c>
      <c r="B2186" s="119"/>
      <c r="C2186" s="68"/>
      <c r="E2186" s="53"/>
      <c r="F2186" s="53"/>
      <c r="G2186" s="54"/>
      <c r="H2186" s="114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  <c r="S2186" s="53"/>
      <c r="T2186" s="53"/>
      <c r="U2186" s="81"/>
      <c r="V2186" s="53"/>
      <c r="W2186" s="53"/>
    </row>
    <row r="2187" spans="1:23" x14ac:dyDescent="0.25">
      <c r="A2187" s="116" t="str">
        <f>IF(ISBLANK(TBL_DATA[[#This Row],[Row.names]]), "",   DATE(YEAR(TBL_DATA[[#This Row],[Row.names]]), MONTH(TBL_DATA[[#This Row],[Row.names]]), DAY(TBL_DATA[[#This Row],[Row.names]])))</f>
        <v/>
      </c>
      <c r="B2187" s="119"/>
      <c r="C2187" s="68"/>
      <c r="E2187" s="53"/>
      <c r="F2187" s="53"/>
      <c r="G2187" s="54"/>
      <c r="H2187" s="114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  <c r="S2187" s="53"/>
      <c r="T2187" s="53"/>
      <c r="U2187" s="81"/>
      <c r="V2187" s="53"/>
      <c r="W2187" s="53"/>
    </row>
    <row r="2188" spans="1:23" x14ac:dyDescent="0.25">
      <c r="A2188" s="116" t="str">
        <f>IF(ISBLANK(TBL_DATA[[#This Row],[Row.names]]), "",   DATE(YEAR(TBL_DATA[[#This Row],[Row.names]]), MONTH(TBL_DATA[[#This Row],[Row.names]]), DAY(TBL_DATA[[#This Row],[Row.names]])))</f>
        <v/>
      </c>
      <c r="B2188" s="119"/>
      <c r="C2188" s="68"/>
      <c r="E2188" s="53"/>
      <c r="F2188" s="53"/>
      <c r="G2188" s="54"/>
      <c r="H2188" s="114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  <c r="S2188" s="53"/>
      <c r="T2188" s="53"/>
      <c r="U2188" s="81"/>
      <c r="V2188" s="53"/>
      <c r="W2188" s="53"/>
    </row>
    <row r="2189" spans="1:23" x14ac:dyDescent="0.25">
      <c r="A2189" s="116" t="str">
        <f>IF(ISBLANK(TBL_DATA[[#This Row],[Row.names]]), "",   DATE(YEAR(TBL_DATA[[#This Row],[Row.names]]), MONTH(TBL_DATA[[#This Row],[Row.names]]), DAY(TBL_DATA[[#This Row],[Row.names]])))</f>
        <v/>
      </c>
      <c r="B2189" s="119"/>
      <c r="C2189" s="68"/>
      <c r="E2189" s="53"/>
      <c r="F2189" s="53"/>
      <c r="G2189" s="54"/>
      <c r="H2189" s="114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  <c r="S2189" s="53"/>
      <c r="T2189" s="53"/>
      <c r="U2189" s="81"/>
      <c r="V2189" s="53"/>
      <c r="W2189" s="53"/>
    </row>
    <row r="2190" spans="1:23" x14ac:dyDescent="0.25">
      <c r="A2190" s="116" t="str">
        <f>IF(ISBLANK(TBL_DATA[[#This Row],[Row.names]]), "",   DATE(YEAR(TBL_DATA[[#This Row],[Row.names]]), MONTH(TBL_DATA[[#This Row],[Row.names]]), DAY(TBL_DATA[[#This Row],[Row.names]])))</f>
        <v/>
      </c>
      <c r="B2190" s="119"/>
      <c r="C2190" s="68"/>
      <c r="E2190" s="53"/>
      <c r="F2190" s="53"/>
      <c r="G2190" s="54"/>
      <c r="H2190" s="114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  <c r="S2190" s="53"/>
      <c r="T2190" s="53"/>
      <c r="U2190" s="81"/>
      <c r="V2190" s="53"/>
      <c r="W2190" s="53"/>
    </row>
    <row r="2191" spans="1:23" x14ac:dyDescent="0.25">
      <c r="A2191" s="116" t="str">
        <f>IF(ISBLANK(TBL_DATA[[#This Row],[Row.names]]), "",   DATE(YEAR(TBL_DATA[[#This Row],[Row.names]]), MONTH(TBL_DATA[[#This Row],[Row.names]]), DAY(TBL_DATA[[#This Row],[Row.names]])))</f>
        <v/>
      </c>
      <c r="B2191" s="119"/>
      <c r="C2191" s="68"/>
      <c r="E2191" s="53"/>
      <c r="F2191" s="53"/>
      <c r="G2191" s="54"/>
      <c r="H2191" s="114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  <c r="S2191" s="53"/>
      <c r="T2191" s="53"/>
      <c r="U2191" s="81"/>
      <c r="V2191" s="53"/>
      <c r="W2191" s="53"/>
    </row>
    <row r="2192" spans="1:23" x14ac:dyDescent="0.25">
      <c r="A2192" s="116" t="str">
        <f>IF(ISBLANK(TBL_DATA[[#This Row],[Row.names]]), "",   DATE(YEAR(TBL_DATA[[#This Row],[Row.names]]), MONTH(TBL_DATA[[#This Row],[Row.names]]), DAY(TBL_DATA[[#This Row],[Row.names]])))</f>
        <v/>
      </c>
      <c r="B2192" s="119"/>
      <c r="C2192" s="68"/>
      <c r="E2192" s="53"/>
      <c r="F2192" s="53"/>
      <c r="G2192" s="54"/>
      <c r="H2192" s="114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  <c r="S2192" s="53"/>
      <c r="T2192" s="53"/>
      <c r="U2192" s="81"/>
      <c r="V2192" s="53"/>
      <c r="W2192" s="53"/>
    </row>
    <row r="2193" spans="1:23" x14ac:dyDescent="0.25">
      <c r="A2193" s="116" t="str">
        <f>IF(ISBLANK(TBL_DATA[[#This Row],[Row.names]]), "",   DATE(YEAR(TBL_DATA[[#This Row],[Row.names]]), MONTH(TBL_DATA[[#This Row],[Row.names]]), DAY(TBL_DATA[[#This Row],[Row.names]])))</f>
        <v/>
      </c>
      <c r="B2193" s="119"/>
      <c r="C2193" s="68"/>
      <c r="E2193" s="53"/>
      <c r="F2193" s="53"/>
      <c r="G2193" s="54"/>
      <c r="H2193" s="114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  <c r="S2193" s="53"/>
      <c r="T2193" s="53"/>
      <c r="U2193" s="81"/>
      <c r="V2193" s="53"/>
      <c r="W2193" s="53"/>
    </row>
    <row r="2194" spans="1:23" x14ac:dyDescent="0.25">
      <c r="A2194" s="116" t="str">
        <f>IF(ISBLANK(TBL_DATA[[#This Row],[Row.names]]), "",   DATE(YEAR(TBL_DATA[[#This Row],[Row.names]]), MONTH(TBL_DATA[[#This Row],[Row.names]]), DAY(TBL_DATA[[#This Row],[Row.names]])))</f>
        <v/>
      </c>
      <c r="B2194" s="119"/>
      <c r="C2194" s="68"/>
      <c r="E2194" s="53"/>
      <c r="F2194" s="53"/>
      <c r="G2194" s="54"/>
      <c r="H2194" s="114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  <c r="S2194" s="53"/>
      <c r="T2194" s="53"/>
      <c r="U2194" s="81"/>
      <c r="V2194" s="53"/>
      <c r="W2194" s="53"/>
    </row>
    <row r="2195" spans="1:23" x14ac:dyDescent="0.25">
      <c r="A2195" s="116" t="str">
        <f>IF(ISBLANK(TBL_DATA[[#This Row],[Row.names]]), "",   DATE(YEAR(TBL_DATA[[#This Row],[Row.names]]), MONTH(TBL_DATA[[#This Row],[Row.names]]), DAY(TBL_DATA[[#This Row],[Row.names]])))</f>
        <v/>
      </c>
      <c r="B2195" s="119"/>
      <c r="C2195" s="68"/>
      <c r="E2195" s="53"/>
      <c r="F2195" s="53"/>
      <c r="G2195" s="54"/>
      <c r="H2195" s="114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  <c r="S2195" s="53"/>
      <c r="T2195" s="53"/>
      <c r="U2195" s="81"/>
      <c r="V2195" s="53"/>
      <c r="W2195" s="53"/>
    </row>
    <row r="2196" spans="1:23" x14ac:dyDescent="0.25">
      <c r="A2196" s="116" t="str">
        <f>IF(ISBLANK(TBL_DATA[[#This Row],[Row.names]]), "",   DATE(YEAR(TBL_DATA[[#This Row],[Row.names]]), MONTH(TBL_DATA[[#This Row],[Row.names]]), DAY(TBL_DATA[[#This Row],[Row.names]])))</f>
        <v/>
      </c>
      <c r="B2196" s="119"/>
      <c r="C2196" s="68"/>
      <c r="E2196" s="53"/>
      <c r="F2196" s="53"/>
      <c r="G2196" s="54"/>
      <c r="H2196" s="114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  <c r="S2196" s="53"/>
      <c r="T2196" s="53"/>
      <c r="U2196" s="81"/>
      <c r="V2196" s="53"/>
      <c r="W2196" s="53"/>
    </row>
    <row r="2197" spans="1:23" x14ac:dyDescent="0.25">
      <c r="A2197" s="116" t="str">
        <f>IF(ISBLANK(TBL_DATA[[#This Row],[Row.names]]), "",   DATE(YEAR(TBL_DATA[[#This Row],[Row.names]]), MONTH(TBL_DATA[[#This Row],[Row.names]]), DAY(TBL_DATA[[#This Row],[Row.names]])))</f>
        <v/>
      </c>
      <c r="B2197" s="119"/>
      <c r="C2197" s="68"/>
      <c r="E2197" s="53"/>
      <c r="F2197" s="53"/>
      <c r="G2197" s="54"/>
      <c r="H2197" s="114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  <c r="S2197" s="53"/>
      <c r="T2197" s="53"/>
      <c r="U2197" s="81"/>
      <c r="V2197" s="53"/>
      <c r="W2197" s="53"/>
    </row>
    <row r="2198" spans="1:23" x14ac:dyDescent="0.25">
      <c r="A2198" s="116" t="str">
        <f>IF(ISBLANK(TBL_DATA[[#This Row],[Row.names]]), "",   DATE(YEAR(TBL_DATA[[#This Row],[Row.names]]), MONTH(TBL_DATA[[#This Row],[Row.names]]), DAY(TBL_DATA[[#This Row],[Row.names]])))</f>
        <v/>
      </c>
      <c r="B2198" s="119"/>
      <c r="C2198" s="68"/>
      <c r="E2198" s="53"/>
      <c r="F2198" s="53"/>
      <c r="G2198" s="54"/>
      <c r="H2198" s="114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  <c r="S2198" s="53"/>
      <c r="T2198" s="53"/>
      <c r="U2198" s="81"/>
      <c r="V2198" s="53"/>
      <c r="W2198" s="53"/>
    </row>
    <row r="2199" spans="1:23" x14ac:dyDescent="0.25">
      <c r="A2199" s="116" t="str">
        <f>IF(ISBLANK(TBL_DATA[[#This Row],[Row.names]]), "",   DATE(YEAR(TBL_DATA[[#This Row],[Row.names]]), MONTH(TBL_DATA[[#This Row],[Row.names]]), DAY(TBL_DATA[[#This Row],[Row.names]])))</f>
        <v/>
      </c>
      <c r="B2199" s="119"/>
      <c r="C2199" s="68"/>
      <c r="E2199" s="53"/>
      <c r="F2199" s="53"/>
      <c r="G2199" s="54"/>
      <c r="H2199" s="114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  <c r="S2199" s="53"/>
      <c r="T2199" s="53"/>
      <c r="U2199" s="81"/>
      <c r="V2199" s="53"/>
      <c r="W2199" s="53"/>
    </row>
    <row r="2200" spans="1:23" x14ac:dyDescent="0.25">
      <c r="A2200" s="116" t="str">
        <f>IF(ISBLANK(TBL_DATA[[#This Row],[Row.names]]), "",   DATE(YEAR(TBL_DATA[[#This Row],[Row.names]]), MONTH(TBL_DATA[[#This Row],[Row.names]]), DAY(TBL_DATA[[#This Row],[Row.names]])))</f>
        <v/>
      </c>
      <c r="B2200" s="119"/>
      <c r="C2200" s="68"/>
      <c r="E2200" s="53"/>
      <c r="F2200" s="53"/>
      <c r="G2200" s="54"/>
      <c r="H2200" s="114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  <c r="S2200" s="53"/>
      <c r="T2200" s="53"/>
      <c r="U2200" s="81"/>
      <c r="V2200" s="53"/>
      <c r="W2200" s="53"/>
    </row>
    <row r="2201" spans="1:23" x14ac:dyDescent="0.25">
      <c r="A2201" s="116" t="str">
        <f>IF(ISBLANK(TBL_DATA[[#This Row],[Row.names]]), "",   DATE(YEAR(TBL_DATA[[#This Row],[Row.names]]), MONTH(TBL_DATA[[#This Row],[Row.names]]), DAY(TBL_DATA[[#This Row],[Row.names]])))</f>
        <v/>
      </c>
      <c r="B2201" s="119"/>
      <c r="C2201" s="68"/>
      <c r="E2201" s="53"/>
      <c r="F2201" s="53"/>
      <c r="G2201" s="54"/>
      <c r="H2201" s="114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  <c r="S2201" s="53"/>
      <c r="T2201" s="53"/>
      <c r="U2201" s="81"/>
      <c r="V2201" s="53"/>
      <c r="W2201" s="53"/>
    </row>
    <row r="2202" spans="1:23" x14ac:dyDescent="0.25">
      <c r="A2202" s="116" t="str">
        <f>IF(ISBLANK(TBL_DATA[[#This Row],[Row.names]]), "",   DATE(YEAR(TBL_DATA[[#This Row],[Row.names]]), MONTH(TBL_DATA[[#This Row],[Row.names]]), DAY(TBL_DATA[[#This Row],[Row.names]])))</f>
        <v/>
      </c>
      <c r="B2202" s="119"/>
      <c r="C2202" s="68"/>
      <c r="E2202" s="53"/>
      <c r="F2202" s="53"/>
      <c r="G2202" s="54"/>
      <c r="H2202" s="114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  <c r="S2202" s="53"/>
      <c r="T2202" s="53"/>
      <c r="U2202" s="81"/>
      <c r="V2202" s="53"/>
      <c r="W2202" s="53"/>
    </row>
    <row r="2203" spans="1:23" x14ac:dyDescent="0.25">
      <c r="A2203" s="116" t="str">
        <f>IF(ISBLANK(TBL_DATA[[#This Row],[Row.names]]), "",   DATE(YEAR(TBL_DATA[[#This Row],[Row.names]]), MONTH(TBL_DATA[[#This Row],[Row.names]]), DAY(TBL_DATA[[#This Row],[Row.names]])))</f>
        <v/>
      </c>
      <c r="B2203" s="119"/>
      <c r="C2203" s="68"/>
      <c r="E2203" s="53"/>
      <c r="F2203" s="53"/>
      <c r="G2203" s="54"/>
      <c r="H2203" s="114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  <c r="S2203" s="53"/>
      <c r="T2203" s="53"/>
      <c r="U2203" s="81"/>
      <c r="V2203" s="53"/>
      <c r="W2203" s="53"/>
    </row>
    <row r="2204" spans="1:23" x14ac:dyDescent="0.25">
      <c r="A2204" s="116" t="str">
        <f>IF(ISBLANK(TBL_DATA[[#This Row],[Row.names]]), "",   DATE(YEAR(TBL_DATA[[#This Row],[Row.names]]), MONTH(TBL_DATA[[#This Row],[Row.names]]), DAY(TBL_DATA[[#This Row],[Row.names]])))</f>
        <v/>
      </c>
      <c r="B2204" s="119"/>
      <c r="C2204" s="68"/>
      <c r="E2204" s="53"/>
      <c r="F2204" s="53"/>
      <c r="G2204" s="54"/>
      <c r="H2204" s="114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  <c r="S2204" s="53"/>
      <c r="T2204" s="53"/>
      <c r="U2204" s="81"/>
      <c r="V2204" s="53"/>
      <c r="W2204" s="53"/>
    </row>
    <row r="2205" spans="1:23" x14ac:dyDescent="0.25">
      <c r="A2205" s="116" t="str">
        <f>IF(ISBLANK(TBL_DATA[[#This Row],[Row.names]]), "",   DATE(YEAR(TBL_DATA[[#This Row],[Row.names]]), MONTH(TBL_DATA[[#This Row],[Row.names]]), DAY(TBL_DATA[[#This Row],[Row.names]])))</f>
        <v/>
      </c>
      <c r="B2205" s="119"/>
      <c r="C2205" s="68"/>
      <c r="E2205" s="53"/>
      <c r="F2205" s="53"/>
      <c r="G2205" s="54"/>
      <c r="H2205" s="114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  <c r="S2205" s="53"/>
      <c r="T2205" s="53"/>
      <c r="U2205" s="81"/>
      <c r="V2205" s="53"/>
      <c r="W2205" s="53"/>
    </row>
    <row r="2206" spans="1:23" x14ac:dyDescent="0.25">
      <c r="A2206" s="116" t="str">
        <f>IF(ISBLANK(TBL_DATA[[#This Row],[Row.names]]), "",   DATE(YEAR(TBL_DATA[[#This Row],[Row.names]]), MONTH(TBL_DATA[[#This Row],[Row.names]]), DAY(TBL_DATA[[#This Row],[Row.names]])))</f>
        <v/>
      </c>
      <c r="B2206" s="119"/>
      <c r="C2206" s="68"/>
      <c r="E2206" s="53"/>
      <c r="F2206" s="53"/>
      <c r="G2206" s="54"/>
      <c r="H2206" s="114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  <c r="S2206" s="53"/>
      <c r="T2206" s="53"/>
      <c r="U2206" s="81"/>
      <c r="V2206" s="53"/>
      <c r="W2206" s="53"/>
    </row>
    <row r="2207" spans="1:23" x14ac:dyDescent="0.25">
      <c r="A2207" s="116" t="str">
        <f>IF(ISBLANK(TBL_DATA[[#This Row],[Row.names]]), "",   DATE(YEAR(TBL_DATA[[#This Row],[Row.names]]), MONTH(TBL_DATA[[#This Row],[Row.names]]), DAY(TBL_DATA[[#This Row],[Row.names]])))</f>
        <v/>
      </c>
      <c r="B2207" s="119"/>
      <c r="C2207" s="68"/>
      <c r="E2207" s="53"/>
      <c r="F2207" s="53"/>
      <c r="G2207" s="54"/>
      <c r="H2207" s="114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  <c r="S2207" s="53"/>
      <c r="T2207" s="53"/>
      <c r="U2207" s="81"/>
      <c r="V2207" s="53"/>
      <c r="W2207" s="53"/>
    </row>
    <row r="2208" spans="1:23" x14ac:dyDescent="0.25">
      <c r="A2208" s="116" t="str">
        <f>IF(ISBLANK(TBL_DATA[[#This Row],[Row.names]]), "",   DATE(YEAR(TBL_DATA[[#This Row],[Row.names]]), MONTH(TBL_DATA[[#This Row],[Row.names]]), DAY(TBL_DATA[[#This Row],[Row.names]])))</f>
        <v/>
      </c>
      <c r="B2208" s="119"/>
      <c r="C2208" s="68"/>
      <c r="E2208" s="53"/>
      <c r="F2208" s="53"/>
      <c r="G2208" s="54"/>
      <c r="H2208" s="114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  <c r="S2208" s="53"/>
      <c r="T2208" s="53"/>
      <c r="U2208" s="81"/>
      <c r="V2208" s="53"/>
      <c r="W2208" s="53"/>
    </row>
    <row r="2209" spans="1:23" x14ac:dyDescent="0.25">
      <c r="A2209" s="116" t="str">
        <f>IF(ISBLANK(TBL_DATA[[#This Row],[Row.names]]), "",   DATE(YEAR(TBL_DATA[[#This Row],[Row.names]]), MONTH(TBL_DATA[[#This Row],[Row.names]]), DAY(TBL_DATA[[#This Row],[Row.names]])))</f>
        <v/>
      </c>
      <c r="B2209" s="119"/>
      <c r="C2209" s="68"/>
      <c r="E2209" s="53"/>
      <c r="F2209" s="53"/>
      <c r="G2209" s="54"/>
      <c r="H2209" s="114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  <c r="S2209" s="53"/>
      <c r="T2209" s="53"/>
      <c r="U2209" s="81"/>
      <c r="V2209" s="53"/>
      <c r="W2209" s="53"/>
    </row>
    <row r="2210" spans="1:23" x14ac:dyDescent="0.25">
      <c r="A2210" s="116" t="str">
        <f>IF(ISBLANK(TBL_DATA[[#This Row],[Row.names]]), "",   DATE(YEAR(TBL_DATA[[#This Row],[Row.names]]), MONTH(TBL_DATA[[#This Row],[Row.names]]), DAY(TBL_DATA[[#This Row],[Row.names]])))</f>
        <v/>
      </c>
      <c r="B2210" s="119"/>
      <c r="C2210" s="68"/>
      <c r="E2210" s="53"/>
      <c r="F2210" s="53"/>
      <c r="G2210" s="54"/>
      <c r="H2210" s="114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  <c r="S2210" s="53"/>
      <c r="T2210" s="53"/>
      <c r="U2210" s="81"/>
      <c r="V2210" s="53"/>
      <c r="W2210" s="53"/>
    </row>
    <row r="2211" spans="1:23" x14ac:dyDescent="0.25">
      <c r="A2211" s="116" t="str">
        <f>IF(ISBLANK(TBL_DATA[[#This Row],[Row.names]]), "",   DATE(YEAR(TBL_DATA[[#This Row],[Row.names]]), MONTH(TBL_DATA[[#This Row],[Row.names]]), DAY(TBL_DATA[[#This Row],[Row.names]])))</f>
        <v/>
      </c>
      <c r="B2211" s="119"/>
      <c r="C2211" s="68"/>
      <c r="E2211" s="53"/>
      <c r="F2211" s="53"/>
      <c r="G2211" s="54"/>
      <c r="H2211" s="114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  <c r="S2211" s="53"/>
      <c r="T2211" s="53"/>
      <c r="U2211" s="81"/>
      <c r="V2211" s="53"/>
      <c r="W2211" s="53"/>
    </row>
    <row r="2212" spans="1:23" x14ac:dyDescent="0.25">
      <c r="A2212" s="116" t="str">
        <f>IF(ISBLANK(TBL_DATA[[#This Row],[Row.names]]), "",   DATE(YEAR(TBL_DATA[[#This Row],[Row.names]]), MONTH(TBL_DATA[[#This Row],[Row.names]]), DAY(TBL_DATA[[#This Row],[Row.names]])))</f>
        <v/>
      </c>
      <c r="B2212" s="119"/>
      <c r="C2212" s="68"/>
      <c r="E2212" s="53"/>
      <c r="F2212" s="53"/>
      <c r="G2212" s="54"/>
      <c r="H2212" s="114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  <c r="S2212" s="53"/>
      <c r="T2212" s="53"/>
      <c r="U2212" s="81"/>
      <c r="V2212" s="53"/>
      <c r="W2212" s="53"/>
    </row>
    <row r="2213" spans="1:23" x14ac:dyDescent="0.25">
      <c r="A2213" s="116" t="str">
        <f>IF(ISBLANK(TBL_DATA[[#This Row],[Row.names]]), "",   DATE(YEAR(TBL_DATA[[#This Row],[Row.names]]), MONTH(TBL_DATA[[#This Row],[Row.names]]), DAY(TBL_DATA[[#This Row],[Row.names]])))</f>
        <v/>
      </c>
      <c r="B2213" s="119"/>
      <c r="C2213" s="68"/>
      <c r="E2213" s="53"/>
      <c r="F2213" s="53"/>
      <c r="G2213" s="54"/>
      <c r="H2213" s="114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  <c r="S2213" s="53"/>
      <c r="T2213" s="53"/>
      <c r="U2213" s="81"/>
      <c r="V2213" s="53"/>
      <c r="W2213" s="53"/>
    </row>
    <row r="2214" spans="1:23" x14ac:dyDescent="0.25">
      <c r="A2214" s="116" t="str">
        <f>IF(ISBLANK(TBL_DATA[[#This Row],[Row.names]]), "",   DATE(YEAR(TBL_DATA[[#This Row],[Row.names]]), MONTH(TBL_DATA[[#This Row],[Row.names]]), DAY(TBL_DATA[[#This Row],[Row.names]])))</f>
        <v/>
      </c>
      <c r="B2214" s="119"/>
      <c r="C2214" s="68"/>
      <c r="E2214" s="53"/>
      <c r="F2214" s="53"/>
      <c r="G2214" s="54"/>
      <c r="H2214" s="114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  <c r="S2214" s="53"/>
      <c r="T2214" s="53"/>
      <c r="U2214" s="81"/>
      <c r="V2214" s="53"/>
      <c r="W2214" s="53"/>
    </row>
    <row r="2215" spans="1:23" x14ac:dyDescent="0.25">
      <c r="A2215" s="116" t="str">
        <f>IF(ISBLANK(TBL_DATA[[#This Row],[Row.names]]), "",   DATE(YEAR(TBL_DATA[[#This Row],[Row.names]]), MONTH(TBL_DATA[[#This Row],[Row.names]]), DAY(TBL_DATA[[#This Row],[Row.names]])))</f>
        <v/>
      </c>
      <c r="B2215" s="119"/>
      <c r="C2215" s="68"/>
      <c r="E2215" s="53"/>
      <c r="F2215" s="53"/>
      <c r="G2215" s="54"/>
      <c r="H2215" s="114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  <c r="S2215" s="53"/>
      <c r="T2215" s="53"/>
      <c r="U2215" s="81"/>
      <c r="V2215" s="53"/>
      <c r="W2215" s="53"/>
    </row>
    <row r="2216" spans="1:23" x14ac:dyDescent="0.25">
      <c r="A2216" s="116" t="str">
        <f>IF(ISBLANK(TBL_DATA[[#This Row],[Row.names]]), "",   DATE(YEAR(TBL_DATA[[#This Row],[Row.names]]), MONTH(TBL_DATA[[#This Row],[Row.names]]), DAY(TBL_DATA[[#This Row],[Row.names]])))</f>
        <v/>
      </c>
      <c r="B2216" s="119"/>
      <c r="C2216" s="68"/>
      <c r="E2216" s="53"/>
      <c r="F2216" s="53"/>
      <c r="G2216" s="54"/>
      <c r="H2216" s="114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  <c r="S2216" s="53"/>
      <c r="T2216" s="53"/>
      <c r="U2216" s="81"/>
      <c r="V2216" s="53"/>
      <c r="W2216" s="53"/>
    </row>
    <row r="2217" spans="1:23" x14ac:dyDescent="0.25">
      <c r="A2217" s="116" t="str">
        <f>IF(ISBLANK(TBL_DATA[[#This Row],[Row.names]]), "",   DATE(YEAR(TBL_DATA[[#This Row],[Row.names]]), MONTH(TBL_DATA[[#This Row],[Row.names]]), DAY(TBL_DATA[[#This Row],[Row.names]])))</f>
        <v/>
      </c>
      <c r="B2217" s="119"/>
      <c r="C2217" s="68"/>
      <c r="E2217" s="53"/>
      <c r="F2217" s="53"/>
      <c r="G2217" s="54"/>
      <c r="H2217" s="114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  <c r="S2217" s="53"/>
      <c r="T2217" s="53"/>
      <c r="U2217" s="81"/>
      <c r="V2217" s="53"/>
      <c r="W2217" s="53"/>
    </row>
    <row r="2218" spans="1:23" x14ac:dyDescent="0.25">
      <c r="A2218" s="116" t="str">
        <f>IF(ISBLANK(TBL_DATA[[#This Row],[Row.names]]), "",   DATE(YEAR(TBL_DATA[[#This Row],[Row.names]]), MONTH(TBL_DATA[[#This Row],[Row.names]]), DAY(TBL_DATA[[#This Row],[Row.names]])))</f>
        <v/>
      </c>
      <c r="B2218" s="119"/>
      <c r="C2218" s="68"/>
      <c r="E2218" s="53"/>
      <c r="F2218" s="53"/>
      <c r="G2218" s="54"/>
      <c r="H2218" s="114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  <c r="S2218" s="53"/>
      <c r="T2218" s="53"/>
      <c r="U2218" s="81"/>
      <c r="V2218" s="53"/>
      <c r="W2218" s="53"/>
    </row>
    <row r="2219" spans="1:23" x14ac:dyDescent="0.25">
      <c r="A2219" s="116" t="str">
        <f>IF(ISBLANK(TBL_DATA[[#This Row],[Row.names]]), "",   DATE(YEAR(TBL_DATA[[#This Row],[Row.names]]), MONTH(TBL_DATA[[#This Row],[Row.names]]), DAY(TBL_DATA[[#This Row],[Row.names]])))</f>
        <v/>
      </c>
      <c r="B2219" s="119"/>
      <c r="C2219" s="68"/>
      <c r="E2219" s="53"/>
      <c r="F2219" s="53"/>
      <c r="G2219" s="54"/>
      <c r="H2219" s="114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  <c r="S2219" s="53"/>
      <c r="T2219" s="53"/>
      <c r="U2219" s="81"/>
      <c r="V2219" s="53"/>
      <c r="W2219" s="53"/>
    </row>
    <row r="2220" spans="1:23" x14ac:dyDescent="0.25">
      <c r="A2220" s="116" t="str">
        <f>IF(ISBLANK(TBL_DATA[[#This Row],[Row.names]]), "",   DATE(YEAR(TBL_DATA[[#This Row],[Row.names]]), MONTH(TBL_DATA[[#This Row],[Row.names]]), DAY(TBL_DATA[[#This Row],[Row.names]])))</f>
        <v/>
      </c>
      <c r="B2220" s="119"/>
      <c r="C2220" s="68"/>
      <c r="E2220" s="53"/>
      <c r="F2220" s="53"/>
      <c r="G2220" s="54"/>
      <c r="H2220" s="114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  <c r="S2220" s="53"/>
      <c r="T2220" s="53"/>
      <c r="U2220" s="81"/>
      <c r="V2220" s="53"/>
      <c r="W2220" s="53"/>
    </row>
    <row r="2221" spans="1:23" x14ac:dyDescent="0.25">
      <c r="A2221" s="116" t="str">
        <f>IF(ISBLANK(TBL_DATA[[#This Row],[Row.names]]), "",   DATE(YEAR(TBL_DATA[[#This Row],[Row.names]]), MONTH(TBL_DATA[[#This Row],[Row.names]]), DAY(TBL_DATA[[#This Row],[Row.names]])))</f>
        <v/>
      </c>
      <c r="B2221" s="119"/>
      <c r="C2221" s="68"/>
      <c r="E2221" s="53"/>
      <c r="F2221" s="53"/>
      <c r="G2221" s="54"/>
      <c r="H2221" s="114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  <c r="S2221" s="53"/>
      <c r="T2221" s="53"/>
      <c r="U2221" s="81"/>
      <c r="V2221" s="53"/>
      <c r="W2221" s="53"/>
    </row>
    <row r="2222" spans="1:23" x14ac:dyDescent="0.25">
      <c r="A2222" s="116" t="str">
        <f>IF(ISBLANK(TBL_DATA[[#This Row],[Row.names]]), "",   DATE(YEAR(TBL_DATA[[#This Row],[Row.names]]), MONTH(TBL_DATA[[#This Row],[Row.names]]), DAY(TBL_DATA[[#This Row],[Row.names]])))</f>
        <v/>
      </c>
      <c r="B2222" s="119"/>
      <c r="C2222" s="68"/>
      <c r="E2222" s="53"/>
      <c r="F2222" s="53"/>
      <c r="G2222" s="54"/>
      <c r="H2222" s="114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  <c r="S2222" s="53"/>
      <c r="T2222" s="53"/>
      <c r="U2222" s="81"/>
      <c r="V2222" s="53"/>
      <c r="W2222" s="53"/>
    </row>
    <row r="2223" spans="1:23" x14ac:dyDescent="0.25">
      <c r="A2223" s="116" t="str">
        <f>IF(ISBLANK(TBL_DATA[[#This Row],[Row.names]]), "",   DATE(YEAR(TBL_DATA[[#This Row],[Row.names]]), MONTH(TBL_DATA[[#This Row],[Row.names]]), DAY(TBL_DATA[[#This Row],[Row.names]])))</f>
        <v/>
      </c>
      <c r="B2223" s="119"/>
      <c r="C2223" s="68"/>
      <c r="E2223" s="53"/>
      <c r="F2223" s="53"/>
      <c r="G2223" s="54"/>
      <c r="H2223" s="114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  <c r="S2223" s="53"/>
      <c r="T2223" s="53"/>
      <c r="U2223" s="81"/>
      <c r="V2223" s="53"/>
      <c r="W2223" s="53"/>
    </row>
    <row r="2224" spans="1:23" x14ac:dyDescent="0.25">
      <c r="A2224" s="116" t="str">
        <f>IF(ISBLANK(TBL_DATA[[#This Row],[Row.names]]), "",   DATE(YEAR(TBL_DATA[[#This Row],[Row.names]]), MONTH(TBL_DATA[[#This Row],[Row.names]]), DAY(TBL_DATA[[#This Row],[Row.names]])))</f>
        <v/>
      </c>
      <c r="B2224" s="119"/>
      <c r="C2224" s="68"/>
      <c r="E2224" s="53"/>
      <c r="F2224" s="53"/>
      <c r="G2224" s="54"/>
      <c r="H2224" s="114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  <c r="S2224" s="53"/>
      <c r="T2224" s="53"/>
      <c r="U2224" s="81"/>
      <c r="V2224" s="53"/>
      <c r="W2224" s="53"/>
    </row>
    <row r="2225" spans="1:23" x14ac:dyDescent="0.25">
      <c r="A2225" s="116" t="str">
        <f>IF(ISBLANK(TBL_DATA[[#This Row],[Row.names]]), "",   DATE(YEAR(TBL_DATA[[#This Row],[Row.names]]), MONTH(TBL_DATA[[#This Row],[Row.names]]), DAY(TBL_DATA[[#This Row],[Row.names]])))</f>
        <v/>
      </c>
      <c r="B2225" s="119"/>
      <c r="C2225" s="68"/>
      <c r="E2225" s="53"/>
      <c r="F2225" s="53"/>
      <c r="G2225" s="54"/>
      <c r="H2225" s="114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  <c r="S2225" s="53"/>
      <c r="T2225" s="53"/>
      <c r="U2225" s="81"/>
      <c r="V2225" s="53"/>
      <c r="W2225" s="53"/>
    </row>
    <row r="2226" spans="1:23" x14ac:dyDescent="0.25">
      <c r="A2226" s="116" t="str">
        <f>IF(ISBLANK(TBL_DATA[[#This Row],[Row.names]]), "",   DATE(YEAR(TBL_DATA[[#This Row],[Row.names]]), MONTH(TBL_DATA[[#This Row],[Row.names]]), DAY(TBL_DATA[[#This Row],[Row.names]])))</f>
        <v/>
      </c>
      <c r="B2226" s="119"/>
      <c r="C2226" s="68"/>
      <c r="E2226" s="53"/>
      <c r="F2226" s="53"/>
      <c r="G2226" s="54"/>
      <c r="H2226" s="114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  <c r="S2226" s="53"/>
      <c r="T2226" s="53"/>
      <c r="U2226" s="81"/>
      <c r="V2226" s="53"/>
      <c r="W2226" s="53"/>
    </row>
    <row r="2227" spans="1:23" x14ac:dyDescent="0.25">
      <c r="A2227" s="116" t="str">
        <f>IF(ISBLANK(TBL_DATA[[#This Row],[Row.names]]), "",   DATE(YEAR(TBL_DATA[[#This Row],[Row.names]]), MONTH(TBL_DATA[[#This Row],[Row.names]]), DAY(TBL_DATA[[#This Row],[Row.names]])))</f>
        <v/>
      </c>
      <c r="B2227" s="119"/>
      <c r="C2227" s="68"/>
      <c r="E2227" s="53"/>
      <c r="F2227" s="53"/>
      <c r="G2227" s="54"/>
      <c r="H2227" s="114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  <c r="S2227" s="53"/>
      <c r="T2227" s="53"/>
      <c r="U2227" s="81"/>
      <c r="V2227" s="53"/>
      <c r="W2227" s="53"/>
    </row>
    <row r="2228" spans="1:23" x14ac:dyDescent="0.25">
      <c r="A2228" s="116" t="str">
        <f>IF(ISBLANK(TBL_DATA[[#This Row],[Row.names]]), "",   DATE(YEAR(TBL_DATA[[#This Row],[Row.names]]), MONTH(TBL_DATA[[#This Row],[Row.names]]), DAY(TBL_DATA[[#This Row],[Row.names]])))</f>
        <v/>
      </c>
      <c r="B2228" s="119"/>
      <c r="C2228" s="68"/>
      <c r="E2228" s="53"/>
      <c r="F2228" s="53"/>
      <c r="G2228" s="54"/>
      <c r="H2228" s="114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  <c r="S2228" s="53"/>
      <c r="T2228" s="53"/>
      <c r="U2228" s="81"/>
      <c r="V2228" s="53"/>
      <c r="W2228" s="53"/>
    </row>
    <row r="2229" spans="1:23" x14ac:dyDescent="0.25">
      <c r="A2229" s="116" t="str">
        <f>IF(ISBLANK(TBL_DATA[[#This Row],[Row.names]]), "",   DATE(YEAR(TBL_DATA[[#This Row],[Row.names]]), MONTH(TBL_DATA[[#This Row],[Row.names]]), DAY(TBL_DATA[[#This Row],[Row.names]])))</f>
        <v/>
      </c>
      <c r="B2229" s="119"/>
      <c r="C2229" s="68"/>
      <c r="E2229" s="53"/>
      <c r="F2229" s="53"/>
      <c r="G2229" s="54"/>
      <c r="H2229" s="114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  <c r="S2229" s="53"/>
      <c r="T2229" s="53"/>
      <c r="U2229" s="81"/>
      <c r="V2229" s="53"/>
      <c r="W2229" s="53"/>
    </row>
    <row r="2230" spans="1:23" x14ac:dyDescent="0.25">
      <c r="A2230" s="116" t="str">
        <f>IF(ISBLANK(TBL_DATA[[#This Row],[Row.names]]), "",   DATE(YEAR(TBL_DATA[[#This Row],[Row.names]]), MONTH(TBL_DATA[[#This Row],[Row.names]]), DAY(TBL_DATA[[#This Row],[Row.names]])))</f>
        <v/>
      </c>
      <c r="B2230" s="119"/>
      <c r="C2230" s="68"/>
      <c r="E2230" s="53"/>
      <c r="F2230" s="53"/>
      <c r="G2230" s="54"/>
      <c r="H2230" s="114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  <c r="S2230" s="53"/>
      <c r="T2230" s="53"/>
      <c r="U2230" s="81"/>
      <c r="V2230" s="53"/>
      <c r="W2230" s="53"/>
    </row>
    <row r="2231" spans="1:23" x14ac:dyDescent="0.25">
      <c r="A2231" s="116" t="str">
        <f>IF(ISBLANK(TBL_DATA[[#This Row],[Row.names]]), "",   DATE(YEAR(TBL_DATA[[#This Row],[Row.names]]), MONTH(TBL_DATA[[#This Row],[Row.names]]), DAY(TBL_DATA[[#This Row],[Row.names]])))</f>
        <v/>
      </c>
      <c r="B2231" s="119"/>
      <c r="C2231" s="68"/>
      <c r="E2231" s="53"/>
      <c r="F2231" s="53"/>
      <c r="G2231" s="54"/>
      <c r="H2231" s="114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  <c r="S2231" s="53"/>
      <c r="T2231" s="53"/>
      <c r="U2231" s="81"/>
      <c r="V2231" s="53"/>
      <c r="W2231" s="53"/>
    </row>
    <row r="2232" spans="1:23" x14ac:dyDescent="0.25">
      <c r="A2232" s="116" t="str">
        <f>IF(ISBLANK(TBL_DATA[[#This Row],[Row.names]]), "",   DATE(YEAR(TBL_DATA[[#This Row],[Row.names]]), MONTH(TBL_DATA[[#This Row],[Row.names]]), DAY(TBL_DATA[[#This Row],[Row.names]])))</f>
        <v/>
      </c>
      <c r="B2232" s="119"/>
      <c r="C2232" s="68"/>
      <c r="E2232" s="53"/>
      <c r="F2232" s="53"/>
      <c r="G2232" s="54"/>
      <c r="H2232" s="114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  <c r="S2232" s="53"/>
      <c r="T2232" s="53"/>
      <c r="U2232" s="81"/>
      <c r="V2232" s="53"/>
      <c r="W2232" s="53"/>
    </row>
    <row r="2233" spans="1:23" x14ac:dyDescent="0.25">
      <c r="A2233" s="116" t="str">
        <f>IF(ISBLANK(TBL_DATA[[#This Row],[Row.names]]), "",   DATE(YEAR(TBL_DATA[[#This Row],[Row.names]]), MONTH(TBL_DATA[[#This Row],[Row.names]]), DAY(TBL_DATA[[#This Row],[Row.names]])))</f>
        <v/>
      </c>
      <c r="B2233" s="119"/>
      <c r="C2233" s="68"/>
      <c r="E2233" s="53"/>
      <c r="F2233" s="53"/>
      <c r="G2233" s="54"/>
      <c r="H2233" s="114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  <c r="S2233" s="53"/>
      <c r="T2233" s="53"/>
      <c r="U2233" s="81"/>
      <c r="V2233" s="53"/>
      <c r="W2233" s="53"/>
    </row>
    <row r="2234" spans="1:23" x14ac:dyDescent="0.25">
      <c r="A2234" s="116" t="str">
        <f>IF(ISBLANK(TBL_DATA[[#This Row],[Row.names]]), "",   DATE(YEAR(TBL_DATA[[#This Row],[Row.names]]), MONTH(TBL_DATA[[#This Row],[Row.names]]), DAY(TBL_DATA[[#This Row],[Row.names]])))</f>
        <v/>
      </c>
      <c r="B2234" s="119"/>
      <c r="C2234" s="68"/>
      <c r="E2234" s="53"/>
      <c r="F2234" s="53"/>
      <c r="G2234" s="54"/>
      <c r="H2234" s="114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  <c r="S2234" s="53"/>
      <c r="T2234" s="53"/>
      <c r="U2234" s="81"/>
      <c r="V2234" s="53"/>
      <c r="W2234" s="53"/>
    </row>
    <row r="2235" spans="1:23" x14ac:dyDescent="0.25">
      <c r="A2235" s="116" t="str">
        <f>IF(ISBLANK(TBL_DATA[[#This Row],[Row.names]]), "",   DATE(YEAR(TBL_DATA[[#This Row],[Row.names]]), MONTH(TBL_DATA[[#This Row],[Row.names]]), DAY(TBL_DATA[[#This Row],[Row.names]])))</f>
        <v/>
      </c>
      <c r="B2235" s="119"/>
      <c r="C2235" s="68"/>
      <c r="E2235" s="53"/>
      <c r="F2235" s="53"/>
      <c r="G2235" s="54"/>
      <c r="H2235" s="114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  <c r="S2235" s="53"/>
      <c r="T2235" s="53"/>
      <c r="U2235" s="81"/>
      <c r="V2235" s="53"/>
      <c r="W2235" s="53"/>
    </row>
    <row r="2236" spans="1:23" x14ac:dyDescent="0.25">
      <c r="A2236" s="116" t="str">
        <f>IF(ISBLANK(TBL_DATA[[#This Row],[Row.names]]), "",   DATE(YEAR(TBL_DATA[[#This Row],[Row.names]]), MONTH(TBL_DATA[[#This Row],[Row.names]]), DAY(TBL_DATA[[#This Row],[Row.names]])))</f>
        <v/>
      </c>
      <c r="B2236" s="119"/>
      <c r="C2236" s="68"/>
      <c r="E2236" s="53"/>
      <c r="F2236" s="53"/>
      <c r="G2236" s="54"/>
      <c r="H2236" s="114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  <c r="S2236" s="53"/>
      <c r="T2236" s="53"/>
      <c r="U2236" s="81"/>
      <c r="V2236" s="53"/>
      <c r="W2236" s="53"/>
    </row>
    <row r="2237" spans="1:23" x14ac:dyDescent="0.25">
      <c r="A2237" s="116" t="str">
        <f>IF(ISBLANK(TBL_DATA[[#This Row],[Row.names]]), "",   DATE(YEAR(TBL_DATA[[#This Row],[Row.names]]), MONTH(TBL_DATA[[#This Row],[Row.names]]), DAY(TBL_DATA[[#This Row],[Row.names]])))</f>
        <v/>
      </c>
      <c r="B2237" s="119"/>
      <c r="C2237" s="68"/>
      <c r="E2237" s="53"/>
      <c r="F2237" s="53"/>
      <c r="G2237" s="54"/>
      <c r="H2237" s="114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  <c r="S2237" s="53"/>
      <c r="T2237" s="53"/>
      <c r="U2237" s="81"/>
      <c r="V2237" s="53"/>
      <c r="W2237" s="53"/>
    </row>
    <row r="2238" spans="1:23" x14ac:dyDescent="0.25">
      <c r="A2238" s="116" t="str">
        <f>IF(ISBLANK(TBL_DATA[[#This Row],[Row.names]]), "",   DATE(YEAR(TBL_DATA[[#This Row],[Row.names]]), MONTH(TBL_DATA[[#This Row],[Row.names]]), DAY(TBL_DATA[[#This Row],[Row.names]])))</f>
        <v/>
      </c>
      <c r="B2238" s="119"/>
      <c r="C2238" s="68"/>
      <c r="E2238" s="53"/>
      <c r="F2238" s="53"/>
      <c r="G2238" s="54"/>
      <c r="H2238" s="114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  <c r="S2238" s="53"/>
      <c r="T2238" s="53"/>
      <c r="U2238" s="81"/>
      <c r="V2238" s="53"/>
      <c r="W2238" s="53"/>
    </row>
    <row r="2239" spans="1:23" x14ac:dyDescent="0.25">
      <c r="A2239" s="116" t="str">
        <f>IF(ISBLANK(TBL_DATA[[#This Row],[Row.names]]), "",   DATE(YEAR(TBL_DATA[[#This Row],[Row.names]]), MONTH(TBL_DATA[[#This Row],[Row.names]]), DAY(TBL_DATA[[#This Row],[Row.names]])))</f>
        <v/>
      </c>
      <c r="B2239" s="119"/>
      <c r="C2239" s="68"/>
      <c r="E2239" s="53"/>
      <c r="F2239" s="53"/>
      <c r="G2239" s="54"/>
      <c r="H2239" s="114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  <c r="S2239" s="53"/>
      <c r="T2239" s="53"/>
      <c r="U2239" s="81"/>
      <c r="V2239" s="53"/>
      <c r="W2239" s="53"/>
    </row>
    <row r="2240" spans="1:23" x14ac:dyDescent="0.25">
      <c r="A2240" s="116" t="str">
        <f>IF(ISBLANK(TBL_DATA[[#This Row],[Row.names]]), "",   DATE(YEAR(TBL_DATA[[#This Row],[Row.names]]), MONTH(TBL_DATA[[#This Row],[Row.names]]), DAY(TBL_DATA[[#This Row],[Row.names]])))</f>
        <v/>
      </c>
      <c r="B2240" s="119"/>
      <c r="C2240" s="68"/>
      <c r="E2240" s="53"/>
      <c r="F2240" s="53"/>
      <c r="G2240" s="54"/>
      <c r="H2240" s="114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  <c r="S2240" s="53"/>
      <c r="T2240" s="53"/>
      <c r="U2240" s="81"/>
      <c r="V2240" s="53"/>
      <c r="W2240" s="53"/>
    </row>
    <row r="2241" spans="1:23" x14ac:dyDescent="0.25">
      <c r="A2241" s="116" t="str">
        <f>IF(ISBLANK(TBL_DATA[[#This Row],[Row.names]]), "",   DATE(YEAR(TBL_DATA[[#This Row],[Row.names]]), MONTH(TBL_DATA[[#This Row],[Row.names]]), DAY(TBL_DATA[[#This Row],[Row.names]])))</f>
        <v/>
      </c>
      <c r="B2241" s="119"/>
      <c r="C2241" s="68"/>
      <c r="E2241" s="53"/>
      <c r="F2241" s="53"/>
      <c r="G2241" s="54"/>
      <c r="H2241" s="114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53"/>
      <c r="T2241" s="53"/>
      <c r="U2241" s="81"/>
      <c r="V2241" s="53"/>
      <c r="W2241" s="53"/>
    </row>
    <row r="2242" spans="1:23" x14ac:dyDescent="0.25">
      <c r="A2242" s="116" t="str">
        <f>IF(ISBLANK(TBL_DATA[[#This Row],[Row.names]]), "",   DATE(YEAR(TBL_DATA[[#This Row],[Row.names]]), MONTH(TBL_DATA[[#This Row],[Row.names]]), DAY(TBL_DATA[[#This Row],[Row.names]])))</f>
        <v/>
      </c>
      <c r="B2242" s="119"/>
      <c r="C2242" s="68"/>
      <c r="E2242" s="53"/>
      <c r="F2242" s="53"/>
      <c r="G2242" s="54"/>
      <c r="H2242" s="114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  <c r="S2242" s="53"/>
      <c r="T2242" s="53"/>
      <c r="U2242" s="81"/>
      <c r="V2242" s="53"/>
      <c r="W2242" s="53"/>
    </row>
    <row r="2243" spans="1:23" x14ac:dyDescent="0.25">
      <c r="A2243" s="116" t="str">
        <f>IF(ISBLANK(TBL_DATA[[#This Row],[Row.names]]), "",   DATE(YEAR(TBL_DATA[[#This Row],[Row.names]]), MONTH(TBL_DATA[[#This Row],[Row.names]]), DAY(TBL_DATA[[#This Row],[Row.names]])))</f>
        <v/>
      </c>
      <c r="B2243" s="119"/>
      <c r="C2243" s="68"/>
      <c r="E2243" s="53"/>
      <c r="F2243" s="53"/>
      <c r="G2243" s="54"/>
      <c r="H2243" s="114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  <c r="S2243" s="53"/>
      <c r="T2243" s="53"/>
      <c r="U2243" s="81"/>
      <c r="V2243" s="53"/>
      <c r="W2243" s="53"/>
    </row>
    <row r="2244" spans="1:23" x14ac:dyDescent="0.25">
      <c r="A2244" s="116" t="str">
        <f>IF(ISBLANK(TBL_DATA[[#This Row],[Row.names]]), "",   DATE(YEAR(TBL_DATA[[#This Row],[Row.names]]), MONTH(TBL_DATA[[#This Row],[Row.names]]), DAY(TBL_DATA[[#This Row],[Row.names]])))</f>
        <v/>
      </c>
      <c r="B2244" s="119"/>
      <c r="C2244" s="68"/>
      <c r="E2244" s="53"/>
      <c r="F2244" s="53"/>
      <c r="G2244" s="54"/>
      <c r="H2244" s="114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  <c r="S2244" s="53"/>
      <c r="T2244" s="53"/>
      <c r="U2244" s="81"/>
      <c r="V2244" s="53"/>
      <c r="W2244" s="53"/>
    </row>
    <row r="2245" spans="1:23" x14ac:dyDescent="0.25">
      <c r="A2245" s="116" t="str">
        <f>IF(ISBLANK(TBL_DATA[[#This Row],[Row.names]]), "",   DATE(YEAR(TBL_DATA[[#This Row],[Row.names]]), MONTH(TBL_DATA[[#This Row],[Row.names]]), DAY(TBL_DATA[[#This Row],[Row.names]])))</f>
        <v/>
      </c>
      <c r="B2245" s="119"/>
      <c r="C2245" s="68"/>
      <c r="E2245" s="53"/>
      <c r="F2245" s="53"/>
      <c r="G2245" s="54"/>
      <c r="H2245" s="114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  <c r="S2245" s="53"/>
      <c r="T2245" s="53"/>
      <c r="U2245" s="81"/>
      <c r="V2245" s="53"/>
      <c r="W2245" s="53"/>
    </row>
    <row r="2246" spans="1:23" x14ac:dyDescent="0.25">
      <c r="A2246" s="116" t="str">
        <f>IF(ISBLANK(TBL_DATA[[#This Row],[Row.names]]), "",   DATE(YEAR(TBL_DATA[[#This Row],[Row.names]]), MONTH(TBL_DATA[[#This Row],[Row.names]]), DAY(TBL_DATA[[#This Row],[Row.names]])))</f>
        <v/>
      </c>
      <c r="B2246" s="119"/>
      <c r="C2246" s="68"/>
      <c r="E2246" s="53"/>
      <c r="F2246" s="53"/>
      <c r="G2246" s="54"/>
      <c r="H2246" s="114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  <c r="S2246" s="53"/>
      <c r="T2246" s="53"/>
      <c r="U2246" s="81"/>
      <c r="V2246" s="53"/>
      <c r="W2246" s="53"/>
    </row>
    <row r="2247" spans="1:23" x14ac:dyDescent="0.25">
      <c r="A2247" s="116" t="str">
        <f>IF(ISBLANK(TBL_DATA[[#This Row],[Row.names]]), "",   DATE(YEAR(TBL_DATA[[#This Row],[Row.names]]), MONTH(TBL_DATA[[#This Row],[Row.names]]), DAY(TBL_DATA[[#This Row],[Row.names]])))</f>
        <v/>
      </c>
      <c r="B2247" s="119"/>
      <c r="C2247" s="68"/>
      <c r="E2247" s="53"/>
      <c r="F2247" s="53"/>
      <c r="G2247" s="54"/>
      <c r="H2247" s="114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  <c r="S2247" s="53"/>
      <c r="T2247" s="53"/>
      <c r="U2247" s="81"/>
      <c r="V2247" s="53"/>
      <c r="W2247" s="53"/>
    </row>
    <row r="2248" spans="1:23" x14ac:dyDescent="0.25">
      <c r="A2248" s="116" t="str">
        <f>IF(ISBLANK(TBL_DATA[[#This Row],[Row.names]]), "",   DATE(YEAR(TBL_DATA[[#This Row],[Row.names]]), MONTH(TBL_DATA[[#This Row],[Row.names]]), DAY(TBL_DATA[[#This Row],[Row.names]])))</f>
        <v/>
      </c>
      <c r="B2248" s="119"/>
      <c r="C2248" s="68"/>
      <c r="E2248" s="53"/>
      <c r="F2248" s="53"/>
      <c r="G2248" s="54"/>
      <c r="H2248" s="114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53"/>
      <c r="T2248" s="53"/>
      <c r="U2248" s="81"/>
      <c r="V2248" s="53"/>
      <c r="W2248" s="53"/>
    </row>
    <row r="2249" spans="1:23" x14ac:dyDescent="0.25">
      <c r="A2249" s="116" t="str">
        <f>IF(ISBLANK(TBL_DATA[[#This Row],[Row.names]]), "",   DATE(YEAR(TBL_DATA[[#This Row],[Row.names]]), MONTH(TBL_DATA[[#This Row],[Row.names]]), DAY(TBL_DATA[[#This Row],[Row.names]])))</f>
        <v/>
      </c>
      <c r="B2249" s="119"/>
      <c r="C2249" s="68"/>
      <c r="E2249" s="53"/>
      <c r="F2249" s="53"/>
      <c r="G2249" s="54"/>
      <c r="H2249" s="114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  <c r="S2249" s="53"/>
      <c r="T2249" s="53"/>
      <c r="U2249" s="81"/>
      <c r="V2249" s="53"/>
      <c r="W2249" s="53"/>
    </row>
    <row r="2250" spans="1:23" x14ac:dyDescent="0.25">
      <c r="A2250" s="116" t="str">
        <f>IF(ISBLANK(TBL_DATA[[#This Row],[Row.names]]), "",   DATE(YEAR(TBL_DATA[[#This Row],[Row.names]]), MONTH(TBL_DATA[[#This Row],[Row.names]]), DAY(TBL_DATA[[#This Row],[Row.names]])))</f>
        <v/>
      </c>
      <c r="B2250" s="119"/>
      <c r="C2250" s="68"/>
      <c r="E2250" s="53"/>
      <c r="F2250" s="53"/>
      <c r="G2250" s="54"/>
      <c r="H2250" s="114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  <c r="S2250" s="53"/>
      <c r="T2250" s="53"/>
      <c r="U2250" s="81"/>
      <c r="V2250" s="53"/>
      <c r="W2250" s="53"/>
    </row>
    <row r="2251" spans="1:23" x14ac:dyDescent="0.25">
      <c r="A2251" s="116" t="str">
        <f>IF(ISBLANK(TBL_DATA[[#This Row],[Row.names]]), "",   DATE(YEAR(TBL_DATA[[#This Row],[Row.names]]), MONTH(TBL_DATA[[#This Row],[Row.names]]), DAY(TBL_DATA[[#This Row],[Row.names]])))</f>
        <v/>
      </c>
      <c r="B2251" s="119"/>
      <c r="C2251" s="68"/>
      <c r="E2251" s="53"/>
      <c r="F2251" s="53"/>
      <c r="G2251" s="54"/>
      <c r="H2251" s="114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  <c r="S2251" s="53"/>
      <c r="T2251" s="53"/>
      <c r="U2251" s="81"/>
      <c r="V2251" s="53"/>
      <c r="W2251" s="53"/>
    </row>
    <row r="2252" spans="1:23" x14ac:dyDescent="0.25">
      <c r="A2252" s="116" t="str">
        <f>IF(ISBLANK(TBL_DATA[[#This Row],[Row.names]]), "",   DATE(YEAR(TBL_DATA[[#This Row],[Row.names]]), MONTH(TBL_DATA[[#This Row],[Row.names]]), DAY(TBL_DATA[[#This Row],[Row.names]])))</f>
        <v/>
      </c>
      <c r="B2252" s="119"/>
      <c r="C2252" s="68"/>
      <c r="E2252" s="53"/>
      <c r="F2252" s="53"/>
      <c r="G2252" s="54"/>
      <c r="H2252" s="114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  <c r="S2252" s="53"/>
      <c r="T2252" s="53"/>
      <c r="U2252" s="81"/>
      <c r="V2252" s="53"/>
      <c r="W2252" s="53"/>
    </row>
    <row r="2253" spans="1:23" x14ac:dyDescent="0.25">
      <c r="A2253" s="116" t="str">
        <f>IF(ISBLANK(TBL_DATA[[#This Row],[Row.names]]), "",   DATE(YEAR(TBL_DATA[[#This Row],[Row.names]]), MONTH(TBL_DATA[[#This Row],[Row.names]]), DAY(TBL_DATA[[#This Row],[Row.names]])))</f>
        <v/>
      </c>
      <c r="B2253" s="119"/>
      <c r="C2253" s="68"/>
      <c r="E2253" s="53"/>
      <c r="F2253" s="53"/>
      <c r="G2253" s="54"/>
      <c r="H2253" s="114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  <c r="S2253" s="53"/>
      <c r="T2253" s="53"/>
      <c r="U2253" s="81"/>
      <c r="V2253" s="53"/>
      <c r="W2253" s="53"/>
    </row>
    <row r="2254" spans="1:23" x14ac:dyDescent="0.25">
      <c r="A2254" s="116" t="str">
        <f>IF(ISBLANK(TBL_DATA[[#This Row],[Row.names]]), "",   DATE(YEAR(TBL_DATA[[#This Row],[Row.names]]), MONTH(TBL_DATA[[#This Row],[Row.names]]), DAY(TBL_DATA[[#This Row],[Row.names]])))</f>
        <v/>
      </c>
      <c r="B2254" s="119"/>
      <c r="C2254" s="68"/>
      <c r="E2254" s="53"/>
      <c r="F2254" s="53"/>
      <c r="G2254" s="54"/>
      <c r="H2254" s="114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  <c r="S2254" s="53"/>
      <c r="T2254" s="53"/>
      <c r="U2254" s="81"/>
      <c r="V2254" s="53"/>
      <c r="W2254" s="53"/>
    </row>
    <row r="2255" spans="1:23" x14ac:dyDescent="0.25">
      <c r="A2255" s="116" t="str">
        <f>IF(ISBLANK(TBL_DATA[[#This Row],[Row.names]]), "",   DATE(YEAR(TBL_DATA[[#This Row],[Row.names]]), MONTH(TBL_DATA[[#This Row],[Row.names]]), DAY(TBL_DATA[[#This Row],[Row.names]])))</f>
        <v/>
      </c>
      <c r="B2255" s="119"/>
      <c r="C2255" s="68"/>
      <c r="E2255" s="53"/>
      <c r="F2255" s="53"/>
      <c r="G2255" s="54"/>
      <c r="H2255" s="114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  <c r="S2255" s="53"/>
      <c r="T2255" s="53"/>
      <c r="U2255" s="81"/>
      <c r="V2255" s="53"/>
      <c r="W2255" s="53"/>
    </row>
    <row r="2256" spans="1:23" x14ac:dyDescent="0.25">
      <c r="A2256" s="116" t="str">
        <f>IF(ISBLANK(TBL_DATA[[#This Row],[Row.names]]), "",   DATE(YEAR(TBL_DATA[[#This Row],[Row.names]]), MONTH(TBL_DATA[[#This Row],[Row.names]]), DAY(TBL_DATA[[#This Row],[Row.names]])))</f>
        <v/>
      </c>
      <c r="B2256" s="119"/>
      <c r="C2256" s="68"/>
      <c r="E2256" s="53"/>
      <c r="F2256" s="53"/>
      <c r="G2256" s="54"/>
      <c r="H2256" s="114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  <c r="S2256" s="53"/>
      <c r="T2256" s="53"/>
      <c r="U2256" s="81"/>
      <c r="V2256" s="53"/>
      <c r="W2256" s="53"/>
    </row>
    <row r="2257" spans="1:23" x14ac:dyDescent="0.25">
      <c r="A2257" s="116" t="str">
        <f>IF(ISBLANK(TBL_DATA[[#This Row],[Row.names]]), "",   DATE(YEAR(TBL_DATA[[#This Row],[Row.names]]), MONTH(TBL_DATA[[#This Row],[Row.names]]), DAY(TBL_DATA[[#This Row],[Row.names]])))</f>
        <v/>
      </c>
      <c r="B2257" s="119"/>
      <c r="C2257" s="68"/>
      <c r="E2257" s="53"/>
      <c r="F2257" s="53"/>
      <c r="G2257" s="54"/>
      <c r="H2257" s="114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  <c r="S2257" s="53"/>
      <c r="T2257" s="53"/>
      <c r="U2257" s="81"/>
      <c r="V2257" s="53"/>
      <c r="W2257" s="53"/>
    </row>
    <row r="2258" spans="1:23" x14ac:dyDescent="0.25">
      <c r="A2258" s="116" t="str">
        <f>IF(ISBLANK(TBL_DATA[[#This Row],[Row.names]]), "",   DATE(YEAR(TBL_DATA[[#This Row],[Row.names]]), MONTH(TBL_DATA[[#This Row],[Row.names]]), DAY(TBL_DATA[[#This Row],[Row.names]])))</f>
        <v/>
      </c>
      <c r="B2258" s="119"/>
      <c r="C2258" s="68"/>
      <c r="E2258" s="53"/>
      <c r="F2258" s="53"/>
      <c r="G2258" s="54"/>
      <c r="H2258" s="114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  <c r="S2258" s="53"/>
      <c r="T2258" s="53"/>
      <c r="U2258" s="81"/>
      <c r="V2258" s="53"/>
      <c r="W2258" s="53"/>
    </row>
    <row r="2259" spans="1:23" x14ac:dyDescent="0.25">
      <c r="A2259" s="116" t="str">
        <f>IF(ISBLANK(TBL_DATA[[#This Row],[Row.names]]), "",   DATE(YEAR(TBL_DATA[[#This Row],[Row.names]]), MONTH(TBL_DATA[[#This Row],[Row.names]]), DAY(TBL_DATA[[#This Row],[Row.names]])))</f>
        <v/>
      </c>
      <c r="B2259" s="119"/>
      <c r="C2259" s="68"/>
      <c r="E2259" s="53"/>
      <c r="F2259" s="53"/>
      <c r="G2259" s="54"/>
      <c r="H2259" s="114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  <c r="S2259" s="53"/>
      <c r="T2259" s="53"/>
      <c r="U2259" s="81"/>
      <c r="V2259" s="53"/>
      <c r="W2259" s="53"/>
    </row>
    <row r="2260" spans="1:23" x14ac:dyDescent="0.25">
      <c r="A2260" s="116" t="str">
        <f>IF(ISBLANK(TBL_DATA[[#This Row],[Row.names]]), "",   DATE(YEAR(TBL_DATA[[#This Row],[Row.names]]), MONTH(TBL_DATA[[#This Row],[Row.names]]), DAY(TBL_DATA[[#This Row],[Row.names]])))</f>
        <v/>
      </c>
      <c r="B2260" s="119"/>
      <c r="C2260" s="68"/>
      <c r="E2260" s="53"/>
      <c r="F2260" s="53"/>
      <c r="G2260" s="54"/>
      <c r="H2260" s="114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  <c r="S2260" s="53"/>
      <c r="T2260" s="53"/>
      <c r="U2260" s="81"/>
      <c r="V2260" s="53"/>
      <c r="W2260" s="53"/>
    </row>
    <row r="2261" spans="1:23" x14ac:dyDescent="0.25">
      <c r="A2261" s="116" t="str">
        <f>IF(ISBLANK(TBL_DATA[[#This Row],[Row.names]]), "",   DATE(YEAR(TBL_DATA[[#This Row],[Row.names]]), MONTH(TBL_DATA[[#This Row],[Row.names]]), DAY(TBL_DATA[[#This Row],[Row.names]])))</f>
        <v/>
      </c>
      <c r="B2261" s="119"/>
      <c r="C2261" s="68"/>
      <c r="E2261" s="53"/>
      <c r="F2261" s="53"/>
      <c r="G2261" s="54"/>
      <c r="H2261" s="114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  <c r="S2261" s="53"/>
      <c r="T2261" s="53"/>
      <c r="U2261" s="81"/>
      <c r="V2261" s="53"/>
      <c r="W2261" s="53"/>
    </row>
    <row r="2262" spans="1:23" x14ac:dyDescent="0.25">
      <c r="A2262" s="116" t="str">
        <f>IF(ISBLANK(TBL_DATA[[#This Row],[Row.names]]), "",   DATE(YEAR(TBL_DATA[[#This Row],[Row.names]]), MONTH(TBL_DATA[[#This Row],[Row.names]]), DAY(TBL_DATA[[#This Row],[Row.names]])))</f>
        <v/>
      </c>
      <c r="B2262" s="119"/>
      <c r="C2262" s="68"/>
      <c r="E2262" s="53"/>
      <c r="F2262" s="53"/>
      <c r="G2262" s="54"/>
      <c r="H2262" s="114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  <c r="S2262" s="53"/>
      <c r="T2262" s="53"/>
      <c r="U2262" s="81"/>
      <c r="V2262" s="53"/>
      <c r="W2262" s="53"/>
    </row>
    <row r="2263" spans="1:23" x14ac:dyDescent="0.25">
      <c r="A2263" s="116" t="str">
        <f>IF(ISBLANK(TBL_DATA[[#This Row],[Row.names]]), "",   DATE(YEAR(TBL_DATA[[#This Row],[Row.names]]), MONTH(TBL_DATA[[#This Row],[Row.names]]), DAY(TBL_DATA[[#This Row],[Row.names]])))</f>
        <v/>
      </c>
      <c r="B2263" s="119"/>
      <c r="C2263" s="68"/>
      <c r="E2263" s="53"/>
      <c r="F2263" s="53"/>
      <c r="G2263" s="54"/>
      <c r="H2263" s="114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  <c r="S2263" s="53"/>
      <c r="T2263" s="53"/>
      <c r="U2263" s="81"/>
      <c r="V2263" s="53"/>
      <c r="W2263" s="53"/>
    </row>
    <row r="2264" spans="1:23" x14ac:dyDescent="0.25">
      <c r="A2264" s="116" t="str">
        <f>IF(ISBLANK(TBL_DATA[[#This Row],[Row.names]]), "",   DATE(YEAR(TBL_DATA[[#This Row],[Row.names]]), MONTH(TBL_DATA[[#This Row],[Row.names]]), DAY(TBL_DATA[[#This Row],[Row.names]])))</f>
        <v/>
      </c>
      <c r="B2264" s="119"/>
      <c r="C2264" s="68"/>
      <c r="E2264" s="53"/>
      <c r="F2264" s="53"/>
      <c r="G2264" s="54"/>
      <c r="H2264" s="114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  <c r="S2264" s="53"/>
      <c r="T2264" s="53"/>
      <c r="U2264" s="81"/>
      <c r="V2264" s="53"/>
      <c r="W2264" s="53"/>
    </row>
    <row r="2265" spans="1:23" x14ac:dyDescent="0.25">
      <c r="A2265" s="116" t="str">
        <f>IF(ISBLANK(TBL_DATA[[#This Row],[Row.names]]), "",   DATE(YEAR(TBL_DATA[[#This Row],[Row.names]]), MONTH(TBL_DATA[[#This Row],[Row.names]]), DAY(TBL_DATA[[#This Row],[Row.names]])))</f>
        <v/>
      </c>
      <c r="B2265" s="119"/>
      <c r="C2265" s="68"/>
      <c r="E2265" s="53"/>
      <c r="F2265" s="53"/>
      <c r="G2265" s="54"/>
      <c r="H2265" s="114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  <c r="S2265" s="53"/>
      <c r="T2265" s="53"/>
      <c r="U2265" s="81"/>
      <c r="V2265" s="53"/>
      <c r="W2265" s="53"/>
    </row>
    <row r="2266" spans="1:23" x14ac:dyDescent="0.25">
      <c r="A2266" s="116" t="str">
        <f>IF(ISBLANK(TBL_DATA[[#This Row],[Row.names]]), "",   DATE(YEAR(TBL_DATA[[#This Row],[Row.names]]), MONTH(TBL_DATA[[#This Row],[Row.names]]), DAY(TBL_DATA[[#This Row],[Row.names]])))</f>
        <v/>
      </c>
      <c r="B2266" s="119"/>
      <c r="C2266" s="68"/>
      <c r="E2266" s="53"/>
      <c r="F2266" s="53"/>
      <c r="G2266" s="54"/>
      <c r="H2266" s="114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53"/>
      <c r="T2266" s="53"/>
      <c r="U2266" s="81"/>
      <c r="V2266" s="53"/>
      <c r="W2266" s="53"/>
    </row>
    <row r="2267" spans="1:23" x14ac:dyDescent="0.25">
      <c r="A2267" s="116" t="str">
        <f>IF(ISBLANK(TBL_DATA[[#This Row],[Row.names]]), "",   DATE(YEAR(TBL_DATA[[#This Row],[Row.names]]), MONTH(TBL_DATA[[#This Row],[Row.names]]), DAY(TBL_DATA[[#This Row],[Row.names]])))</f>
        <v/>
      </c>
      <c r="B2267" s="119"/>
      <c r="C2267" s="68"/>
      <c r="E2267" s="53"/>
      <c r="F2267" s="53"/>
      <c r="G2267" s="54"/>
      <c r="H2267" s="114"/>
      <c r="I2267" s="53"/>
      <c r="J2267" s="53"/>
      <c r="K2267" s="53"/>
      <c r="L2267" s="53"/>
      <c r="M2267" s="53"/>
      <c r="N2267" s="53"/>
      <c r="O2267" s="53"/>
      <c r="P2267" s="53"/>
      <c r="Q2267" s="53"/>
      <c r="R2267" s="53"/>
      <c r="S2267" s="53"/>
      <c r="T2267" s="53"/>
      <c r="U2267" s="81"/>
      <c r="V2267" s="53"/>
      <c r="W2267" s="53"/>
    </row>
    <row r="2268" spans="1:23" x14ac:dyDescent="0.25">
      <c r="A2268" s="116" t="str">
        <f>IF(ISBLANK(TBL_DATA[[#This Row],[Row.names]]), "",   DATE(YEAR(TBL_DATA[[#This Row],[Row.names]]), MONTH(TBL_DATA[[#This Row],[Row.names]]), DAY(TBL_DATA[[#This Row],[Row.names]])))</f>
        <v/>
      </c>
      <c r="B2268" s="119"/>
      <c r="C2268" s="68"/>
      <c r="E2268" s="53"/>
      <c r="F2268" s="53"/>
      <c r="G2268" s="54"/>
      <c r="H2268" s="114"/>
      <c r="I2268" s="53"/>
      <c r="J2268" s="53"/>
      <c r="K2268" s="53"/>
      <c r="L2268" s="53"/>
      <c r="M2268" s="53"/>
      <c r="N2268" s="53"/>
      <c r="O2268" s="53"/>
      <c r="P2268" s="53"/>
      <c r="Q2268" s="53"/>
      <c r="R2268" s="53"/>
      <c r="S2268" s="53"/>
      <c r="T2268" s="53"/>
      <c r="U2268" s="81"/>
      <c r="V2268" s="53"/>
      <c r="W2268" s="53"/>
    </row>
    <row r="2269" spans="1:23" x14ac:dyDescent="0.25">
      <c r="A2269" s="116" t="str">
        <f>IF(ISBLANK(TBL_DATA[[#This Row],[Row.names]]), "",   DATE(YEAR(TBL_DATA[[#This Row],[Row.names]]), MONTH(TBL_DATA[[#This Row],[Row.names]]), DAY(TBL_DATA[[#This Row],[Row.names]])))</f>
        <v/>
      </c>
      <c r="B2269" s="119"/>
      <c r="C2269" s="68"/>
      <c r="E2269" s="53"/>
      <c r="F2269" s="53"/>
      <c r="G2269" s="54"/>
      <c r="H2269" s="114"/>
      <c r="I2269" s="53"/>
      <c r="J2269" s="53"/>
      <c r="K2269" s="53"/>
      <c r="L2269" s="53"/>
      <c r="M2269" s="53"/>
      <c r="N2269" s="53"/>
      <c r="O2269" s="53"/>
      <c r="P2269" s="53"/>
      <c r="Q2269" s="53"/>
      <c r="R2269" s="53"/>
      <c r="S2269" s="53"/>
      <c r="T2269" s="53"/>
      <c r="U2269" s="81"/>
      <c r="V2269" s="53"/>
      <c r="W2269" s="53"/>
    </row>
    <row r="2270" spans="1:23" x14ac:dyDescent="0.25">
      <c r="A2270" s="116" t="str">
        <f>IF(ISBLANK(TBL_DATA[[#This Row],[Row.names]]), "",   DATE(YEAR(TBL_DATA[[#This Row],[Row.names]]), MONTH(TBL_DATA[[#This Row],[Row.names]]), DAY(TBL_DATA[[#This Row],[Row.names]])))</f>
        <v/>
      </c>
      <c r="B2270" s="119"/>
      <c r="C2270" s="68"/>
      <c r="E2270" s="53"/>
      <c r="F2270" s="53"/>
      <c r="G2270" s="54"/>
      <c r="H2270" s="114"/>
      <c r="I2270" s="53"/>
      <c r="J2270" s="53"/>
      <c r="K2270" s="53"/>
      <c r="L2270" s="53"/>
      <c r="M2270" s="53"/>
      <c r="N2270" s="53"/>
      <c r="O2270" s="53"/>
      <c r="P2270" s="53"/>
      <c r="Q2270" s="53"/>
      <c r="R2270" s="53"/>
      <c r="S2270" s="53"/>
      <c r="T2270" s="53"/>
      <c r="U2270" s="81"/>
      <c r="V2270" s="53"/>
      <c r="W2270" s="53"/>
    </row>
    <row r="2271" spans="1:23" x14ac:dyDescent="0.25">
      <c r="A2271" s="116" t="str">
        <f>IF(ISBLANK(TBL_DATA[[#This Row],[Row.names]]), "",   DATE(YEAR(TBL_DATA[[#This Row],[Row.names]]), MONTH(TBL_DATA[[#This Row],[Row.names]]), DAY(TBL_DATA[[#This Row],[Row.names]])))</f>
        <v/>
      </c>
      <c r="B2271" s="119"/>
      <c r="C2271" s="68"/>
      <c r="E2271" s="53"/>
      <c r="F2271" s="53"/>
      <c r="G2271" s="54"/>
      <c r="H2271" s="114"/>
      <c r="I2271" s="53"/>
      <c r="J2271" s="53"/>
      <c r="K2271" s="53"/>
      <c r="L2271" s="53"/>
      <c r="M2271" s="53"/>
      <c r="N2271" s="53"/>
      <c r="O2271" s="53"/>
      <c r="P2271" s="53"/>
      <c r="Q2271" s="53"/>
      <c r="R2271" s="53"/>
      <c r="S2271" s="53"/>
      <c r="T2271" s="53"/>
      <c r="U2271" s="81"/>
      <c r="V2271" s="53"/>
      <c r="W2271" s="53"/>
    </row>
    <row r="2272" spans="1:23" x14ac:dyDescent="0.25">
      <c r="A2272" s="116" t="str">
        <f>IF(ISBLANK(TBL_DATA[[#This Row],[Row.names]]), "",   DATE(YEAR(TBL_DATA[[#This Row],[Row.names]]), MONTH(TBL_DATA[[#This Row],[Row.names]]), DAY(TBL_DATA[[#This Row],[Row.names]])))</f>
        <v/>
      </c>
      <c r="B2272" s="119"/>
      <c r="C2272" s="68"/>
      <c r="E2272" s="53"/>
      <c r="F2272" s="53"/>
      <c r="G2272" s="54"/>
      <c r="H2272" s="114"/>
      <c r="I2272" s="53"/>
      <c r="J2272" s="53"/>
      <c r="K2272" s="53"/>
      <c r="L2272" s="53"/>
      <c r="M2272" s="53"/>
      <c r="N2272" s="53"/>
      <c r="O2272" s="53"/>
      <c r="P2272" s="53"/>
      <c r="Q2272" s="53"/>
      <c r="R2272" s="53"/>
      <c r="S2272" s="53"/>
      <c r="T2272" s="53"/>
      <c r="U2272" s="81"/>
      <c r="V2272" s="53"/>
      <c r="W2272" s="53"/>
    </row>
    <row r="2273" spans="1:23" x14ac:dyDescent="0.25">
      <c r="A2273" s="116" t="str">
        <f>IF(ISBLANK(TBL_DATA[[#This Row],[Row.names]]), "",   DATE(YEAR(TBL_DATA[[#This Row],[Row.names]]), MONTH(TBL_DATA[[#This Row],[Row.names]]), DAY(TBL_DATA[[#This Row],[Row.names]])))</f>
        <v/>
      </c>
      <c r="B2273" s="119"/>
      <c r="C2273" s="68"/>
      <c r="E2273" s="53"/>
      <c r="F2273" s="53"/>
      <c r="G2273" s="54"/>
      <c r="H2273" s="114"/>
      <c r="I2273" s="53"/>
      <c r="J2273" s="53"/>
      <c r="K2273" s="53"/>
      <c r="L2273" s="53"/>
      <c r="M2273" s="53"/>
      <c r="N2273" s="53"/>
      <c r="O2273" s="53"/>
      <c r="P2273" s="53"/>
      <c r="Q2273" s="53"/>
      <c r="R2273" s="53"/>
      <c r="S2273" s="53"/>
      <c r="T2273" s="53"/>
      <c r="U2273" s="81"/>
      <c r="V2273" s="53"/>
      <c r="W2273" s="53"/>
    </row>
    <row r="2274" spans="1:23" x14ac:dyDescent="0.25">
      <c r="A2274" s="116" t="str">
        <f>IF(ISBLANK(TBL_DATA[[#This Row],[Row.names]]), "",   DATE(YEAR(TBL_DATA[[#This Row],[Row.names]]), MONTH(TBL_DATA[[#This Row],[Row.names]]), DAY(TBL_DATA[[#This Row],[Row.names]])))</f>
        <v/>
      </c>
      <c r="B2274" s="119"/>
      <c r="C2274" s="68"/>
      <c r="E2274" s="53"/>
      <c r="F2274" s="53"/>
      <c r="G2274" s="54"/>
      <c r="H2274" s="114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53"/>
      <c r="T2274" s="53"/>
      <c r="U2274" s="81"/>
      <c r="V2274" s="53"/>
      <c r="W2274" s="53"/>
    </row>
    <row r="2275" spans="1:23" x14ac:dyDescent="0.25">
      <c r="A2275" s="116" t="str">
        <f>IF(ISBLANK(TBL_DATA[[#This Row],[Row.names]]), "",   DATE(YEAR(TBL_DATA[[#This Row],[Row.names]]), MONTH(TBL_DATA[[#This Row],[Row.names]]), DAY(TBL_DATA[[#This Row],[Row.names]])))</f>
        <v/>
      </c>
      <c r="B2275" s="119"/>
      <c r="C2275" s="68"/>
      <c r="E2275" s="53"/>
      <c r="F2275" s="53"/>
      <c r="G2275" s="54"/>
      <c r="H2275" s="114"/>
      <c r="I2275" s="53"/>
      <c r="J2275" s="53"/>
      <c r="K2275" s="53"/>
      <c r="L2275" s="53"/>
      <c r="M2275" s="53"/>
      <c r="N2275" s="53"/>
      <c r="O2275" s="53"/>
      <c r="P2275" s="53"/>
      <c r="Q2275" s="53"/>
      <c r="R2275" s="53"/>
      <c r="S2275" s="53"/>
      <c r="T2275" s="53"/>
      <c r="U2275" s="81"/>
      <c r="V2275" s="53"/>
      <c r="W2275" s="53"/>
    </row>
    <row r="2276" spans="1:23" x14ac:dyDescent="0.25">
      <c r="A2276" s="116" t="str">
        <f>IF(ISBLANK(TBL_DATA[[#This Row],[Row.names]]), "",   DATE(YEAR(TBL_DATA[[#This Row],[Row.names]]), MONTH(TBL_DATA[[#This Row],[Row.names]]), DAY(TBL_DATA[[#This Row],[Row.names]])))</f>
        <v/>
      </c>
      <c r="B2276" s="119"/>
      <c r="C2276" s="68"/>
      <c r="E2276" s="53"/>
      <c r="F2276" s="53"/>
      <c r="G2276" s="54"/>
      <c r="H2276" s="114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53"/>
      <c r="T2276" s="53"/>
      <c r="U2276" s="81"/>
      <c r="V2276" s="53"/>
      <c r="W2276" s="53"/>
    </row>
    <row r="2277" spans="1:23" x14ac:dyDescent="0.25">
      <c r="A2277" s="116" t="str">
        <f>IF(ISBLANK(TBL_DATA[[#This Row],[Row.names]]), "",   DATE(YEAR(TBL_DATA[[#This Row],[Row.names]]), MONTH(TBL_DATA[[#This Row],[Row.names]]), DAY(TBL_DATA[[#This Row],[Row.names]])))</f>
        <v/>
      </c>
      <c r="B2277" s="119"/>
      <c r="C2277" s="68"/>
      <c r="E2277" s="53"/>
      <c r="F2277" s="53"/>
      <c r="G2277" s="54"/>
      <c r="H2277" s="114"/>
      <c r="I2277" s="53"/>
      <c r="J2277" s="53"/>
      <c r="K2277" s="53"/>
      <c r="L2277" s="53"/>
      <c r="M2277" s="53"/>
      <c r="N2277" s="53"/>
      <c r="O2277" s="53"/>
      <c r="P2277" s="53"/>
      <c r="Q2277" s="53"/>
      <c r="R2277" s="53"/>
      <c r="S2277" s="53"/>
      <c r="T2277" s="53"/>
      <c r="U2277" s="81"/>
      <c r="V2277" s="53"/>
      <c r="W2277" s="53"/>
    </row>
    <row r="2278" spans="1:23" x14ac:dyDescent="0.25">
      <c r="A2278" s="116" t="str">
        <f>IF(ISBLANK(TBL_DATA[[#This Row],[Row.names]]), "",   DATE(YEAR(TBL_DATA[[#This Row],[Row.names]]), MONTH(TBL_DATA[[#This Row],[Row.names]]), DAY(TBL_DATA[[#This Row],[Row.names]])))</f>
        <v/>
      </c>
      <c r="B2278" s="119"/>
      <c r="C2278" s="68"/>
      <c r="E2278" s="53"/>
      <c r="F2278" s="53"/>
      <c r="G2278" s="54"/>
      <c r="H2278" s="114"/>
      <c r="I2278" s="53"/>
      <c r="J2278" s="53"/>
      <c r="K2278" s="53"/>
      <c r="L2278" s="53"/>
      <c r="M2278" s="53"/>
      <c r="N2278" s="53"/>
      <c r="O2278" s="53"/>
      <c r="P2278" s="53"/>
      <c r="Q2278" s="53"/>
      <c r="R2278" s="53"/>
      <c r="S2278" s="53"/>
      <c r="T2278" s="53"/>
      <c r="U2278" s="81"/>
      <c r="V2278" s="53"/>
      <c r="W2278" s="53"/>
    </row>
    <row r="2279" spans="1:23" x14ac:dyDescent="0.25">
      <c r="A2279" s="116" t="str">
        <f>IF(ISBLANK(TBL_DATA[[#This Row],[Row.names]]), "",   DATE(YEAR(TBL_DATA[[#This Row],[Row.names]]), MONTH(TBL_DATA[[#This Row],[Row.names]]), DAY(TBL_DATA[[#This Row],[Row.names]])))</f>
        <v/>
      </c>
      <c r="B2279" s="119"/>
      <c r="C2279" s="68"/>
      <c r="E2279" s="53"/>
      <c r="F2279" s="53"/>
      <c r="G2279" s="54"/>
      <c r="H2279" s="114"/>
      <c r="I2279" s="53"/>
      <c r="J2279" s="53"/>
      <c r="K2279" s="53"/>
      <c r="L2279" s="53"/>
      <c r="M2279" s="53"/>
      <c r="N2279" s="53"/>
      <c r="O2279" s="53"/>
      <c r="P2279" s="53"/>
      <c r="Q2279" s="53"/>
      <c r="R2279" s="53"/>
      <c r="S2279" s="53"/>
      <c r="T2279" s="53"/>
      <c r="U2279" s="81"/>
      <c r="V2279" s="53"/>
      <c r="W2279" s="53"/>
    </row>
    <row r="2280" spans="1:23" x14ac:dyDescent="0.25">
      <c r="A2280" s="116" t="str">
        <f>IF(ISBLANK(TBL_DATA[[#This Row],[Row.names]]), "",   DATE(YEAR(TBL_DATA[[#This Row],[Row.names]]), MONTH(TBL_DATA[[#This Row],[Row.names]]), DAY(TBL_DATA[[#This Row],[Row.names]])))</f>
        <v/>
      </c>
      <c r="B2280" s="119"/>
      <c r="C2280" s="68"/>
      <c r="E2280" s="53"/>
      <c r="F2280" s="53"/>
      <c r="G2280" s="54"/>
      <c r="H2280" s="114"/>
      <c r="I2280" s="53"/>
      <c r="J2280" s="53"/>
      <c r="K2280" s="53"/>
      <c r="L2280" s="53"/>
      <c r="M2280" s="53"/>
      <c r="N2280" s="53"/>
      <c r="O2280" s="53"/>
      <c r="P2280" s="53"/>
      <c r="Q2280" s="53"/>
      <c r="R2280" s="53"/>
      <c r="S2280" s="53"/>
      <c r="T2280" s="53"/>
      <c r="U2280" s="81"/>
      <c r="V2280" s="53"/>
      <c r="W2280" s="53"/>
    </row>
    <row r="2281" spans="1:23" x14ac:dyDescent="0.25">
      <c r="A2281" s="116" t="str">
        <f>IF(ISBLANK(TBL_DATA[[#This Row],[Row.names]]), "",   DATE(YEAR(TBL_DATA[[#This Row],[Row.names]]), MONTH(TBL_DATA[[#This Row],[Row.names]]), DAY(TBL_DATA[[#This Row],[Row.names]])))</f>
        <v/>
      </c>
      <c r="B2281" s="119"/>
      <c r="C2281" s="68"/>
      <c r="E2281" s="53"/>
      <c r="F2281" s="53"/>
      <c r="G2281" s="54"/>
      <c r="H2281" s="114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  <c r="S2281" s="53"/>
      <c r="T2281" s="53"/>
      <c r="U2281" s="81"/>
      <c r="V2281" s="53"/>
      <c r="W2281" s="53"/>
    </row>
    <row r="2282" spans="1:23" x14ac:dyDescent="0.25">
      <c r="A2282" s="116" t="str">
        <f>IF(ISBLANK(TBL_DATA[[#This Row],[Row.names]]), "",   DATE(YEAR(TBL_DATA[[#This Row],[Row.names]]), MONTH(TBL_DATA[[#This Row],[Row.names]]), DAY(TBL_DATA[[#This Row],[Row.names]])))</f>
        <v/>
      </c>
      <c r="B2282" s="119"/>
      <c r="C2282" s="68"/>
      <c r="E2282" s="53"/>
      <c r="F2282" s="53"/>
      <c r="G2282" s="54"/>
      <c r="H2282" s="114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  <c r="S2282" s="53"/>
      <c r="T2282" s="53"/>
      <c r="U2282" s="81"/>
      <c r="V2282" s="53"/>
      <c r="W2282" s="53"/>
    </row>
    <row r="2283" spans="1:23" x14ac:dyDescent="0.25">
      <c r="A2283" s="116" t="str">
        <f>IF(ISBLANK(TBL_DATA[[#This Row],[Row.names]]), "",   DATE(YEAR(TBL_DATA[[#This Row],[Row.names]]), MONTH(TBL_DATA[[#This Row],[Row.names]]), DAY(TBL_DATA[[#This Row],[Row.names]])))</f>
        <v/>
      </c>
      <c r="B2283" s="119"/>
      <c r="C2283" s="68"/>
      <c r="E2283" s="53"/>
      <c r="F2283" s="53"/>
      <c r="G2283" s="54"/>
      <c r="H2283" s="114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  <c r="S2283" s="53"/>
      <c r="T2283" s="53"/>
      <c r="U2283" s="81"/>
      <c r="V2283" s="53"/>
      <c r="W2283" s="53"/>
    </row>
    <row r="2284" spans="1:23" x14ac:dyDescent="0.25">
      <c r="A2284" s="116" t="str">
        <f>IF(ISBLANK(TBL_DATA[[#This Row],[Row.names]]), "",   DATE(YEAR(TBL_DATA[[#This Row],[Row.names]]), MONTH(TBL_DATA[[#This Row],[Row.names]]), DAY(TBL_DATA[[#This Row],[Row.names]])))</f>
        <v/>
      </c>
      <c r="B2284" s="119"/>
      <c r="C2284" s="68"/>
      <c r="E2284" s="53"/>
      <c r="F2284" s="53"/>
      <c r="G2284" s="54"/>
      <c r="H2284" s="114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  <c r="S2284" s="53"/>
      <c r="T2284" s="53"/>
      <c r="U2284" s="81"/>
      <c r="V2284" s="53"/>
      <c r="W2284" s="53"/>
    </row>
    <row r="2285" spans="1:23" x14ac:dyDescent="0.25">
      <c r="A2285" s="116" t="str">
        <f>IF(ISBLANK(TBL_DATA[[#This Row],[Row.names]]), "",   DATE(YEAR(TBL_DATA[[#This Row],[Row.names]]), MONTH(TBL_DATA[[#This Row],[Row.names]]), DAY(TBL_DATA[[#This Row],[Row.names]])))</f>
        <v/>
      </c>
      <c r="B2285" s="119"/>
      <c r="C2285" s="68"/>
      <c r="E2285" s="53"/>
      <c r="F2285" s="53"/>
      <c r="G2285" s="54"/>
      <c r="H2285" s="114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  <c r="S2285" s="53"/>
      <c r="T2285" s="53"/>
      <c r="U2285" s="81"/>
      <c r="V2285" s="53"/>
      <c r="W2285" s="53"/>
    </row>
    <row r="2286" spans="1:23" x14ac:dyDescent="0.25">
      <c r="A2286" s="116" t="str">
        <f>IF(ISBLANK(TBL_DATA[[#This Row],[Row.names]]), "",   DATE(YEAR(TBL_DATA[[#This Row],[Row.names]]), MONTH(TBL_DATA[[#This Row],[Row.names]]), DAY(TBL_DATA[[#This Row],[Row.names]])))</f>
        <v/>
      </c>
      <c r="B2286" s="119"/>
      <c r="C2286" s="68"/>
      <c r="E2286" s="53"/>
      <c r="F2286" s="53"/>
      <c r="G2286" s="54"/>
      <c r="H2286" s="114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  <c r="S2286" s="53"/>
      <c r="T2286" s="53"/>
      <c r="U2286" s="81"/>
      <c r="V2286" s="53"/>
      <c r="W2286" s="53"/>
    </row>
    <row r="2287" spans="1:23" x14ac:dyDescent="0.25">
      <c r="A2287" s="116" t="str">
        <f>IF(ISBLANK(TBL_DATA[[#This Row],[Row.names]]), "",   DATE(YEAR(TBL_DATA[[#This Row],[Row.names]]), MONTH(TBL_DATA[[#This Row],[Row.names]]), DAY(TBL_DATA[[#This Row],[Row.names]])))</f>
        <v/>
      </c>
      <c r="B2287" s="119"/>
      <c r="C2287" s="68"/>
      <c r="E2287" s="53"/>
      <c r="F2287" s="53"/>
      <c r="G2287" s="54"/>
      <c r="H2287" s="114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  <c r="S2287" s="53"/>
      <c r="T2287" s="53"/>
      <c r="U2287" s="81"/>
      <c r="V2287" s="53"/>
      <c r="W2287" s="53"/>
    </row>
    <row r="2288" spans="1:23" x14ac:dyDescent="0.25">
      <c r="A2288" s="116" t="str">
        <f>IF(ISBLANK(TBL_DATA[[#This Row],[Row.names]]), "",   DATE(YEAR(TBL_DATA[[#This Row],[Row.names]]), MONTH(TBL_DATA[[#This Row],[Row.names]]), DAY(TBL_DATA[[#This Row],[Row.names]])))</f>
        <v/>
      </c>
      <c r="B2288" s="119"/>
      <c r="C2288" s="68"/>
      <c r="E2288" s="53"/>
      <c r="F2288" s="53"/>
      <c r="G2288" s="54"/>
      <c r="H2288" s="114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  <c r="S2288" s="53"/>
      <c r="T2288" s="53"/>
      <c r="U2288" s="81"/>
      <c r="V2288" s="53"/>
      <c r="W2288" s="53"/>
    </row>
    <row r="2289" spans="1:23" x14ac:dyDescent="0.25">
      <c r="A2289" s="116" t="str">
        <f>IF(ISBLANK(TBL_DATA[[#This Row],[Row.names]]), "",   DATE(YEAR(TBL_DATA[[#This Row],[Row.names]]), MONTH(TBL_DATA[[#This Row],[Row.names]]), DAY(TBL_DATA[[#This Row],[Row.names]])))</f>
        <v/>
      </c>
      <c r="B2289" s="119"/>
      <c r="C2289" s="68"/>
      <c r="E2289" s="53"/>
      <c r="F2289" s="53"/>
      <c r="G2289" s="54"/>
      <c r="H2289" s="114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  <c r="S2289" s="53"/>
      <c r="T2289" s="53"/>
      <c r="U2289" s="81"/>
      <c r="V2289" s="53"/>
      <c r="W2289" s="53"/>
    </row>
    <row r="2290" spans="1:23" x14ac:dyDescent="0.25">
      <c r="A2290" s="116" t="str">
        <f>IF(ISBLANK(TBL_DATA[[#This Row],[Row.names]]), "",   DATE(YEAR(TBL_DATA[[#This Row],[Row.names]]), MONTH(TBL_DATA[[#This Row],[Row.names]]), DAY(TBL_DATA[[#This Row],[Row.names]])))</f>
        <v/>
      </c>
      <c r="B2290" s="119"/>
      <c r="C2290" s="68"/>
      <c r="E2290" s="53"/>
      <c r="F2290" s="53"/>
      <c r="G2290" s="54"/>
      <c r="H2290" s="114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  <c r="S2290" s="53"/>
      <c r="T2290" s="53"/>
      <c r="U2290" s="81"/>
      <c r="V2290" s="53"/>
      <c r="W2290" s="53"/>
    </row>
    <row r="2291" spans="1:23" x14ac:dyDescent="0.25">
      <c r="A2291" s="116" t="str">
        <f>IF(ISBLANK(TBL_DATA[[#This Row],[Row.names]]), "",   DATE(YEAR(TBL_DATA[[#This Row],[Row.names]]), MONTH(TBL_DATA[[#This Row],[Row.names]]), DAY(TBL_DATA[[#This Row],[Row.names]])))</f>
        <v/>
      </c>
      <c r="B2291" s="119"/>
      <c r="C2291" s="68"/>
      <c r="E2291" s="53"/>
      <c r="F2291" s="53"/>
      <c r="G2291" s="54"/>
      <c r="H2291" s="114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  <c r="S2291" s="53"/>
      <c r="T2291" s="53"/>
      <c r="U2291" s="81"/>
      <c r="V2291" s="53"/>
      <c r="W2291" s="53"/>
    </row>
    <row r="2292" spans="1:23" x14ac:dyDescent="0.25">
      <c r="A2292" s="116" t="str">
        <f>IF(ISBLANK(TBL_DATA[[#This Row],[Row.names]]), "",   DATE(YEAR(TBL_DATA[[#This Row],[Row.names]]), MONTH(TBL_DATA[[#This Row],[Row.names]]), DAY(TBL_DATA[[#This Row],[Row.names]])))</f>
        <v/>
      </c>
      <c r="B2292" s="119"/>
      <c r="C2292" s="68"/>
      <c r="E2292" s="53"/>
      <c r="F2292" s="53"/>
      <c r="G2292" s="54"/>
      <c r="H2292" s="114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  <c r="S2292" s="53"/>
      <c r="T2292" s="53"/>
      <c r="U2292" s="81"/>
      <c r="V2292" s="53"/>
      <c r="W2292" s="53"/>
    </row>
    <row r="2293" spans="1:23" x14ac:dyDescent="0.25">
      <c r="A2293" s="116" t="str">
        <f>IF(ISBLANK(TBL_DATA[[#This Row],[Row.names]]), "",   DATE(YEAR(TBL_DATA[[#This Row],[Row.names]]), MONTH(TBL_DATA[[#This Row],[Row.names]]), DAY(TBL_DATA[[#This Row],[Row.names]])))</f>
        <v/>
      </c>
      <c r="B2293" s="119"/>
      <c r="C2293" s="68"/>
      <c r="E2293" s="53"/>
      <c r="F2293" s="53"/>
      <c r="G2293" s="54"/>
      <c r="H2293" s="114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  <c r="S2293" s="53"/>
      <c r="T2293" s="53"/>
      <c r="U2293" s="81"/>
      <c r="V2293" s="53"/>
      <c r="W2293" s="53"/>
    </row>
    <row r="2294" spans="1:23" x14ac:dyDescent="0.25">
      <c r="A2294" s="116" t="str">
        <f>IF(ISBLANK(TBL_DATA[[#This Row],[Row.names]]), "",   DATE(YEAR(TBL_DATA[[#This Row],[Row.names]]), MONTH(TBL_DATA[[#This Row],[Row.names]]), DAY(TBL_DATA[[#This Row],[Row.names]])))</f>
        <v/>
      </c>
      <c r="B2294" s="119"/>
      <c r="C2294" s="68"/>
      <c r="E2294" s="53"/>
      <c r="F2294" s="53"/>
      <c r="G2294" s="54"/>
      <c r="H2294" s="114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  <c r="S2294" s="53"/>
      <c r="T2294" s="53"/>
      <c r="U2294" s="81"/>
      <c r="V2294" s="53"/>
      <c r="W2294" s="53"/>
    </row>
    <row r="2295" spans="1:23" x14ac:dyDescent="0.25">
      <c r="A2295" s="116" t="str">
        <f>IF(ISBLANK(TBL_DATA[[#This Row],[Row.names]]), "",   DATE(YEAR(TBL_DATA[[#This Row],[Row.names]]), MONTH(TBL_DATA[[#This Row],[Row.names]]), DAY(TBL_DATA[[#This Row],[Row.names]])))</f>
        <v/>
      </c>
      <c r="B2295" s="119"/>
      <c r="C2295" s="68"/>
      <c r="E2295" s="53"/>
      <c r="F2295" s="53"/>
      <c r="G2295" s="54"/>
      <c r="H2295" s="114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  <c r="S2295" s="53"/>
      <c r="T2295" s="53"/>
      <c r="U2295" s="81"/>
      <c r="V2295" s="53"/>
      <c r="W2295" s="53"/>
    </row>
    <row r="2296" spans="1:23" x14ac:dyDescent="0.25">
      <c r="A2296" s="116" t="str">
        <f>IF(ISBLANK(TBL_DATA[[#This Row],[Row.names]]), "",   DATE(YEAR(TBL_DATA[[#This Row],[Row.names]]), MONTH(TBL_DATA[[#This Row],[Row.names]]), DAY(TBL_DATA[[#This Row],[Row.names]])))</f>
        <v/>
      </c>
      <c r="B2296" s="119"/>
      <c r="C2296" s="68"/>
      <c r="E2296" s="53"/>
      <c r="F2296" s="53"/>
      <c r="G2296" s="54"/>
      <c r="H2296" s="114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  <c r="S2296" s="53"/>
      <c r="T2296" s="53"/>
      <c r="U2296" s="81"/>
      <c r="V2296" s="53"/>
      <c r="W2296" s="53"/>
    </row>
    <row r="2297" spans="1:23" x14ac:dyDescent="0.25">
      <c r="A2297" s="116" t="str">
        <f>IF(ISBLANK(TBL_DATA[[#This Row],[Row.names]]), "",   DATE(YEAR(TBL_DATA[[#This Row],[Row.names]]), MONTH(TBL_DATA[[#This Row],[Row.names]]), DAY(TBL_DATA[[#This Row],[Row.names]])))</f>
        <v/>
      </c>
      <c r="B2297" s="119"/>
      <c r="C2297" s="68"/>
      <c r="E2297" s="53"/>
      <c r="F2297" s="53"/>
      <c r="G2297" s="54"/>
      <c r="H2297" s="114"/>
      <c r="I2297" s="53"/>
      <c r="J2297" s="53"/>
      <c r="K2297" s="53"/>
      <c r="L2297" s="53"/>
      <c r="M2297" s="53"/>
      <c r="N2297" s="53"/>
      <c r="O2297" s="53"/>
      <c r="P2297" s="53"/>
      <c r="Q2297" s="53"/>
      <c r="R2297" s="53"/>
      <c r="S2297" s="53"/>
      <c r="T2297" s="53"/>
      <c r="U2297" s="81"/>
      <c r="V2297" s="53"/>
      <c r="W2297" s="53"/>
    </row>
    <row r="2298" spans="1:23" x14ac:dyDescent="0.25">
      <c r="A2298" s="116" t="str">
        <f>IF(ISBLANK(TBL_DATA[[#This Row],[Row.names]]), "",   DATE(YEAR(TBL_DATA[[#This Row],[Row.names]]), MONTH(TBL_DATA[[#This Row],[Row.names]]), DAY(TBL_DATA[[#This Row],[Row.names]])))</f>
        <v/>
      </c>
      <c r="B2298" s="119"/>
      <c r="C2298" s="68"/>
      <c r="E2298" s="53"/>
      <c r="F2298" s="53"/>
      <c r="G2298" s="54"/>
      <c r="H2298" s="114"/>
      <c r="I2298" s="53"/>
      <c r="J2298" s="53"/>
      <c r="K2298" s="53"/>
      <c r="L2298" s="53"/>
      <c r="M2298" s="53"/>
      <c r="N2298" s="53"/>
      <c r="O2298" s="53"/>
      <c r="P2298" s="53"/>
      <c r="Q2298" s="53"/>
      <c r="R2298" s="53"/>
      <c r="S2298" s="53"/>
      <c r="T2298" s="53"/>
      <c r="U2298" s="81"/>
      <c r="V2298" s="53"/>
      <c r="W2298" s="53"/>
    </row>
    <row r="2299" spans="1:23" x14ac:dyDescent="0.25">
      <c r="A2299" s="116" t="str">
        <f>IF(ISBLANK(TBL_DATA[[#This Row],[Row.names]]), "",   DATE(YEAR(TBL_DATA[[#This Row],[Row.names]]), MONTH(TBL_DATA[[#This Row],[Row.names]]), DAY(TBL_DATA[[#This Row],[Row.names]])))</f>
        <v/>
      </c>
      <c r="B2299" s="119"/>
      <c r="C2299" s="68"/>
      <c r="E2299" s="53"/>
      <c r="F2299" s="53"/>
      <c r="G2299" s="54"/>
      <c r="H2299" s="114"/>
      <c r="I2299" s="53"/>
      <c r="J2299" s="53"/>
      <c r="K2299" s="53"/>
      <c r="L2299" s="53"/>
      <c r="M2299" s="53"/>
      <c r="N2299" s="53"/>
      <c r="O2299" s="53"/>
      <c r="P2299" s="53"/>
      <c r="Q2299" s="53"/>
      <c r="R2299" s="53"/>
      <c r="S2299" s="53"/>
      <c r="T2299" s="53"/>
      <c r="U2299" s="81"/>
      <c r="V2299" s="53"/>
      <c r="W2299" s="53"/>
    </row>
    <row r="2300" spans="1:23" x14ac:dyDescent="0.25">
      <c r="A2300" s="116" t="str">
        <f>IF(ISBLANK(TBL_DATA[[#This Row],[Row.names]]), "",   DATE(YEAR(TBL_DATA[[#This Row],[Row.names]]), MONTH(TBL_DATA[[#This Row],[Row.names]]), DAY(TBL_DATA[[#This Row],[Row.names]])))</f>
        <v/>
      </c>
      <c r="B2300" s="119"/>
      <c r="C2300" s="68"/>
      <c r="E2300" s="53"/>
      <c r="F2300" s="53"/>
      <c r="G2300" s="54"/>
      <c r="H2300" s="114"/>
      <c r="I2300" s="53"/>
      <c r="J2300" s="53"/>
      <c r="K2300" s="53"/>
      <c r="L2300" s="53"/>
      <c r="M2300" s="53"/>
      <c r="N2300" s="53"/>
      <c r="O2300" s="53"/>
      <c r="P2300" s="53"/>
      <c r="Q2300" s="53"/>
      <c r="R2300" s="53"/>
      <c r="S2300" s="53"/>
      <c r="T2300" s="53"/>
      <c r="U2300" s="81"/>
      <c r="V2300" s="53"/>
      <c r="W2300" s="53"/>
    </row>
    <row r="2301" spans="1:23" x14ac:dyDescent="0.25">
      <c r="A2301" s="116" t="str">
        <f>IF(ISBLANK(TBL_DATA[[#This Row],[Row.names]]), "",   DATE(YEAR(TBL_DATA[[#This Row],[Row.names]]), MONTH(TBL_DATA[[#This Row],[Row.names]]), DAY(TBL_DATA[[#This Row],[Row.names]])))</f>
        <v/>
      </c>
      <c r="B2301" s="119"/>
      <c r="C2301" s="68"/>
      <c r="E2301" s="53"/>
      <c r="F2301" s="53"/>
      <c r="G2301" s="54"/>
      <c r="H2301" s="114"/>
      <c r="I2301" s="53"/>
      <c r="J2301" s="53"/>
      <c r="K2301" s="53"/>
      <c r="L2301" s="53"/>
      <c r="M2301" s="53"/>
      <c r="N2301" s="53"/>
      <c r="O2301" s="53"/>
      <c r="P2301" s="53"/>
      <c r="Q2301" s="53"/>
      <c r="R2301" s="53"/>
      <c r="S2301" s="53"/>
      <c r="T2301" s="53"/>
      <c r="U2301" s="81"/>
      <c r="V2301" s="53"/>
      <c r="W2301" s="53"/>
    </row>
    <row r="2302" spans="1:23" x14ac:dyDescent="0.25">
      <c r="A2302" s="116" t="str">
        <f>IF(ISBLANK(TBL_DATA[[#This Row],[Row.names]]), "",   DATE(YEAR(TBL_DATA[[#This Row],[Row.names]]), MONTH(TBL_DATA[[#This Row],[Row.names]]), DAY(TBL_DATA[[#This Row],[Row.names]])))</f>
        <v/>
      </c>
      <c r="B2302" s="119"/>
      <c r="C2302" s="68"/>
      <c r="E2302" s="53"/>
      <c r="F2302" s="53"/>
      <c r="G2302" s="54"/>
      <c r="H2302" s="114"/>
      <c r="I2302" s="53"/>
      <c r="J2302" s="53"/>
      <c r="K2302" s="53"/>
      <c r="L2302" s="53"/>
      <c r="M2302" s="53"/>
      <c r="N2302" s="53"/>
      <c r="O2302" s="53"/>
      <c r="P2302" s="53"/>
      <c r="Q2302" s="53"/>
      <c r="R2302" s="53"/>
      <c r="S2302" s="53"/>
      <c r="T2302" s="53"/>
      <c r="U2302" s="81"/>
      <c r="V2302" s="53"/>
      <c r="W2302" s="53"/>
    </row>
    <row r="2303" spans="1:23" x14ac:dyDescent="0.25">
      <c r="A2303" s="116" t="str">
        <f>IF(ISBLANK(TBL_DATA[[#This Row],[Row.names]]), "",   DATE(YEAR(TBL_DATA[[#This Row],[Row.names]]), MONTH(TBL_DATA[[#This Row],[Row.names]]), DAY(TBL_DATA[[#This Row],[Row.names]])))</f>
        <v/>
      </c>
      <c r="B2303" s="119"/>
      <c r="C2303" s="68"/>
      <c r="E2303" s="53"/>
      <c r="F2303" s="53"/>
      <c r="G2303" s="54"/>
      <c r="H2303" s="114"/>
      <c r="I2303" s="53"/>
      <c r="J2303" s="53"/>
      <c r="K2303" s="53"/>
      <c r="L2303" s="53"/>
      <c r="M2303" s="53"/>
      <c r="N2303" s="53"/>
      <c r="O2303" s="53"/>
      <c r="P2303" s="53"/>
      <c r="Q2303" s="53"/>
      <c r="R2303" s="53"/>
      <c r="S2303" s="53"/>
      <c r="T2303" s="53"/>
      <c r="U2303" s="81"/>
      <c r="V2303" s="53"/>
      <c r="W2303" s="53"/>
    </row>
    <row r="2304" spans="1:23" x14ac:dyDescent="0.25">
      <c r="A2304" s="116" t="str">
        <f>IF(ISBLANK(TBL_DATA[[#This Row],[Row.names]]), "",   DATE(YEAR(TBL_DATA[[#This Row],[Row.names]]), MONTH(TBL_DATA[[#This Row],[Row.names]]), DAY(TBL_DATA[[#This Row],[Row.names]])))</f>
        <v/>
      </c>
      <c r="B2304" s="119"/>
      <c r="C2304" s="68"/>
      <c r="E2304" s="53"/>
      <c r="F2304" s="53"/>
      <c r="G2304" s="54"/>
      <c r="H2304" s="114"/>
      <c r="I2304" s="53"/>
      <c r="J2304" s="53"/>
      <c r="K2304" s="53"/>
      <c r="L2304" s="53"/>
      <c r="M2304" s="53"/>
      <c r="N2304" s="53"/>
      <c r="O2304" s="53"/>
      <c r="P2304" s="53"/>
      <c r="Q2304" s="53"/>
      <c r="R2304" s="53"/>
      <c r="S2304" s="53"/>
      <c r="T2304" s="53"/>
      <c r="U2304" s="81"/>
      <c r="V2304" s="53"/>
      <c r="W2304" s="53"/>
    </row>
    <row r="2305" spans="1:23" x14ac:dyDescent="0.25">
      <c r="A2305" s="116" t="str">
        <f>IF(ISBLANK(TBL_DATA[[#This Row],[Row.names]]), "",   DATE(YEAR(TBL_DATA[[#This Row],[Row.names]]), MONTH(TBL_DATA[[#This Row],[Row.names]]), DAY(TBL_DATA[[#This Row],[Row.names]])))</f>
        <v/>
      </c>
      <c r="B2305" s="119"/>
      <c r="C2305" s="68"/>
      <c r="E2305" s="53"/>
      <c r="F2305" s="53"/>
      <c r="G2305" s="54"/>
      <c r="H2305" s="114"/>
      <c r="I2305" s="53"/>
      <c r="J2305" s="53"/>
      <c r="K2305" s="53"/>
      <c r="L2305" s="53"/>
      <c r="M2305" s="53"/>
      <c r="N2305" s="53"/>
      <c r="O2305" s="53"/>
      <c r="P2305" s="53"/>
      <c r="Q2305" s="53"/>
      <c r="R2305" s="53"/>
      <c r="S2305" s="53"/>
      <c r="T2305" s="53"/>
      <c r="U2305" s="81"/>
      <c r="V2305" s="53"/>
      <c r="W2305" s="53"/>
    </row>
    <row r="2306" spans="1:23" x14ac:dyDescent="0.25">
      <c r="A2306" s="116" t="str">
        <f>IF(ISBLANK(TBL_DATA[[#This Row],[Row.names]]), "",   DATE(YEAR(TBL_DATA[[#This Row],[Row.names]]), MONTH(TBL_DATA[[#This Row],[Row.names]]), DAY(TBL_DATA[[#This Row],[Row.names]])))</f>
        <v/>
      </c>
      <c r="B2306" s="119"/>
      <c r="C2306" s="68"/>
      <c r="E2306" s="53"/>
      <c r="F2306" s="53"/>
      <c r="G2306" s="54"/>
      <c r="H2306" s="114"/>
      <c r="I2306" s="53"/>
      <c r="J2306" s="53"/>
      <c r="K2306" s="53"/>
      <c r="L2306" s="53"/>
      <c r="M2306" s="53"/>
      <c r="N2306" s="53"/>
      <c r="O2306" s="53"/>
      <c r="P2306" s="53"/>
      <c r="Q2306" s="53"/>
      <c r="R2306" s="53"/>
      <c r="S2306" s="53"/>
      <c r="T2306" s="53"/>
      <c r="U2306" s="81"/>
      <c r="V2306" s="53"/>
      <c r="W2306" s="53"/>
    </row>
    <row r="2307" spans="1:23" x14ac:dyDescent="0.25">
      <c r="A2307" s="116" t="str">
        <f>IF(ISBLANK(TBL_DATA[[#This Row],[Row.names]]), "",   DATE(YEAR(TBL_DATA[[#This Row],[Row.names]]), MONTH(TBL_DATA[[#This Row],[Row.names]]), DAY(TBL_DATA[[#This Row],[Row.names]])))</f>
        <v/>
      </c>
      <c r="B2307" s="119"/>
      <c r="C2307" s="68"/>
      <c r="E2307" s="53"/>
      <c r="F2307" s="53"/>
      <c r="G2307" s="54"/>
      <c r="H2307" s="114"/>
      <c r="I2307" s="53"/>
      <c r="J2307" s="53"/>
      <c r="K2307" s="53"/>
      <c r="L2307" s="53"/>
      <c r="M2307" s="53"/>
      <c r="N2307" s="53"/>
      <c r="O2307" s="53"/>
      <c r="P2307" s="53"/>
      <c r="Q2307" s="53"/>
      <c r="R2307" s="53"/>
      <c r="S2307" s="53"/>
      <c r="T2307" s="53"/>
      <c r="U2307" s="81"/>
      <c r="V2307" s="53"/>
      <c r="W2307" s="53"/>
    </row>
    <row r="2308" spans="1:23" x14ac:dyDescent="0.25">
      <c r="A2308" s="116" t="str">
        <f>IF(ISBLANK(TBL_DATA[[#This Row],[Row.names]]), "",   DATE(YEAR(TBL_DATA[[#This Row],[Row.names]]), MONTH(TBL_DATA[[#This Row],[Row.names]]), DAY(TBL_DATA[[#This Row],[Row.names]])))</f>
        <v/>
      </c>
      <c r="B2308" s="119"/>
      <c r="C2308" s="68"/>
      <c r="E2308" s="53"/>
      <c r="F2308" s="53"/>
      <c r="G2308" s="54"/>
      <c r="H2308" s="114"/>
      <c r="I2308" s="53"/>
      <c r="J2308" s="53"/>
      <c r="K2308" s="53"/>
      <c r="L2308" s="53"/>
      <c r="M2308" s="53"/>
      <c r="N2308" s="53"/>
      <c r="O2308" s="53"/>
      <c r="P2308" s="53"/>
      <c r="Q2308" s="53"/>
      <c r="R2308" s="53"/>
      <c r="S2308" s="53"/>
      <c r="T2308" s="53"/>
      <c r="U2308" s="81"/>
      <c r="V2308" s="53"/>
      <c r="W2308" s="53"/>
    </row>
    <row r="2309" spans="1:23" x14ac:dyDescent="0.25">
      <c r="A2309" s="116" t="str">
        <f>IF(ISBLANK(TBL_DATA[[#This Row],[Row.names]]), "",   DATE(YEAR(TBL_DATA[[#This Row],[Row.names]]), MONTH(TBL_DATA[[#This Row],[Row.names]]), DAY(TBL_DATA[[#This Row],[Row.names]])))</f>
        <v/>
      </c>
      <c r="B2309" s="119"/>
      <c r="C2309" s="68"/>
      <c r="E2309" s="53"/>
      <c r="F2309" s="53"/>
      <c r="G2309" s="54"/>
      <c r="H2309" s="114"/>
      <c r="I2309" s="53"/>
      <c r="J2309" s="53"/>
      <c r="K2309" s="53"/>
      <c r="L2309" s="53"/>
      <c r="M2309" s="53"/>
      <c r="N2309" s="53"/>
      <c r="O2309" s="53"/>
      <c r="P2309" s="53"/>
      <c r="Q2309" s="53"/>
      <c r="R2309" s="53"/>
      <c r="S2309" s="53"/>
      <c r="T2309" s="53"/>
      <c r="U2309" s="81"/>
      <c r="V2309" s="53"/>
      <c r="W2309" s="53"/>
    </row>
    <row r="2310" spans="1:23" x14ac:dyDescent="0.25">
      <c r="A2310" s="116" t="str">
        <f>IF(ISBLANK(TBL_DATA[[#This Row],[Row.names]]), "",   DATE(YEAR(TBL_DATA[[#This Row],[Row.names]]), MONTH(TBL_DATA[[#This Row],[Row.names]]), DAY(TBL_DATA[[#This Row],[Row.names]])))</f>
        <v/>
      </c>
      <c r="B2310" s="119"/>
      <c r="C2310" s="68"/>
      <c r="E2310" s="53"/>
      <c r="F2310" s="53"/>
      <c r="G2310" s="54"/>
      <c r="H2310" s="114"/>
      <c r="I2310" s="53"/>
      <c r="J2310" s="53"/>
      <c r="K2310" s="53"/>
      <c r="L2310" s="53"/>
      <c r="M2310" s="53"/>
      <c r="N2310" s="53"/>
      <c r="O2310" s="53"/>
      <c r="P2310" s="53"/>
      <c r="Q2310" s="53"/>
      <c r="R2310" s="53"/>
      <c r="S2310" s="53"/>
      <c r="T2310" s="53"/>
      <c r="U2310" s="81"/>
      <c r="V2310" s="53"/>
      <c r="W2310" s="53"/>
    </row>
    <row r="2311" spans="1:23" x14ac:dyDescent="0.25">
      <c r="A2311" s="116" t="str">
        <f>IF(ISBLANK(TBL_DATA[[#This Row],[Row.names]]), "",   DATE(YEAR(TBL_DATA[[#This Row],[Row.names]]), MONTH(TBL_DATA[[#This Row],[Row.names]]), DAY(TBL_DATA[[#This Row],[Row.names]])))</f>
        <v/>
      </c>
      <c r="B2311" s="119"/>
      <c r="C2311" s="68"/>
      <c r="E2311" s="53"/>
      <c r="F2311" s="53"/>
      <c r="G2311" s="54"/>
      <c r="H2311" s="114"/>
      <c r="I2311" s="53"/>
      <c r="J2311" s="53"/>
      <c r="K2311" s="53"/>
      <c r="L2311" s="53"/>
      <c r="M2311" s="53"/>
      <c r="N2311" s="53"/>
      <c r="O2311" s="53"/>
      <c r="P2311" s="53"/>
      <c r="Q2311" s="53"/>
      <c r="R2311" s="53"/>
      <c r="S2311" s="53"/>
      <c r="T2311" s="53"/>
      <c r="U2311" s="81"/>
      <c r="V2311" s="53"/>
      <c r="W2311" s="53"/>
    </row>
    <row r="2312" spans="1:23" x14ac:dyDescent="0.25">
      <c r="A2312" s="116" t="str">
        <f>IF(ISBLANK(TBL_DATA[[#This Row],[Row.names]]), "",   DATE(YEAR(TBL_DATA[[#This Row],[Row.names]]), MONTH(TBL_DATA[[#This Row],[Row.names]]), DAY(TBL_DATA[[#This Row],[Row.names]])))</f>
        <v/>
      </c>
      <c r="B2312" s="119"/>
      <c r="C2312" s="68"/>
      <c r="E2312" s="53"/>
      <c r="F2312" s="53"/>
      <c r="G2312" s="54"/>
      <c r="H2312" s="114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  <c r="S2312" s="53"/>
      <c r="T2312" s="53"/>
      <c r="U2312" s="81"/>
      <c r="V2312" s="53"/>
      <c r="W2312" s="53"/>
    </row>
    <row r="2313" spans="1:23" x14ac:dyDescent="0.25">
      <c r="A2313" s="116" t="str">
        <f>IF(ISBLANK(TBL_DATA[[#This Row],[Row.names]]), "",   DATE(YEAR(TBL_DATA[[#This Row],[Row.names]]), MONTH(TBL_DATA[[#This Row],[Row.names]]), DAY(TBL_DATA[[#This Row],[Row.names]])))</f>
        <v/>
      </c>
      <c r="B2313" s="119"/>
      <c r="C2313" s="68"/>
      <c r="E2313" s="53"/>
      <c r="F2313" s="53"/>
      <c r="G2313" s="54"/>
      <c r="H2313" s="114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  <c r="S2313" s="53"/>
      <c r="T2313" s="53"/>
      <c r="U2313" s="81"/>
      <c r="V2313" s="53"/>
      <c r="W2313" s="53"/>
    </row>
    <row r="2314" spans="1:23" x14ac:dyDescent="0.25">
      <c r="A2314" s="116" t="str">
        <f>IF(ISBLANK(TBL_DATA[[#This Row],[Row.names]]), "",   DATE(YEAR(TBL_DATA[[#This Row],[Row.names]]), MONTH(TBL_DATA[[#This Row],[Row.names]]), DAY(TBL_DATA[[#This Row],[Row.names]])))</f>
        <v/>
      </c>
      <c r="B2314" s="119"/>
      <c r="C2314" s="68"/>
      <c r="E2314" s="53"/>
      <c r="F2314" s="53"/>
      <c r="G2314" s="54"/>
      <c r="H2314" s="114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  <c r="S2314" s="53"/>
      <c r="T2314" s="53"/>
      <c r="U2314" s="81"/>
      <c r="V2314" s="53"/>
      <c r="W2314" s="53"/>
    </row>
    <row r="2315" spans="1:23" x14ac:dyDescent="0.25">
      <c r="A2315" s="116" t="str">
        <f>IF(ISBLANK(TBL_DATA[[#This Row],[Row.names]]), "",   DATE(YEAR(TBL_DATA[[#This Row],[Row.names]]), MONTH(TBL_DATA[[#This Row],[Row.names]]), DAY(TBL_DATA[[#This Row],[Row.names]])))</f>
        <v/>
      </c>
      <c r="B2315" s="119"/>
      <c r="C2315" s="68"/>
      <c r="E2315" s="53"/>
      <c r="F2315" s="53"/>
      <c r="G2315" s="54"/>
      <c r="H2315" s="114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  <c r="S2315" s="53"/>
      <c r="T2315" s="53"/>
      <c r="U2315" s="81"/>
      <c r="V2315" s="53"/>
      <c r="W2315" s="53"/>
    </row>
    <row r="2316" spans="1:23" x14ac:dyDescent="0.25">
      <c r="A2316" s="116" t="str">
        <f>IF(ISBLANK(TBL_DATA[[#This Row],[Row.names]]), "",   DATE(YEAR(TBL_DATA[[#This Row],[Row.names]]), MONTH(TBL_DATA[[#This Row],[Row.names]]), DAY(TBL_DATA[[#This Row],[Row.names]])))</f>
        <v/>
      </c>
      <c r="B2316" s="119"/>
      <c r="C2316" s="68"/>
      <c r="E2316" s="53"/>
      <c r="F2316" s="53"/>
      <c r="G2316" s="54"/>
      <c r="H2316" s="114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  <c r="S2316" s="53"/>
      <c r="T2316" s="53"/>
      <c r="U2316" s="81"/>
      <c r="V2316" s="53"/>
      <c r="W2316" s="53"/>
    </row>
    <row r="2317" spans="1:23" x14ac:dyDescent="0.25">
      <c r="A2317" s="116" t="str">
        <f>IF(ISBLANK(TBL_DATA[[#This Row],[Row.names]]), "",   DATE(YEAR(TBL_DATA[[#This Row],[Row.names]]), MONTH(TBL_DATA[[#This Row],[Row.names]]), DAY(TBL_DATA[[#This Row],[Row.names]])))</f>
        <v/>
      </c>
      <c r="B2317" s="119"/>
      <c r="C2317" s="68"/>
      <c r="E2317" s="53"/>
      <c r="F2317" s="53"/>
      <c r="G2317" s="54"/>
      <c r="H2317" s="114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  <c r="S2317" s="53"/>
      <c r="T2317" s="53"/>
      <c r="U2317" s="81"/>
      <c r="V2317" s="53"/>
      <c r="W2317" s="53"/>
    </row>
    <row r="2318" spans="1:23" x14ac:dyDescent="0.25">
      <c r="A2318" s="116" t="str">
        <f>IF(ISBLANK(TBL_DATA[[#This Row],[Row.names]]), "",   DATE(YEAR(TBL_DATA[[#This Row],[Row.names]]), MONTH(TBL_DATA[[#This Row],[Row.names]]), DAY(TBL_DATA[[#This Row],[Row.names]])))</f>
        <v/>
      </c>
      <c r="B2318" s="119"/>
      <c r="C2318" s="68"/>
      <c r="E2318" s="53"/>
      <c r="F2318" s="53"/>
      <c r="G2318" s="54"/>
      <c r="H2318" s="114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  <c r="S2318" s="53"/>
      <c r="T2318" s="53"/>
      <c r="U2318" s="81"/>
      <c r="V2318" s="53"/>
      <c r="W2318" s="53"/>
    </row>
    <row r="2319" spans="1:23" x14ac:dyDescent="0.25">
      <c r="A2319" s="116" t="str">
        <f>IF(ISBLANK(TBL_DATA[[#This Row],[Row.names]]), "",   DATE(YEAR(TBL_DATA[[#This Row],[Row.names]]), MONTH(TBL_DATA[[#This Row],[Row.names]]), DAY(TBL_DATA[[#This Row],[Row.names]])))</f>
        <v/>
      </c>
      <c r="B2319" s="119"/>
      <c r="C2319" s="68"/>
      <c r="E2319" s="53"/>
      <c r="F2319" s="53"/>
      <c r="G2319" s="54"/>
      <c r="H2319" s="114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  <c r="S2319" s="53"/>
      <c r="T2319" s="53"/>
      <c r="U2319" s="81"/>
      <c r="V2319" s="53"/>
      <c r="W2319" s="53"/>
    </row>
    <row r="2320" spans="1:23" x14ac:dyDescent="0.25">
      <c r="A2320" s="116" t="str">
        <f>IF(ISBLANK(TBL_DATA[[#This Row],[Row.names]]), "",   DATE(YEAR(TBL_DATA[[#This Row],[Row.names]]), MONTH(TBL_DATA[[#This Row],[Row.names]]), DAY(TBL_DATA[[#This Row],[Row.names]])))</f>
        <v/>
      </c>
      <c r="B2320" s="119"/>
      <c r="C2320" s="68"/>
      <c r="E2320" s="53"/>
      <c r="F2320" s="53"/>
      <c r="G2320" s="54"/>
      <c r="H2320" s="114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  <c r="S2320" s="53"/>
      <c r="T2320" s="53"/>
      <c r="U2320" s="81"/>
      <c r="V2320" s="53"/>
      <c r="W2320" s="53"/>
    </row>
    <row r="2321" spans="1:23" x14ac:dyDescent="0.25">
      <c r="A2321" s="116" t="str">
        <f>IF(ISBLANK(TBL_DATA[[#This Row],[Row.names]]), "",   DATE(YEAR(TBL_DATA[[#This Row],[Row.names]]), MONTH(TBL_DATA[[#This Row],[Row.names]]), DAY(TBL_DATA[[#This Row],[Row.names]])))</f>
        <v/>
      </c>
      <c r="B2321" s="119"/>
      <c r="C2321" s="68"/>
      <c r="E2321" s="53"/>
      <c r="F2321" s="53"/>
      <c r="G2321" s="54"/>
      <c r="H2321" s="114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  <c r="S2321" s="53"/>
      <c r="T2321" s="53"/>
      <c r="U2321" s="81"/>
      <c r="V2321" s="53"/>
      <c r="W2321" s="53"/>
    </row>
    <row r="2322" spans="1:23" x14ac:dyDescent="0.25">
      <c r="A2322" s="116" t="str">
        <f>IF(ISBLANK(TBL_DATA[[#This Row],[Row.names]]), "",   DATE(YEAR(TBL_DATA[[#This Row],[Row.names]]), MONTH(TBL_DATA[[#This Row],[Row.names]]), DAY(TBL_DATA[[#This Row],[Row.names]])))</f>
        <v/>
      </c>
      <c r="B2322" s="119"/>
      <c r="C2322" s="68"/>
      <c r="E2322" s="53"/>
      <c r="F2322" s="53"/>
      <c r="G2322" s="54"/>
      <c r="H2322" s="114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  <c r="S2322" s="53"/>
      <c r="T2322" s="53"/>
      <c r="U2322" s="81"/>
      <c r="V2322" s="53"/>
      <c r="W2322" s="53"/>
    </row>
    <row r="2323" spans="1:23" x14ac:dyDescent="0.25">
      <c r="A2323" s="116" t="str">
        <f>IF(ISBLANK(TBL_DATA[[#This Row],[Row.names]]), "",   DATE(YEAR(TBL_DATA[[#This Row],[Row.names]]), MONTH(TBL_DATA[[#This Row],[Row.names]]), DAY(TBL_DATA[[#This Row],[Row.names]])))</f>
        <v/>
      </c>
      <c r="B2323" s="119"/>
      <c r="C2323" s="68"/>
      <c r="E2323" s="53"/>
      <c r="F2323" s="53"/>
      <c r="G2323" s="54"/>
      <c r="H2323" s="114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  <c r="S2323" s="53"/>
      <c r="T2323" s="53"/>
      <c r="U2323" s="81"/>
      <c r="V2323" s="53"/>
      <c r="W2323" s="53"/>
    </row>
    <row r="2324" spans="1:23" x14ac:dyDescent="0.25">
      <c r="A2324" s="116" t="str">
        <f>IF(ISBLANK(TBL_DATA[[#This Row],[Row.names]]), "",   DATE(YEAR(TBL_DATA[[#This Row],[Row.names]]), MONTH(TBL_DATA[[#This Row],[Row.names]]), DAY(TBL_DATA[[#This Row],[Row.names]])))</f>
        <v/>
      </c>
      <c r="B2324" s="119"/>
      <c r="C2324" s="68"/>
      <c r="E2324" s="53"/>
      <c r="F2324" s="53"/>
      <c r="G2324" s="54"/>
      <c r="H2324" s="114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  <c r="S2324" s="53"/>
      <c r="T2324" s="53"/>
      <c r="U2324" s="81"/>
      <c r="V2324" s="53"/>
      <c r="W2324" s="53"/>
    </row>
    <row r="2325" spans="1:23" x14ac:dyDescent="0.25">
      <c r="A2325" s="116" t="str">
        <f>IF(ISBLANK(TBL_DATA[[#This Row],[Row.names]]), "",   DATE(YEAR(TBL_DATA[[#This Row],[Row.names]]), MONTH(TBL_DATA[[#This Row],[Row.names]]), DAY(TBL_DATA[[#This Row],[Row.names]])))</f>
        <v/>
      </c>
      <c r="B2325" s="119"/>
      <c r="C2325" s="68"/>
      <c r="E2325" s="53"/>
      <c r="F2325" s="53"/>
      <c r="G2325" s="54"/>
      <c r="H2325" s="114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  <c r="S2325" s="53"/>
      <c r="T2325" s="53"/>
      <c r="U2325" s="81"/>
      <c r="V2325" s="53"/>
      <c r="W2325" s="53"/>
    </row>
    <row r="2326" spans="1:23" x14ac:dyDescent="0.25">
      <c r="A2326" s="116" t="str">
        <f>IF(ISBLANK(TBL_DATA[[#This Row],[Row.names]]), "",   DATE(YEAR(TBL_DATA[[#This Row],[Row.names]]), MONTH(TBL_DATA[[#This Row],[Row.names]]), DAY(TBL_DATA[[#This Row],[Row.names]])))</f>
        <v/>
      </c>
      <c r="B2326" s="119"/>
      <c r="C2326" s="68"/>
      <c r="E2326" s="53"/>
      <c r="F2326" s="53"/>
      <c r="G2326" s="54"/>
      <c r="H2326" s="114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  <c r="S2326" s="53"/>
      <c r="T2326" s="53"/>
      <c r="U2326" s="81"/>
      <c r="V2326" s="53"/>
      <c r="W2326" s="53"/>
    </row>
    <row r="2327" spans="1:23" x14ac:dyDescent="0.25">
      <c r="A2327" s="116" t="str">
        <f>IF(ISBLANK(TBL_DATA[[#This Row],[Row.names]]), "",   DATE(YEAR(TBL_DATA[[#This Row],[Row.names]]), MONTH(TBL_DATA[[#This Row],[Row.names]]), DAY(TBL_DATA[[#This Row],[Row.names]])))</f>
        <v/>
      </c>
      <c r="B2327" s="119"/>
      <c r="C2327" s="68"/>
      <c r="E2327" s="53"/>
      <c r="F2327" s="53"/>
      <c r="G2327" s="54"/>
      <c r="H2327" s="114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  <c r="S2327" s="53"/>
      <c r="T2327" s="53"/>
      <c r="U2327" s="81"/>
      <c r="V2327" s="53"/>
      <c r="W2327" s="53"/>
    </row>
    <row r="2328" spans="1:23" x14ac:dyDescent="0.25">
      <c r="A2328" s="116" t="str">
        <f>IF(ISBLANK(TBL_DATA[[#This Row],[Row.names]]), "",   DATE(YEAR(TBL_DATA[[#This Row],[Row.names]]), MONTH(TBL_DATA[[#This Row],[Row.names]]), DAY(TBL_DATA[[#This Row],[Row.names]])))</f>
        <v/>
      </c>
      <c r="B2328" s="119"/>
      <c r="C2328" s="68"/>
      <c r="E2328" s="53"/>
      <c r="F2328" s="53"/>
      <c r="G2328" s="54"/>
      <c r="H2328" s="114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  <c r="S2328" s="53"/>
      <c r="T2328" s="53"/>
      <c r="U2328" s="81"/>
      <c r="V2328" s="53"/>
      <c r="W2328" s="53"/>
    </row>
    <row r="2329" spans="1:23" x14ac:dyDescent="0.25">
      <c r="A2329" s="116" t="str">
        <f>IF(ISBLANK(TBL_DATA[[#This Row],[Row.names]]), "",   DATE(YEAR(TBL_DATA[[#This Row],[Row.names]]), MONTH(TBL_DATA[[#This Row],[Row.names]]), DAY(TBL_DATA[[#This Row],[Row.names]])))</f>
        <v/>
      </c>
      <c r="B2329" s="119"/>
      <c r="C2329" s="68"/>
      <c r="E2329" s="53"/>
      <c r="F2329" s="53"/>
      <c r="G2329" s="54"/>
      <c r="H2329" s="114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  <c r="S2329" s="53"/>
      <c r="T2329" s="53"/>
      <c r="U2329" s="81"/>
      <c r="V2329" s="53"/>
      <c r="W2329" s="53"/>
    </row>
    <row r="2330" spans="1:23" x14ac:dyDescent="0.25">
      <c r="A2330" s="116" t="str">
        <f>IF(ISBLANK(TBL_DATA[[#This Row],[Row.names]]), "",   DATE(YEAR(TBL_DATA[[#This Row],[Row.names]]), MONTH(TBL_DATA[[#This Row],[Row.names]]), DAY(TBL_DATA[[#This Row],[Row.names]])))</f>
        <v/>
      </c>
      <c r="B2330" s="119"/>
      <c r="C2330" s="68"/>
      <c r="E2330" s="53"/>
      <c r="F2330" s="53"/>
      <c r="G2330" s="54"/>
      <c r="H2330" s="114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  <c r="S2330" s="53"/>
      <c r="T2330" s="53"/>
      <c r="U2330" s="81"/>
      <c r="V2330" s="53"/>
      <c r="W2330" s="53"/>
    </row>
    <row r="2331" spans="1:23" x14ac:dyDescent="0.25">
      <c r="A2331" s="116" t="str">
        <f>IF(ISBLANK(TBL_DATA[[#This Row],[Row.names]]), "",   DATE(YEAR(TBL_DATA[[#This Row],[Row.names]]), MONTH(TBL_DATA[[#This Row],[Row.names]]), DAY(TBL_DATA[[#This Row],[Row.names]])))</f>
        <v/>
      </c>
      <c r="B2331" s="119"/>
      <c r="C2331" s="68"/>
      <c r="E2331" s="53"/>
      <c r="F2331" s="53"/>
      <c r="G2331" s="54"/>
      <c r="H2331" s="114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  <c r="S2331" s="53"/>
      <c r="T2331" s="53"/>
      <c r="U2331" s="81"/>
      <c r="V2331" s="53"/>
      <c r="W2331" s="53"/>
    </row>
    <row r="2332" spans="1:23" x14ac:dyDescent="0.25">
      <c r="A2332" s="116" t="str">
        <f>IF(ISBLANK(TBL_DATA[[#This Row],[Row.names]]), "",   DATE(YEAR(TBL_DATA[[#This Row],[Row.names]]), MONTH(TBL_DATA[[#This Row],[Row.names]]), DAY(TBL_DATA[[#This Row],[Row.names]])))</f>
        <v/>
      </c>
      <c r="B2332" s="119"/>
      <c r="C2332" s="68"/>
      <c r="E2332" s="53"/>
      <c r="F2332" s="53"/>
      <c r="G2332" s="54"/>
      <c r="H2332" s="114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  <c r="S2332" s="53"/>
      <c r="T2332" s="53"/>
      <c r="U2332" s="81"/>
      <c r="V2332" s="53"/>
      <c r="W2332" s="53"/>
    </row>
    <row r="2333" spans="1:23" x14ac:dyDescent="0.25">
      <c r="A2333" s="116" t="str">
        <f>IF(ISBLANK(TBL_DATA[[#This Row],[Row.names]]), "",   DATE(YEAR(TBL_DATA[[#This Row],[Row.names]]), MONTH(TBL_DATA[[#This Row],[Row.names]]), DAY(TBL_DATA[[#This Row],[Row.names]])))</f>
        <v/>
      </c>
      <c r="B2333" s="119"/>
      <c r="C2333" s="68"/>
      <c r="E2333" s="53"/>
      <c r="F2333" s="53"/>
      <c r="G2333" s="54"/>
      <c r="H2333" s="114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  <c r="S2333" s="53"/>
      <c r="T2333" s="53"/>
      <c r="U2333" s="81"/>
      <c r="V2333" s="53"/>
      <c r="W2333" s="53"/>
    </row>
    <row r="2334" spans="1:23" x14ac:dyDescent="0.25">
      <c r="A2334" s="116" t="str">
        <f>IF(ISBLANK(TBL_DATA[[#This Row],[Row.names]]), "",   DATE(YEAR(TBL_DATA[[#This Row],[Row.names]]), MONTH(TBL_DATA[[#This Row],[Row.names]]), DAY(TBL_DATA[[#This Row],[Row.names]])))</f>
        <v/>
      </c>
      <c r="B2334" s="119"/>
      <c r="C2334" s="68"/>
      <c r="E2334" s="53"/>
      <c r="F2334" s="53"/>
      <c r="G2334" s="54"/>
      <c r="H2334" s="114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  <c r="S2334" s="53"/>
      <c r="T2334" s="53"/>
      <c r="U2334" s="81"/>
      <c r="V2334" s="53"/>
      <c r="W2334" s="53"/>
    </row>
    <row r="2335" spans="1:23" x14ac:dyDescent="0.25">
      <c r="A2335" s="116" t="str">
        <f>IF(ISBLANK(TBL_DATA[[#This Row],[Row.names]]), "",   DATE(YEAR(TBL_DATA[[#This Row],[Row.names]]), MONTH(TBL_DATA[[#This Row],[Row.names]]), DAY(TBL_DATA[[#This Row],[Row.names]])))</f>
        <v/>
      </c>
      <c r="B2335" s="119"/>
      <c r="C2335" s="68"/>
      <c r="E2335" s="53"/>
      <c r="F2335" s="53"/>
      <c r="G2335" s="54"/>
      <c r="H2335" s="114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  <c r="S2335" s="53"/>
      <c r="T2335" s="53"/>
      <c r="U2335" s="81"/>
      <c r="V2335" s="53"/>
      <c r="W2335" s="53"/>
    </row>
    <row r="2336" spans="1:23" x14ac:dyDescent="0.25">
      <c r="A2336" s="116" t="str">
        <f>IF(ISBLANK(TBL_DATA[[#This Row],[Row.names]]), "",   DATE(YEAR(TBL_DATA[[#This Row],[Row.names]]), MONTH(TBL_DATA[[#This Row],[Row.names]]), DAY(TBL_DATA[[#This Row],[Row.names]])))</f>
        <v/>
      </c>
      <c r="B2336" s="119"/>
      <c r="C2336" s="68"/>
      <c r="E2336" s="53"/>
      <c r="F2336" s="53"/>
      <c r="G2336" s="54"/>
      <c r="H2336" s="114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  <c r="S2336" s="53"/>
      <c r="T2336" s="53"/>
      <c r="U2336" s="81"/>
      <c r="V2336" s="53"/>
      <c r="W2336" s="53"/>
    </row>
    <row r="2337" spans="1:23" x14ac:dyDescent="0.25">
      <c r="A2337" s="116" t="str">
        <f>IF(ISBLANK(TBL_DATA[[#This Row],[Row.names]]), "",   DATE(YEAR(TBL_DATA[[#This Row],[Row.names]]), MONTH(TBL_DATA[[#This Row],[Row.names]]), DAY(TBL_DATA[[#This Row],[Row.names]])))</f>
        <v/>
      </c>
      <c r="B2337" s="119"/>
      <c r="C2337" s="68"/>
      <c r="E2337" s="53"/>
      <c r="F2337" s="53"/>
      <c r="G2337" s="54"/>
      <c r="H2337" s="114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  <c r="S2337" s="53"/>
      <c r="T2337" s="53"/>
      <c r="U2337" s="81"/>
      <c r="V2337" s="53"/>
      <c r="W2337" s="53"/>
    </row>
    <row r="2338" spans="1:23" x14ac:dyDescent="0.25">
      <c r="A2338" s="116" t="str">
        <f>IF(ISBLANK(TBL_DATA[[#This Row],[Row.names]]), "",   DATE(YEAR(TBL_DATA[[#This Row],[Row.names]]), MONTH(TBL_DATA[[#This Row],[Row.names]]), DAY(TBL_DATA[[#This Row],[Row.names]])))</f>
        <v/>
      </c>
      <c r="B2338" s="119"/>
      <c r="C2338" s="68"/>
      <c r="E2338" s="53"/>
      <c r="F2338" s="53"/>
      <c r="G2338" s="54"/>
      <c r="H2338" s="114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  <c r="S2338" s="53"/>
      <c r="T2338" s="53"/>
      <c r="U2338" s="81"/>
      <c r="V2338" s="53"/>
      <c r="W2338" s="53"/>
    </row>
    <row r="2339" spans="1:23" x14ac:dyDescent="0.25">
      <c r="A2339" s="116" t="str">
        <f>IF(ISBLANK(TBL_DATA[[#This Row],[Row.names]]), "",   DATE(YEAR(TBL_DATA[[#This Row],[Row.names]]), MONTH(TBL_DATA[[#This Row],[Row.names]]), DAY(TBL_DATA[[#This Row],[Row.names]])))</f>
        <v/>
      </c>
      <c r="B2339" s="119"/>
      <c r="C2339" s="68"/>
      <c r="E2339" s="53"/>
      <c r="F2339" s="53"/>
      <c r="G2339" s="54"/>
      <c r="H2339" s="114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  <c r="S2339" s="53"/>
      <c r="T2339" s="53"/>
      <c r="U2339" s="81"/>
      <c r="V2339" s="53"/>
      <c r="W2339" s="53"/>
    </row>
    <row r="2340" spans="1:23" x14ac:dyDescent="0.25">
      <c r="A2340" s="116" t="str">
        <f>IF(ISBLANK(TBL_DATA[[#This Row],[Row.names]]), "",   DATE(YEAR(TBL_DATA[[#This Row],[Row.names]]), MONTH(TBL_DATA[[#This Row],[Row.names]]), DAY(TBL_DATA[[#This Row],[Row.names]])))</f>
        <v/>
      </c>
      <c r="B2340" s="119"/>
      <c r="C2340" s="68"/>
      <c r="E2340" s="53"/>
      <c r="F2340" s="53"/>
      <c r="G2340" s="54"/>
      <c r="H2340" s="114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  <c r="S2340" s="53"/>
      <c r="T2340" s="53"/>
      <c r="U2340" s="81"/>
      <c r="V2340" s="53"/>
      <c r="W2340" s="53"/>
    </row>
    <row r="2341" spans="1:23" x14ac:dyDescent="0.25">
      <c r="A2341" s="116" t="str">
        <f>IF(ISBLANK(TBL_DATA[[#This Row],[Row.names]]), "",   DATE(YEAR(TBL_DATA[[#This Row],[Row.names]]), MONTH(TBL_DATA[[#This Row],[Row.names]]), DAY(TBL_DATA[[#This Row],[Row.names]])))</f>
        <v/>
      </c>
      <c r="B2341" s="119"/>
      <c r="C2341" s="68"/>
      <c r="E2341" s="53"/>
      <c r="F2341" s="53"/>
      <c r="G2341" s="54"/>
      <c r="H2341" s="114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  <c r="S2341" s="53"/>
      <c r="T2341" s="53"/>
      <c r="U2341" s="81"/>
      <c r="V2341" s="53"/>
      <c r="W2341" s="53"/>
    </row>
    <row r="2342" spans="1:23" x14ac:dyDescent="0.25">
      <c r="A2342" s="116" t="str">
        <f>IF(ISBLANK(TBL_DATA[[#This Row],[Row.names]]), "",   DATE(YEAR(TBL_DATA[[#This Row],[Row.names]]), MONTH(TBL_DATA[[#This Row],[Row.names]]), DAY(TBL_DATA[[#This Row],[Row.names]])))</f>
        <v/>
      </c>
      <c r="B2342" s="119"/>
      <c r="C2342" s="68"/>
      <c r="E2342" s="53"/>
      <c r="F2342" s="53"/>
      <c r="G2342" s="54"/>
      <c r="H2342" s="114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  <c r="S2342" s="53"/>
      <c r="T2342" s="53"/>
      <c r="U2342" s="81"/>
      <c r="V2342" s="53"/>
      <c r="W2342" s="53"/>
    </row>
    <row r="2343" spans="1:23" x14ac:dyDescent="0.25">
      <c r="A2343" s="116" t="str">
        <f>IF(ISBLANK(TBL_DATA[[#This Row],[Row.names]]), "",   DATE(YEAR(TBL_DATA[[#This Row],[Row.names]]), MONTH(TBL_DATA[[#This Row],[Row.names]]), DAY(TBL_DATA[[#This Row],[Row.names]])))</f>
        <v/>
      </c>
      <c r="B2343" s="119"/>
      <c r="C2343" s="68"/>
      <c r="E2343" s="53"/>
      <c r="F2343" s="53"/>
      <c r="G2343" s="54"/>
      <c r="H2343" s="114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  <c r="S2343" s="53"/>
      <c r="T2343" s="53"/>
      <c r="U2343" s="81"/>
      <c r="V2343" s="53"/>
      <c r="W2343" s="53"/>
    </row>
    <row r="2344" spans="1:23" x14ac:dyDescent="0.25">
      <c r="A2344" s="116" t="str">
        <f>IF(ISBLANK(TBL_DATA[[#This Row],[Row.names]]), "",   DATE(YEAR(TBL_DATA[[#This Row],[Row.names]]), MONTH(TBL_DATA[[#This Row],[Row.names]]), DAY(TBL_DATA[[#This Row],[Row.names]])))</f>
        <v/>
      </c>
      <c r="B2344" s="119"/>
      <c r="C2344" s="68"/>
      <c r="E2344" s="53"/>
      <c r="F2344" s="53"/>
      <c r="G2344" s="54"/>
      <c r="H2344" s="114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  <c r="S2344" s="53"/>
      <c r="T2344" s="53"/>
      <c r="U2344" s="81"/>
      <c r="V2344" s="53"/>
      <c r="W2344" s="53"/>
    </row>
    <row r="2345" spans="1:23" x14ac:dyDescent="0.25">
      <c r="A2345" s="116" t="str">
        <f>IF(ISBLANK(TBL_DATA[[#This Row],[Row.names]]), "",   DATE(YEAR(TBL_DATA[[#This Row],[Row.names]]), MONTH(TBL_DATA[[#This Row],[Row.names]]), DAY(TBL_DATA[[#This Row],[Row.names]])))</f>
        <v/>
      </c>
      <c r="B2345" s="119"/>
      <c r="C2345" s="68"/>
      <c r="E2345" s="53"/>
      <c r="F2345" s="53"/>
      <c r="G2345" s="54"/>
      <c r="H2345" s="114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  <c r="S2345" s="53"/>
      <c r="T2345" s="53"/>
      <c r="U2345" s="81"/>
      <c r="V2345" s="53"/>
      <c r="W2345" s="53"/>
    </row>
    <row r="2346" spans="1:23" x14ac:dyDescent="0.25">
      <c r="A2346" s="116" t="str">
        <f>IF(ISBLANK(TBL_DATA[[#This Row],[Row.names]]), "",   DATE(YEAR(TBL_DATA[[#This Row],[Row.names]]), MONTH(TBL_DATA[[#This Row],[Row.names]]), DAY(TBL_DATA[[#This Row],[Row.names]])))</f>
        <v/>
      </c>
      <c r="B2346" s="119"/>
      <c r="C2346" s="68"/>
      <c r="E2346" s="53"/>
      <c r="F2346" s="53"/>
      <c r="G2346" s="54"/>
      <c r="H2346" s="114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  <c r="S2346" s="53"/>
      <c r="T2346" s="53"/>
      <c r="U2346" s="81"/>
      <c r="V2346" s="53"/>
      <c r="W2346" s="53"/>
    </row>
    <row r="2347" spans="1:23" x14ac:dyDescent="0.25">
      <c r="A2347" s="116" t="str">
        <f>IF(ISBLANK(TBL_DATA[[#This Row],[Row.names]]), "",   DATE(YEAR(TBL_DATA[[#This Row],[Row.names]]), MONTH(TBL_DATA[[#This Row],[Row.names]]), DAY(TBL_DATA[[#This Row],[Row.names]])))</f>
        <v/>
      </c>
      <c r="B2347" s="119"/>
      <c r="C2347" s="68"/>
      <c r="E2347" s="53"/>
      <c r="F2347" s="53"/>
      <c r="G2347" s="54"/>
      <c r="H2347" s="114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  <c r="S2347" s="53"/>
      <c r="T2347" s="53"/>
      <c r="U2347" s="81"/>
      <c r="V2347" s="53"/>
      <c r="W2347" s="53"/>
    </row>
    <row r="2348" spans="1:23" x14ac:dyDescent="0.25">
      <c r="A2348" s="116" t="str">
        <f>IF(ISBLANK(TBL_DATA[[#This Row],[Row.names]]), "",   DATE(YEAR(TBL_DATA[[#This Row],[Row.names]]), MONTH(TBL_DATA[[#This Row],[Row.names]]), DAY(TBL_DATA[[#This Row],[Row.names]])))</f>
        <v/>
      </c>
      <c r="B2348" s="119"/>
      <c r="C2348" s="68"/>
      <c r="E2348" s="53"/>
      <c r="F2348" s="53"/>
      <c r="G2348" s="54"/>
      <c r="H2348" s="114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  <c r="S2348" s="53"/>
      <c r="T2348" s="53"/>
      <c r="U2348" s="81"/>
      <c r="V2348" s="53"/>
      <c r="W2348" s="53"/>
    </row>
    <row r="2349" spans="1:23" x14ac:dyDescent="0.25">
      <c r="A2349" s="116" t="str">
        <f>IF(ISBLANK(TBL_DATA[[#This Row],[Row.names]]), "",   DATE(YEAR(TBL_DATA[[#This Row],[Row.names]]), MONTH(TBL_DATA[[#This Row],[Row.names]]), DAY(TBL_DATA[[#This Row],[Row.names]])))</f>
        <v/>
      </c>
      <c r="B2349" s="119"/>
      <c r="C2349" s="68"/>
      <c r="E2349" s="53"/>
      <c r="F2349" s="53"/>
      <c r="G2349" s="54"/>
      <c r="H2349" s="114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  <c r="S2349" s="53"/>
      <c r="T2349" s="53"/>
      <c r="U2349" s="81"/>
      <c r="V2349" s="53"/>
      <c r="W2349" s="53"/>
    </row>
    <row r="2350" spans="1:23" x14ac:dyDescent="0.25">
      <c r="A2350" s="116" t="str">
        <f>IF(ISBLANK(TBL_DATA[[#This Row],[Row.names]]), "",   DATE(YEAR(TBL_DATA[[#This Row],[Row.names]]), MONTH(TBL_DATA[[#This Row],[Row.names]]), DAY(TBL_DATA[[#This Row],[Row.names]])))</f>
        <v/>
      </c>
      <c r="B2350" s="119"/>
      <c r="C2350" s="68"/>
      <c r="E2350" s="53"/>
      <c r="F2350" s="53"/>
      <c r="G2350" s="54"/>
      <c r="H2350" s="114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  <c r="S2350" s="53"/>
      <c r="T2350" s="53"/>
      <c r="U2350" s="81"/>
      <c r="V2350" s="53"/>
      <c r="W2350" s="53"/>
    </row>
    <row r="2351" spans="1:23" x14ac:dyDescent="0.25">
      <c r="A2351" s="116" t="str">
        <f>IF(ISBLANK(TBL_DATA[[#This Row],[Row.names]]), "",   DATE(YEAR(TBL_DATA[[#This Row],[Row.names]]), MONTH(TBL_DATA[[#This Row],[Row.names]]), DAY(TBL_DATA[[#This Row],[Row.names]])))</f>
        <v/>
      </c>
      <c r="B2351" s="119"/>
      <c r="C2351" s="68"/>
      <c r="E2351" s="53"/>
      <c r="F2351" s="53"/>
      <c r="G2351" s="54"/>
      <c r="H2351" s="114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  <c r="S2351" s="53"/>
      <c r="T2351" s="53"/>
      <c r="U2351" s="81"/>
      <c r="V2351" s="53"/>
      <c r="W2351" s="53"/>
    </row>
    <row r="2352" spans="1:23" x14ac:dyDescent="0.25">
      <c r="A2352" s="116" t="str">
        <f>IF(ISBLANK(TBL_DATA[[#This Row],[Row.names]]), "",   DATE(YEAR(TBL_DATA[[#This Row],[Row.names]]), MONTH(TBL_DATA[[#This Row],[Row.names]]), DAY(TBL_DATA[[#This Row],[Row.names]])))</f>
        <v/>
      </c>
      <c r="B2352" s="119"/>
      <c r="C2352" s="68"/>
      <c r="E2352" s="53"/>
      <c r="F2352" s="53"/>
      <c r="G2352" s="54"/>
      <c r="H2352" s="114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  <c r="S2352" s="53"/>
      <c r="T2352" s="53"/>
      <c r="U2352" s="81"/>
      <c r="V2352" s="53"/>
      <c r="W2352" s="53"/>
    </row>
    <row r="2353" spans="1:23" x14ac:dyDescent="0.25">
      <c r="A2353" s="116" t="str">
        <f>IF(ISBLANK(TBL_DATA[[#This Row],[Row.names]]), "",   DATE(YEAR(TBL_DATA[[#This Row],[Row.names]]), MONTH(TBL_DATA[[#This Row],[Row.names]]), DAY(TBL_DATA[[#This Row],[Row.names]])))</f>
        <v/>
      </c>
      <c r="B2353" s="119"/>
      <c r="C2353" s="68"/>
      <c r="E2353" s="53"/>
      <c r="F2353" s="53"/>
      <c r="G2353" s="54"/>
      <c r="H2353" s="114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  <c r="S2353" s="53"/>
      <c r="T2353" s="53"/>
      <c r="U2353" s="81"/>
      <c r="V2353" s="53"/>
      <c r="W2353" s="53"/>
    </row>
    <row r="2354" spans="1:23" x14ac:dyDescent="0.25">
      <c r="A2354" s="116" t="str">
        <f>IF(ISBLANK(TBL_DATA[[#This Row],[Row.names]]), "",   DATE(YEAR(TBL_DATA[[#This Row],[Row.names]]), MONTH(TBL_DATA[[#This Row],[Row.names]]), DAY(TBL_DATA[[#This Row],[Row.names]])))</f>
        <v/>
      </c>
      <c r="B2354" s="119"/>
      <c r="C2354" s="68"/>
      <c r="E2354" s="53"/>
      <c r="F2354" s="53"/>
      <c r="G2354" s="54"/>
      <c r="H2354" s="114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  <c r="S2354" s="53"/>
      <c r="T2354" s="53"/>
      <c r="U2354" s="81"/>
      <c r="V2354" s="53"/>
      <c r="W2354" s="53"/>
    </row>
    <row r="2355" spans="1:23" x14ac:dyDescent="0.25">
      <c r="A2355" s="116" t="str">
        <f>IF(ISBLANK(TBL_DATA[[#This Row],[Row.names]]), "",   DATE(YEAR(TBL_DATA[[#This Row],[Row.names]]), MONTH(TBL_DATA[[#This Row],[Row.names]]), DAY(TBL_DATA[[#This Row],[Row.names]])))</f>
        <v/>
      </c>
      <c r="B2355" s="119"/>
      <c r="C2355" s="68"/>
      <c r="E2355" s="53"/>
      <c r="F2355" s="53"/>
      <c r="G2355" s="54"/>
      <c r="H2355" s="114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  <c r="S2355" s="53"/>
      <c r="T2355" s="53"/>
      <c r="U2355" s="81"/>
      <c r="V2355" s="53"/>
      <c r="W2355" s="53"/>
    </row>
    <row r="2356" spans="1:23" x14ac:dyDescent="0.25">
      <c r="A2356" s="116" t="str">
        <f>IF(ISBLANK(TBL_DATA[[#This Row],[Row.names]]), "",   DATE(YEAR(TBL_DATA[[#This Row],[Row.names]]), MONTH(TBL_DATA[[#This Row],[Row.names]]), DAY(TBL_DATA[[#This Row],[Row.names]])))</f>
        <v/>
      </c>
      <c r="B2356" s="119"/>
      <c r="C2356" s="68"/>
      <c r="E2356" s="53"/>
      <c r="F2356" s="53"/>
      <c r="G2356" s="54"/>
      <c r="H2356" s="114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  <c r="S2356" s="53"/>
      <c r="T2356" s="53"/>
      <c r="U2356" s="81"/>
      <c r="V2356" s="53"/>
      <c r="W2356" s="53"/>
    </row>
    <row r="2357" spans="1:23" x14ac:dyDescent="0.25">
      <c r="A2357" s="116" t="str">
        <f>IF(ISBLANK(TBL_DATA[[#This Row],[Row.names]]), "",   DATE(YEAR(TBL_DATA[[#This Row],[Row.names]]), MONTH(TBL_DATA[[#This Row],[Row.names]]), DAY(TBL_DATA[[#This Row],[Row.names]])))</f>
        <v/>
      </c>
      <c r="B2357" s="119"/>
      <c r="C2357" s="68"/>
      <c r="E2357" s="53"/>
      <c r="F2357" s="53"/>
      <c r="G2357" s="54"/>
      <c r="H2357" s="114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  <c r="S2357" s="53"/>
      <c r="T2357" s="53"/>
      <c r="U2357" s="81"/>
      <c r="V2357" s="53"/>
      <c r="W2357" s="53"/>
    </row>
    <row r="2358" spans="1:23" x14ac:dyDescent="0.25">
      <c r="A2358" s="116" t="str">
        <f>IF(ISBLANK(TBL_DATA[[#This Row],[Row.names]]), "",   DATE(YEAR(TBL_DATA[[#This Row],[Row.names]]), MONTH(TBL_DATA[[#This Row],[Row.names]]), DAY(TBL_DATA[[#This Row],[Row.names]])))</f>
        <v/>
      </c>
      <c r="B2358" s="119"/>
      <c r="C2358" s="68"/>
      <c r="E2358" s="53"/>
      <c r="F2358" s="53"/>
      <c r="G2358" s="54"/>
      <c r="H2358" s="114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  <c r="S2358" s="53"/>
      <c r="T2358" s="53"/>
      <c r="U2358" s="81"/>
      <c r="V2358" s="53"/>
      <c r="W2358" s="53"/>
    </row>
    <row r="2359" spans="1:23" x14ac:dyDescent="0.25">
      <c r="A2359" s="116" t="str">
        <f>IF(ISBLANK(TBL_DATA[[#This Row],[Row.names]]), "",   DATE(YEAR(TBL_DATA[[#This Row],[Row.names]]), MONTH(TBL_DATA[[#This Row],[Row.names]]), DAY(TBL_DATA[[#This Row],[Row.names]])))</f>
        <v/>
      </c>
      <c r="B2359" s="119"/>
      <c r="C2359" s="68"/>
      <c r="E2359" s="53"/>
      <c r="F2359" s="53"/>
      <c r="G2359" s="54"/>
      <c r="H2359" s="114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  <c r="S2359" s="53"/>
      <c r="T2359" s="53"/>
      <c r="U2359" s="81"/>
      <c r="V2359" s="53"/>
      <c r="W2359" s="53"/>
    </row>
    <row r="2360" spans="1:23" x14ac:dyDescent="0.25">
      <c r="A2360" s="116" t="str">
        <f>IF(ISBLANK(TBL_DATA[[#This Row],[Row.names]]), "",   DATE(YEAR(TBL_DATA[[#This Row],[Row.names]]), MONTH(TBL_DATA[[#This Row],[Row.names]]), DAY(TBL_DATA[[#This Row],[Row.names]])))</f>
        <v/>
      </c>
      <c r="B2360" s="119"/>
      <c r="C2360" s="68"/>
      <c r="E2360" s="53"/>
      <c r="F2360" s="53"/>
      <c r="G2360" s="54"/>
      <c r="H2360" s="114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  <c r="S2360" s="53"/>
      <c r="T2360" s="53"/>
      <c r="U2360" s="81"/>
      <c r="V2360" s="53"/>
      <c r="W2360" s="53"/>
    </row>
    <row r="2361" spans="1:23" x14ac:dyDescent="0.25">
      <c r="A2361" s="116" t="str">
        <f>IF(ISBLANK(TBL_DATA[[#This Row],[Row.names]]), "",   DATE(YEAR(TBL_DATA[[#This Row],[Row.names]]), MONTH(TBL_DATA[[#This Row],[Row.names]]), DAY(TBL_DATA[[#This Row],[Row.names]])))</f>
        <v/>
      </c>
      <c r="B2361" s="119"/>
      <c r="C2361" s="68"/>
      <c r="E2361" s="53"/>
      <c r="F2361" s="53"/>
      <c r="G2361" s="54"/>
      <c r="H2361" s="114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  <c r="S2361" s="53"/>
      <c r="T2361" s="53"/>
      <c r="U2361" s="81"/>
      <c r="V2361" s="53"/>
      <c r="W2361" s="53"/>
    </row>
    <row r="2362" spans="1:23" x14ac:dyDescent="0.25">
      <c r="A2362" s="116" t="str">
        <f>IF(ISBLANK(TBL_DATA[[#This Row],[Row.names]]), "",   DATE(YEAR(TBL_DATA[[#This Row],[Row.names]]), MONTH(TBL_DATA[[#This Row],[Row.names]]), DAY(TBL_DATA[[#This Row],[Row.names]])))</f>
        <v/>
      </c>
      <c r="B2362" s="119"/>
      <c r="C2362" s="68"/>
      <c r="E2362" s="53"/>
      <c r="F2362" s="53"/>
      <c r="G2362" s="54"/>
      <c r="H2362" s="114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  <c r="S2362" s="53"/>
      <c r="T2362" s="53"/>
      <c r="U2362" s="81"/>
      <c r="V2362" s="53"/>
      <c r="W2362" s="53"/>
    </row>
    <row r="2363" spans="1:23" x14ac:dyDescent="0.25">
      <c r="A2363" s="116" t="str">
        <f>IF(ISBLANK(TBL_DATA[[#This Row],[Row.names]]), "",   DATE(YEAR(TBL_DATA[[#This Row],[Row.names]]), MONTH(TBL_DATA[[#This Row],[Row.names]]), DAY(TBL_DATA[[#This Row],[Row.names]])))</f>
        <v/>
      </c>
      <c r="B2363" s="119"/>
      <c r="C2363" s="68"/>
      <c r="E2363" s="53"/>
      <c r="F2363" s="53"/>
      <c r="G2363" s="54"/>
      <c r="H2363" s="114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  <c r="S2363" s="53"/>
      <c r="T2363" s="53"/>
      <c r="U2363" s="81"/>
      <c r="V2363" s="53"/>
      <c r="W2363" s="53"/>
    </row>
    <row r="2364" spans="1:23" x14ac:dyDescent="0.25">
      <c r="A2364" s="116" t="str">
        <f>IF(ISBLANK(TBL_DATA[[#This Row],[Row.names]]), "",   DATE(YEAR(TBL_DATA[[#This Row],[Row.names]]), MONTH(TBL_DATA[[#This Row],[Row.names]]), DAY(TBL_DATA[[#This Row],[Row.names]])))</f>
        <v/>
      </c>
      <c r="B2364" s="119"/>
      <c r="C2364" s="68"/>
      <c r="E2364" s="53"/>
      <c r="F2364" s="53"/>
      <c r="G2364" s="54"/>
      <c r="H2364" s="114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  <c r="S2364" s="53"/>
      <c r="T2364" s="53"/>
      <c r="U2364" s="81"/>
      <c r="V2364" s="53"/>
      <c r="W2364" s="53"/>
    </row>
    <row r="2365" spans="1:23" x14ac:dyDescent="0.25">
      <c r="A2365" s="116" t="str">
        <f>IF(ISBLANK(TBL_DATA[[#This Row],[Row.names]]), "",   DATE(YEAR(TBL_DATA[[#This Row],[Row.names]]), MONTH(TBL_DATA[[#This Row],[Row.names]]), DAY(TBL_DATA[[#This Row],[Row.names]])))</f>
        <v/>
      </c>
      <c r="B2365" s="119"/>
      <c r="C2365" s="68"/>
      <c r="E2365" s="53"/>
      <c r="F2365" s="53"/>
      <c r="G2365" s="54"/>
      <c r="H2365" s="114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  <c r="S2365" s="53"/>
      <c r="T2365" s="53"/>
      <c r="U2365" s="81"/>
      <c r="V2365" s="53"/>
      <c r="W2365" s="53"/>
    </row>
    <row r="2366" spans="1:23" x14ac:dyDescent="0.25">
      <c r="A2366" s="116" t="str">
        <f>IF(ISBLANK(TBL_DATA[[#This Row],[Row.names]]), "",   DATE(YEAR(TBL_DATA[[#This Row],[Row.names]]), MONTH(TBL_DATA[[#This Row],[Row.names]]), DAY(TBL_DATA[[#This Row],[Row.names]])))</f>
        <v/>
      </c>
      <c r="B2366" s="119"/>
      <c r="C2366" s="68"/>
      <c r="E2366" s="53"/>
      <c r="F2366" s="53"/>
      <c r="G2366" s="54"/>
      <c r="H2366" s="114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  <c r="S2366" s="53"/>
      <c r="T2366" s="53"/>
      <c r="U2366" s="81"/>
      <c r="V2366" s="53"/>
      <c r="W2366" s="53"/>
    </row>
    <row r="2367" spans="1:23" x14ac:dyDescent="0.25">
      <c r="A2367" s="116" t="str">
        <f>IF(ISBLANK(TBL_DATA[[#This Row],[Row.names]]), "",   DATE(YEAR(TBL_DATA[[#This Row],[Row.names]]), MONTH(TBL_DATA[[#This Row],[Row.names]]), DAY(TBL_DATA[[#This Row],[Row.names]])))</f>
        <v/>
      </c>
      <c r="B2367" s="119"/>
      <c r="C2367" s="68"/>
      <c r="E2367" s="53"/>
      <c r="F2367" s="53"/>
      <c r="G2367" s="54"/>
      <c r="H2367" s="114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  <c r="S2367" s="53"/>
      <c r="T2367" s="53"/>
      <c r="U2367" s="81"/>
      <c r="V2367" s="53"/>
      <c r="W2367" s="53"/>
    </row>
    <row r="2368" spans="1:23" x14ac:dyDescent="0.25">
      <c r="A2368" s="116" t="str">
        <f>IF(ISBLANK(TBL_DATA[[#This Row],[Row.names]]), "",   DATE(YEAR(TBL_DATA[[#This Row],[Row.names]]), MONTH(TBL_DATA[[#This Row],[Row.names]]), DAY(TBL_DATA[[#This Row],[Row.names]])))</f>
        <v/>
      </c>
      <c r="B2368" s="119"/>
      <c r="C2368" s="68"/>
      <c r="E2368" s="53"/>
      <c r="F2368" s="53"/>
      <c r="G2368" s="54"/>
      <c r="H2368" s="114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  <c r="S2368" s="53"/>
      <c r="T2368" s="53"/>
      <c r="U2368" s="81"/>
      <c r="V2368" s="53"/>
      <c r="W2368" s="53"/>
    </row>
    <row r="2369" spans="1:23" x14ac:dyDescent="0.25">
      <c r="A2369" s="116" t="str">
        <f>IF(ISBLANK(TBL_DATA[[#This Row],[Row.names]]), "",   DATE(YEAR(TBL_DATA[[#This Row],[Row.names]]), MONTH(TBL_DATA[[#This Row],[Row.names]]), DAY(TBL_DATA[[#This Row],[Row.names]])))</f>
        <v/>
      </c>
      <c r="B2369" s="119"/>
      <c r="C2369" s="68"/>
      <c r="E2369" s="53"/>
      <c r="F2369" s="53"/>
      <c r="G2369" s="54"/>
      <c r="H2369" s="114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  <c r="S2369" s="53"/>
      <c r="T2369" s="53"/>
      <c r="U2369" s="81"/>
      <c r="V2369" s="53"/>
      <c r="W2369" s="53"/>
    </row>
    <row r="2370" spans="1:23" x14ac:dyDescent="0.25">
      <c r="A2370" s="116" t="str">
        <f>IF(ISBLANK(TBL_DATA[[#This Row],[Row.names]]), "",   DATE(YEAR(TBL_DATA[[#This Row],[Row.names]]), MONTH(TBL_DATA[[#This Row],[Row.names]]), DAY(TBL_DATA[[#This Row],[Row.names]])))</f>
        <v/>
      </c>
      <c r="B2370" s="119"/>
      <c r="C2370" s="68"/>
      <c r="E2370" s="53"/>
      <c r="F2370" s="53"/>
      <c r="G2370" s="54"/>
      <c r="H2370" s="114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  <c r="S2370" s="53"/>
      <c r="T2370" s="53"/>
      <c r="U2370" s="81"/>
      <c r="V2370" s="53"/>
      <c r="W2370" s="53"/>
    </row>
    <row r="2371" spans="1:23" x14ac:dyDescent="0.25">
      <c r="A2371" s="116" t="str">
        <f>IF(ISBLANK(TBL_DATA[[#This Row],[Row.names]]), "",   DATE(YEAR(TBL_DATA[[#This Row],[Row.names]]), MONTH(TBL_DATA[[#This Row],[Row.names]]), DAY(TBL_DATA[[#This Row],[Row.names]])))</f>
        <v/>
      </c>
      <c r="B2371" s="119"/>
      <c r="C2371" s="68"/>
      <c r="E2371" s="53"/>
      <c r="F2371" s="53"/>
      <c r="G2371" s="54"/>
      <c r="H2371" s="114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  <c r="S2371" s="53"/>
      <c r="T2371" s="53"/>
      <c r="U2371" s="81"/>
      <c r="V2371" s="53"/>
      <c r="W2371" s="53"/>
    </row>
    <row r="2372" spans="1:23" x14ac:dyDescent="0.25">
      <c r="A2372" s="116" t="str">
        <f>IF(ISBLANK(TBL_DATA[[#This Row],[Row.names]]), "",   DATE(YEAR(TBL_DATA[[#This Row],[Row.names]]), MONTH(TBL_DATA[[#This Row],[Row.names]]), DAY(TBL_DATA[[#This Row],[Row.names]])))</f>
        <v/>
      </c>
      <c r="B2372" s="119"/>
      <c r="C2372" s="68"/>
      <c r="E2372" s="53"/>
      <c r="F2372" s="53"/>
      <c r="G2372" s="54"/>
      <c r="H2372" s="114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  <c r="S2372" s="53"/>
      <c r="T2372" s="53"/>
      <c r="U2372" s="81"/>
      <c r="V2372" s="53"/>
      <c r="W2372" s="53"/>
    </row>
    <row r="2373" spans="1:23" x14ac:dyDescent="0.25">
      <c r="A2373" s="116" t="str">
        <f>IF(ISBLANK(TBL_DATA[[#This Row],[Row.names]]), "",   DATE(YEAR(TBL_DATA[[#This Row],[Row.names]]), MONTH(TBL_DATA[[#This Row],[Row.names]]), DAY(TBL_DATA[[#This Row],[Row.names]])))</f>
        <v/>
      </c>
      <c r="B2373" s="119"/>
      <c r="C2373" s="68"/>
      <c r="E2373" s="53"/>
      <c r="F2373" s="53"/>
      <c r="G2373" s="54"/>
      <c r="H2373" s="114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  <c r="S2373" s="53"/>
      <c r="T2373" s="53"/>
      <c r="U2373" s="81"/>
      <c r="V2373" s="53"/>
      <c r="W2373" s="53"/>
    </row>
    <row r="2374" spans="1:23" x14ac:dyDescent="0.25">
      <c r="A2374" s="116" t="str">
        <f>IF(ISBLANK(TBL_DATA[[#This Row],[Row.names]]), "",   DATE(YEAR(TBL_DATA[[#This Row],[Row.names]]), MONTH(TBL_DATA[[#This Row],[Row.names]]), DAY(TBL_DATA[[#This Row],[Row.names]])))</f>
        <v/>
      </c>
      <c r="B2374" s="119"/>
      <c r="C2374" s="68"/>
      <c r="E2374" s="53"/>
      <c r="F2374" s="53"/>
      <c r="G2374" s="54"/>
      <c r="H2374" s="114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  <c r="S2374" s="53"/>
      <c r="T2374" s="53"/>
      <c r="U2374" s="81"/>
      <c r="V2374" s="53"/>
      <c r="W2374" s="53"/>
    </row>
    <row r="2375" spans="1:23" x14ac:dyDescent="0.25">
      <c r="A2375" s="116" t="str">
        <f>IF(ISBLANK(TBL_DATA[[#This Row],[Row.names]]), "",   DATE(YEAR(TBL_DATA[[#This Row],[Row.names]]), MONTH(TBL_DATA[[#This Row],[Row.names]]), DAY(TBL_DATA[[#This Row],[Row.names]])))</f>
        <v/>
      </c>
      <c r="B2375" s="119"/>
      <c r="C2375" s="68"/>
      <c r="E2375" s="53"/>
      <c r="F2375" s="53"/>
      <c r="G2375" s="54"/>
      <c r="H2375" s="114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  <c r="S2375" s="53"/>
      <c r="T2375" s="53"/>
      <c r="U2375" s="81"/>
      <c r="V2375" s="53"/>
      <c r="W2375" s="53"/>
    </row>
    <row r="2376" spans="1:23" x14ac:dyDescent="0.25">
      <c r="A2376" s="116" t="str">
        <f>IF(ISBLANK(TBL_DATA[[#This Row],[Row.names]]), "",   DATE(YEAR(TBL_DATA[[#This Row],[Row.names]]), MONTH(TBL_DATA[[#This Row],[Row.names]]), DAY(TBL_DATA[[#This Row],[Row.names]])))</f>
        <v/>
      </c>
      <c r="B2376" s="119"/>
      <c r="C2376" s="68"/>
      <c r="E2376" s="53"/>
      <c r="F2376" s="53"/>
      <c r="G2376" s="54"/>
      <c r="H2376" s="114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  <c r="S2376" s="53"/>
      <c r="T2376" s="53"/>
      <c r="U2376" s="81"/>
      <c r="V2376" s="53"/>
      <c r="W2376" s="53"/>
    </row>
    <row r="2377" spans="1:23" x14ac:dyDescent="0.25">
      <c r="A2377" s="116" t="str">
        <f>IF(ISBLANK(TBL_DATA[[#This Row],[Row.names]]), "",   DATE(YEAR(TBL_DATA[[#This Row],[Row.names]]), MONTH(TBL_DATA[[#This Row],[Row.names]]), DAY(TBL_DATA[[#This Row],[Row.names]])))</f>
        <v/>
      </c>
      <c r="B2377" s="119"/>
      <c r="C2377" s="68"/>
      <c r="E2377" s="53"/>
      <c r="F2377" s="53"/>
      <c r="G2377" s="54"/>
      <c r="H2377" s="114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  <c r="S2377" s="53"/>
      <c r="T2377" s="53"/>
      <c r="U2377" s="81"/>
      <c r="V2377" s="53"/>
      <c r="W2377" s="53"/>
    </row>
    <row r="2378" spans="1:23" x14ac:dyDescent="0.25">
      <c r="A2378" s="116" t="str">
        <f>IF(ISBLANK(TBL_DATA[[#This Row],[Row.names]]), "",   DATE(YEAR(TBL_DATA[[#This Row],[Row.names]]), MONTH(TBL_DATA[[#This Row],[Row.names]]), DAY(TBL_DATA[[#This Row],[Row.names]])))</f>
        <v/>
      </c>
      <c r="B2378" s="119"/>
      <c r="C2378" s="68"/>
      <c r="E2378" s="53"/>
      <c r="F2378" s="53"/>
      <c r="G2378" s="54"/>
      <c r="H2378" s="114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  <c r="S2378" s="53"/>
      <c r="T2378" s="53"/>
      <c r="U2378" s="81"/>
      <c r="V2378" s="53"/>
      <c r="W2378" s="53"/>
    </row>
    <row r="2379" spans="1:23" x14ac:dyDescent="0.25">
      <c r="A2379" s="116" t="str">
        <f>IF(ISBLANK(TBL_DATA[[#This Row],[Row.names]]), "",   DATE(YEAR(TBL_DATA[[#This Row],[Row.names]]), MONTH(TBL_DATA[[#This Row],[Row.names]]), DAY(TBL_DATA[[#This Row],[Row.names]])))</f>
        <v/>
      </c>
      <c r="B2379" s="119"/>
      <c r="C2379" s="68"/>
      <c r="E2379" s="53"/>
      <c r="F2379" s="53"/>
      <c r="G2379" s="54"/>
      <c r="H2379" s="114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  <c r="S2379" s="53"/>
      <c r="T2379" s="53"/>
      <c r="U2379" s="81"/>
      <c r="V2379" s="53"/>
      <c r="W2379" s="53"/>
    </row>
    <row r="2380" spans="1:23" x14ac:dyDescent="0.25">
      <c r="A2380" s="116" t="str">
        <f>IF(ISBLANK(TBL_DATA[[#This Row],[Row.names]]), "",   DATE(YEAR(TBL_DATA[[#This Row],[Row.names]]), MONTH(TBL_DATA[[#This Row],[Row.names]]), DAY(TBL_DATA[[#This Row],[Row.names]])))</f>
        <v/>
      </c>
      <c r="B2380" s="119"/>
      <c r="C2380" s="68"/>
      <c r="E2380" s="53"/>
      <c r="F2380" s="53"/>
      <c r="G2380" s="54"/>
      <c r="H2380" s="114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  <c r="S2380" s="53"/>
      <c r="T2380" s="53"/>
      <c r="U2380" s="81"/>
      <c r="V2380" s="53"/>
      <c r="W2380" s="53"/>
    </row>
    <row r="2381" spans="1:23" x14ac:dyDescent="0.25">
      <c r="A2381" s="116" t="str">
        <f>IF(ISBLANK(TBL_DATA[[#This Row],[Row.names]]), "",   DATE(YEAR(TBL_DATA[[#This Row],[Row.names]]), MONTH(TBL_DATA[[#This Row],[Row.names]]), DAY(TBL_DATA[[#This Row],[Row.names]])))</f>
        <v/>
      </c>
      <c r="B2381" s="119"/>
      <c r="C2381" s="68"/>
      <c r="E2381" s="53"/>
      <c r="F2381" s="53"/>
      <c r="G2381" s="54"/>
      <c r="H2381" s="114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  <c r="S2381" s="53"/>
      <c r="T2381" s="53"/>
      <c r="U2381" s="81"/>
      <c r="V2381" s="53"/>
      <c r="W2381" s="53"/>
    </row>
    <row r="2382" spans="1:23" x14ac:dyDescent="0.25">
      <c r="A2382" s="116" t="str">
        <f>IF(ISBLANK(TBL_DATA[[#This Row],[Row.names]]), "",   DATE(YEAR(TBL_DATA[[#This Row],[Row.names]]), MONTH(TBL_DATA[[#This Row],[Row.names]]), DAY(TBL_DATA[[#This Row],[Row.names]])))</f>
        <v/>
      </c>
      <c r="B2382" s="119"/>
      <c r="C2382" s="68"/>
      <c r="E2382" s="53"/>
      <c r="F2382" s="53"/>
      <c r="G2382" s="54"/>
      <c r="H2382" s="114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  <c r="S2382" s="53"/>
      <c r="T2382" s="53"/>
      <c r="U2382" s="81"/>
      <c r="V2382" s="53"/>
      <c r="W2382" s="53"/>
    </row>
    <row r="2383" spans="1:23" x14ac:dyDescent="0.25">
      <c r="A2383" s="116" t="str">
        <f>IF(ISBLANK(TBL_DATA[[#This Row],[Row.names]]), "",   DATE(YEAR(TBL_DATA[[#This Row],[Row.names]]), MONTH(TBL_DATA[[#This Row],[Row.names]]), DAY(TBL_DATA[[#This Row],[Row.names]])))</f>
        <v/>
      </c>
      <c r="B2383" s="119"/>
      <c r="C2383" s="68"/>
      <c r="E2383" s="53"/>
      <c r="F2383" s="53"/>
      <c r="G2383" s="54"/>
      <c r="H2383" s="114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  <c r="S2383" s="53"/>
      <c r="T2383" s="53"/>
      <c r="U2383" s="81"/>
      <c r="V2383" s="53"/>
      <c r="W2383" s="53"/>
    </row>
    <row r="2384" spans="1:23" x14ac:dyDescent="0.25">
      <c r="A2384" s="116" t="str">
        <f>IF(ISBLANK(TBL_DATA[[#This Row],[Row.names]]), "",   DATE(YEAR(TBL_DATA[[#This Row],[Row.names]]), MONTH(TBL_DATA[[#This Row],[Row.names]]), DAY(TBL_DATA[[#This Row],[Row.names]])))</f>
        <v/>
      </c>
      <c r="B2384" s="119"/>
      <c r="C2384" s="68"/>
      <c r="E2384" s="53"/>
      <c r="F2384" s="53"/>
      <c r="G2384" s="54"/>
      <c r="H2384" s="114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  <c r="S2384" s="53"/>
      <c r="T2384" s="53"/>
      <c r="U2384" s="81"/>
      <c r="V2384" s="53"/>
      <c r="W2384" s="53"/>
    </row>
    <row r="2385" spans="1:23" x14ac:dyDescent="0.25">
      <c r="A2385" s="116" t="str">
        <f>IF(ISBLANK(TBL_DATA[[#This Row],[Row.names]]), "",   DATE(YEAR(TBL_DATA[[#This Row],[Row.names]]), MONTH(TBL_DATA[[#This Row],[Row.names]]), DAY(TBL_DATA[[#This Row],[Row.names]])))</f>
        <v/>
      </c>
      <c r="B2385" s="119"/>
      <c r="C2385" s="68"/>
      <c r="E2385" s="53"/>
      <c r="F2385" s="53"/>
      <c r="G2385" s="54"/>
      <c r="H2385" s="114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  <c r="S2385" s="53"/>
      <c r="T2385" s="53"/>
      <c r="U2385" s="81"/>
      <c r="V2385" s="53"/>
      <c r="W2385" s="53"/>
    </row>
    <row r="2386" spans="1:23" x14ac:dyDescent="0.25">
      <c r="A2386" s="116" t="str">
        <f>IF(ISBLANK(TBL_DATA[[#This Row],[Row.names]]), "",   DATE(YEAR(TBL_DATA[[#This Row],[Row.names]]), MONTH(TBL_DATA[[#This Row],[Row.names]]), DAY(TBL_DATA[[#This Row],[Row.names]])))</f>
        <v/>
      </c>
      <c r="B2386" s="119"/>
      <c r="C2386" s="68"/>
      <c r="E2386" s="53"/>
      <c r="F2386" s="53"/>
      <c r="G2386" s="54"/>
      <c r="H2386" s="114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  <c r="S2386" s="53"/>
      <c r="T2386" s="53"/>
      <c r="U2386" s="81"/>
      <c r="V2386" s="53"/>
      <c r="W2386" s="53"/>
    </row>
    <row r="2387" spans="1:23" x14ac:dyDescent="0.25">
      <c r="A2387" s="116" t="str">
        <f>IF(ISBLANK(TBL_DATA[[#This Row],[Row.names]]), "",   DATE(YEAR(TBL_DATA[[#This Row],[Row.names]]), MONTH(TBL_DATA[[#This Row],[Row.names]]), DAY(TBL_DATA[[#This Row],[Row.names]])))</f>
        <v/>
      </c>
      <c r="B2387" s="119"/>
      <c r="C2387" s="68"/>
      <c r="E2387" s="53"/>
      <c r="F2387" s="53"/>
      <c r="G2387" s="54"/>
      <c r="H2387" s="114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  <c r="S2387" s="53"/>
      <c r="T2387" s="53"/>
      <c r="U2387" s="81"/>
      <c r="V2387" s="53"/>
      <c r="W2387" s="53"/>
    </row>
    <row r="2388" spans="1:23" x14ac:dyDescent="0.25">
      <c r="A2388" s="116" t="str">
        <f>IF(ISBLANK(TBL_DATA[[#This Row],[Row.names]]), "",   DATE(YEAR(TBL_DATA[[#This Row],[Row.names]]), MONTH(TBL_DATA[[#This Row],[Row.names]]), DAY(TBL_DATA[[#This Row],[Row.names]])))</f>
        <v/>
      </c>
      <c r="B2388" s="119"/>
      <c r="C2388" s="68"/>
      <c r="E2388" s="53"/>
      <c r="F2388" s="53"/>
      <c r="G2388" s="54"/>
      <c r="H2388" s="114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  <c r="S2388" s="53"/>
      <c r="T2388" s="53"/>
      <c r="U2388" s="81"/>
      <c r="V2388" s="53"/>
      <c r="W2388" s="53"/>
    </row>
    <row r="2389" spans="1:23" x14ac:dyDescent="0.25">
      <c r="A2389" s="116" t="str">
        <f>IF(ISBLANK(TBL_DATA[[#This Row],[Row.names]]), "",   DATE(YEAR(TBL_DATA[[#This Row],[Row.names]]), MONTH(TBL_DATA[[#This Row],[Row.names]]), DAY(TBL_DATA[[#This Row],[Row.names]])))</f>
        <v/>
      </c>
      <c r="B2389" s="119"/>
      <c r="C2389" s="68"/>
      <c r="E2389" s="53"/>
      <c r="F2389" s="53"/>
      <c r="G2389" s="54"/>
      <c r="H2389" s="114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  <c r="S2389" s="53"/>
      <c r="T2389" s="53"/>
      <c r="U2389" s="81"/>
      <c r="V2389" s="53"/>
      <c r="W2389" s="53"/>
    </row>
    <row r="2390" spans="1:23" x14ac:dyDescent="0.25">
      <c r="A2390" s="116" t="str">
        <f>IF(ISBLANK(TBL_DATA[[#This Row],[Row.names]]), "",   DATE(YEAR(TBL_DATA[[#This Row],[Row.names]]), MONTH(TBL_DATA[[#This Row],[Row.names]]), DAY(TBL_DATA[[#This Row],[Row.names]])))</f>
        <v/>
      </c>
      <c r="B2390" s="119"/>
      <c r="C2390" s="68"/>
      <c r="E2390" s="53"/>
      <c r="F2390" s="53"/>
      <c r="G2390" s="54"/>
      <c r="H2390" s="114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  <c r="S2390" s="53"/>
      <c r="T2390" s="53"/>
      <c r="U2390" s="81"/>
      <c r="V2390" s="53"/>
      <c r="W2390" s="53"/>
    </row>
    <row r="2391" spans="1:23" x14ac:dyDescent="0.25">
      <c r="A2391" s="116" t="str">
        <f>IF(ISBLANK(TBL_DATA[[#This Row],[Row.names]]), "",   DATE(YEAR(TBL_DATA[[#This Row],[Row.names]]), MONTH(TBL_DATA[[#This Row],[Row.names]]), DAY(TBL_DATA[[#This Row],[Row.names]])))</f>
        <v/>
      </c>
      <c r="B2391" s="119"/>
      <c r="C2391" s="68"/>
      <c r="E2391" s="53"/>
      <c r="F2391" s="53"/>
      <c r="G2391" s="54"/>
      <c r="H2391" s="114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  <c r="S2391" s="53"/>
      <c r="T2391" s="53"/>
      <c r="U2391" s="81"/>
      <c r="V2391" s="53"/>
      <c r="W2391" s="53"/>
    </row>
    <row r="2392" spans="1:23" x14ac:dyDescent="0.25">
      <c r="A2392" s="116" t="str">
        <f>IF(ISBLANK(TBL_DATA[[#This Row],[Row.names]]), "",   DATE(YEAR(TBL_DATA[[#This Row],[Row.names]]), MONTH(TBL_DATA[[#This Row],[Row.names]]), DAY(TBL_DATA[[#This Row],[Row.names]])))</f>
        <v/>
      </c>
      <c r="B2392" s="119"/>
      <c r="C2392" s="68"/>
      <c r="E2392" s="53"/>
      <c r="F2392" s="53"/>
      <c r="G2392" s="54"/>
      <c r="H2392" s="114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  <c r="S2392" s="53"/>
      <c r="T2392" s="53"/>
      <c r="U2392" s="81"/>
      <c r="V2392" s="53"/>
      <c r="W2392" s="53"/>
    </row>
    <row r="2393" spans="1:23" x14ac:dyDescent="0.25">
      <c r="A2393" s="116" t="str">
        <f>IF(ISBLANK(TBL_DATA[[#This Row],[Row.names]]), "",   DATE(YEAR(TBL_DATA[[#This Row],[Row.names]]), MONTH(TBL_DATA[[#This Row],[Row.names]]), DAY(TBL_DATA[[#This Row],[Row.names]])))</f>
        <v/>
      </c>
      <c r="B2393" s="119"/>
      <c r="C2393" s="68"/>
      <c r="E2393" s="53"/>
      <c r="F2393" s="53"/>
      <c r="G2393" s="54"/>
      <c r="H2393" s="114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  <c r="S2393" s="53"/>
      <c r="T2393" s="53"/>
      <c r="U2393" s="81"/>
      <c r="V2393" s="53"/>
      <c r="W2393" s="53"/>
    </row>
    <row r="2394" spans="1:23" x14ac:dyDescent="0.25">
      <c r="A2394" s="116" t="str">
        <f>IF(ISBLANK(TBL_DATA[[#This Row],[Row.names]]), "",   DATE(YEAR(TBL_DATA[[#This Row],[Row.names]]), MONTH(TBL_DATA[[#This Row],[Row.names]]), DAY(TBL_DATA[[#This Row],[Row.names]])))</f>
        <v/>
      </c>
      <c r="B2394" s="119"/>
      <c r="C2394" s="68"/>
      <c r="E2394" s="53"/>
      <c r="F2394" s="53"/>
      <c r="G2394" s="54"/>
      <c r="H2394" s="114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  <c r="S2394" s="53"/>
      <c r="T2394" s="53"/>
      <c r="U2394" s="81"/>
      <c r="V2394" s="53"/>
      <c r="W2394" s="53"/>
    </row>
    <row r="2395" spans="1:23" x14ac:dyDescent="0.25">
      <c r="A2395" s="116" t="str">
        <f>IF(ISBLANK(TBL_DATA[[#This Row],[Row.names]]), "",   DATE(YEAR(TBL_DATA[[#This Row],[Row.names]]), MONTH(TBL_DATA[[#This Row],[Row.names]]), DAY(TBL_DATA[[#This Row],[Row.names]])))</f>
        <v/>
      </c>
      <c r="B2395" s="119"/>
      <c r="C2395" s="68"/>
      <c r="E2395" s="53"/>
      <c r="F2395" s="53"/>
      <c r="G2395" s="54"/>
      <c r="H2395" s="114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  <c r="S2395" s="53"/>
      <c r="T2395" s="53"/>
      <c r="U2395" s="81"/>
      <c r="V2395" s="53"/>
      <c r="W2395" s="53"/>
    </row>
    <row r="2396" spans="1:23" x14ac:dyDescent="0.25">
      <c r="A2396" s="116" t="str">
        <f>IF(ISBLANK(TBL_DATA[[#This Row],[Row.names]]), "",   DATE(YEAR(TBL_DATA[[#This Row],[Row.names]]), MONTH(TBL_DATA[[#This Row],[Row.names]]), DAY(TBL_DATA[[#This Row],[Row.names]])))</f>
        <v/>
      </c>
      <c r="B2396" s="119"/>
      <c r="C2396" s="68"/>
      <c r="E2396" s="53"/>
      <c r="F2396" s="53"/>
      <c r="G2396" s="54"/>
      <c r="H2396" s="114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  <c r="S2396" s="53"/>
      <c r="T2396" s="53"/>
      <c r="U2396" s="81"/>
      <c r="V2396" s="53"/>
      <c r="W2396" s="53"/>
    </row>
    <row r="2397" spans="1:23" x14ac:dyDescent="0.25">
      <c r="A2397" s="116" t="str">
        <f>IF(ISBLANK(TBL_DATA[[#This Row],[Row.names]]), "",   DATE(YEAR(TBL_DATA[[#This Row],[Row.names]]), MONTH(TBL_DATA[[#This Row],[Row.names]]), DAY(TBL_DATA[[#This Row],[Row.names]])))</f>
        <v/>
      </c>
      <c r="B2397" s="119"/>
      <c r="C2397" s="68"/>
      <c r="E2397" s="53"/>
      <c r="F2397" s="53"/>
      <c r="G2397" s="54"/>
      <c r="H2397" s="114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  <c r="S2397" s="53"/>
      <c r="T2397" s="53"/>
      <c r="U2397" s="81"/>
      <c r="V2397" s="53"/>
      <c r="W2397" s="53"/>
    </row>
    <row r="2398" spans="1:23" x14ac:dyDescent="0.25">
      <c r="A2398" s="116" t="str">
        <f>IF(ISBLANK(TBL_DATA[[#This Row],[Row.names]]), "",   DATE(YEAR(TBL_DATA[[#This Row],[Row.names]]), MONTH(TBL_DATA[[#This Row],[Row.names]]), DAY(TBL_DATA[[#This Row],[Row.names]])))</f>
        <v/>
      </c>
      <c r="B2398" s="119"/>
      <c r="C2398" s="68"/>
      <c r="E2398" s="53"/>
      <c r="F2398" s="53"/>
      <c r="G2398" s="54"/>
      <c r="H2398" s="114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  <c r="S2398" s="53"/>
      <c r="T2398" s="53"/>
      <c r="U2398" s="81"/>
      <c r="V2398" s="53"/>
      <c r="W2398" s="53"/>
    </row>
    <row r="2399" spans="1:23" x14ac:dyDescent="0.25">
      <c r="A2399" s="116" t="str">
        <f>IF(ISBLANK(TBL_DATA[[#This Row],[Row.names]]), "",   DATE(YEAR(TBL_DATA[[#This Row],[Row.names]]), MONTH(TBL_DATA[[#This Row],[Row.names]]), DAY(TBL_DATA[[#This Row],[Row.names]])))</f>
        <v/>
      </c>
      <c r="B2399" s="119"/>
      <c r="C2399" s="68"/>
      <c r="E2399" s="53"/>
      <c r="F2399" s="53"/>
      <c r="G2399" s="54"/>
      <c r="H2399" s="114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  <c r="S2399" s="53"/>
      <c r="T2399" s="53"/>
      <c r="U2399" s="81"/>
      <c r="V2399" s="53"/>
      <c r="W2399" s="53"/>
    </row>
    <row r="2400" spans="1:23" x14ac:dyDescent="0.25">
      <c r="A2400" s="116" t="str">
        <f>IF(ISBLANK(TBL_DATA[[#This Row],[Row.names]]), "",   DATE(YEAR(TBL_DATA[[#This Row],[Row.names]]), MONTH(TBL_DATA[[#This Row],[Row.names]]), DAY(TBL_DATA[[#This Row],[Row.names]])))</f>
        <v/>
      </c>
      <c r="B2400" s="119"/>
      <c r="C2400" s="68"/>
      <c r="E2400" s="53"/>
      <c r="F2400" s="53"/>
      <c r="G2400" s="54"/>
      <c r="H2400" s="114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  <c r="S2400" s="53"/>
      <c r="T2400" s="53"/>
      <c r="U2400" s="81"/>
      <c r="V2400" s="53"/>
      <c r="W2400" s="53"/>
    </row>
    <row r="2401" spans="1:23" x14ac:dyDescent="0.25">
      <c r="A2401" s="116" t="str">
        <f>IF(ISBLANK(TBL_DATA[[#This Row],[Row.names]]), "",   DATE(YEAR(TBL_DATA[[#This Row],[Row.names]]), MONTH(TBL_DATA[[#This Row],[Row.names]]), DAY(TBL_DATA[[#This Row],[Row.names]])))</f>
        <v/>
      </c>
      <c r="B2401" s="119"/>
      <c r="C2401" s="68"/>
      <c r="E2401" s="53"/>
      <c r="F2401" s="53"/>
      <c r="G2401" s="54"/>
      <c r="H2401" s="114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  <c r="S2401" s="53"/>
      <c r="T2401" s="53"/>
      <c r="U2401" s="81"/>
      <c r="V2401" s="53"/>
      <c r="W2401" s="53"/>
    </row>
    <row r="2402" spans="1:23" x14ac:dyDescent="0.25">
      <c r="A2402" s="116" t="str">
        <f>IF(ISBLANK(TBL_DATA[[#This Row],[Row.names]]), "",   DATE(YEAR(TBL_DATA[[#This Row],[Row.names]]), MONTH(TBL_DATA[[#This Row],[Row.names]]), DAY(TBL_DATA[[#This Row],[Row.names]])))</f>
        <v/>
      </c>
      <c r="B2402" s="119"/>
      <c r="C2402" s="68"/>
      <c r="E2402" s="53"/>
      <c r="F2402" s="53"/>
      <c r="G2402" s="54"/>
      <c r="H2402" s="114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  <c r="S2402" s="53"/>
      <c r="T2402" s="53"/>
      <c r="U2402" s="81"/>
      <c r="V2402" s="53"/>
      <c r="W2402" s="53"/>
    </row>
    <row r="2403" spans="1:23" x14ac:dyDescent="0.25">
      <c r="A2403" s="116" t="str">
        <f>IF(ISBLANK(TBL_DATA[[#This Row],[Row.names]]), "",   DATE(YEAR(TBL_DATA[[#This Row],[Row.names]]), MONTH(TBL_DATA[[#This Row],[Row.names]]), DAY(TBL_DATA[[#This Row],[Row.names]])))</f>
        <v/>
      </c>
      <c r="B2403" s="119"/>
      <c r="C2403" s="68"/>
      <c r="E2403" s="53"/>
      <c r="F2403" s="53"/>
      <c r="G2403" s="54"/>
      <c r="H2403" s="114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  <c r="S2403" s="53"/>
      <c r="T2403" s="53"/>
      <c r="U2403" s="81"/>
      <c r="V2403" s="53"/>
      <c r="W2403" s="53"/>
    </row>
    <row r="2404" spans="1:23" x14ac:dyDescent="0.25">
      <c r="A2404" s="116" t="str">
        <f>IF(ISBLANK(TBL_DATA[[#This Row],[Row.names]]), "",   DATE(YEAR(TBL_DATA[[#This Row],[Row.names]]), MONTH(TBL_DATA[[#This Row],[Row.names]]), DAY(TBL_DATA[[#This Row],[Row.names]])))</f>
        <v/>
      </c>
      <c r="B2404" s="119"/>
      <c r="C2404" s="68"/>
      <c r="E2404" s="53"/>
      <c r="F2404" s="53"/>
      <c r="G2404" s="54"/>
      <c r="H2404" s="114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  <c r="S2404" s="53"/>
      <c r="T2404" s="53"/>
      <c r="U2404" s="81"/>
      <c r="V2404" s="53"/>
      <c r="W2404" s="53"/>
    </row>
    <row r="2405" spans="1:23" x14ac:dyDescent="0.25">
      <c r="A2405" s="116" t="str">
        <f>IF(ISBLANK(TBL_DATA[[#This Row],[Row.names]]), "",   DATE(YEAR(TBL_DATA[[#This Row],[Row.names]]), MONTH(TBL_DATA[[#This Row],[Row.names]]), DAY(TBL_DATA[[#This Row],[Row.names]])))</f>
        <v/>
      </c>
      <c r="B2405" s="119"/>
      <c r="C2405" s="68"/>
      <c r="E2405" s="53"/>
      <c r="F2405" s="53"/>
      <c r="G2405" s="54"/>
      <c r="H2405" s="114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  <c r="S2405" s="53"/>
      <c r="T2405" s="53"/>
      <c r="U2405" s="81"/>
      <c r="V2405" s="53"/>
      <c r="W2405" s="53"/>
    </row>
    <row r="2406" spans="1:23" x14ac:dyDescent="0.25">
      <c r="A2406" s="116" t="str">
        <f>IF(ISBLANK(TBL_DATA[[#This Row],[Row.names]]), "",   DATE(YEAR(TBL_DATA[[#This Row],[Row.names]]), MONTH(TBL_DATA[[#This Row],[Row.names]]), DAY(TBL_DATA[[#This Row],[Row.names]])))</f>
        <v/>
      </c>
      <c r="B2406" s="119"/>
      <c r="C2406" s="68"/>
      <c r="E2406" s="53"/>
      <c r="F2406" s="53"/>
      <c r="G2406" s="54"/>
      <c r="H2406" s="114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  <c r="S2406" s="53"/>
      <c r="T2406" s="53"/>
      <c r="U2406" s="81"/>
      <c r="V2406" s="53"/>
      <c r="W2406" s="53"/>
    </row>
    <row r="2407" spans="1:23" x14ac:dyDescent="0.25">
      <c r="A2407" s="116" t="str">
        <f>IF(ISBLANK(TBL_DATA[[#This Row],[Row.names]]), "",   DATE(YEAR(TBL_DATA[[#This Row],[Row.names]]), MONTH(TBL_DATA[[#This Row],[Row.names]]), DAY(TBL_DATA[[#This Row],[Row.names]])))</f>
        <v/>
      </c>
      <c r="B2407" s="119"/>
      <c r="C2407" s="68"/>
      <c r="E2407" s="53"/>
      <c r="F2407" s="53"/>
      <c r="G2407" s="54"/>
      <c r="H2407" s="114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  <c r="S2407" s="53"/>
      <c r="T2407" s="53"/>
      <c r="U2407" s="81"/>
      <c r="V2407" s="53"/>
      <c r="W2407" s="53"/>
    </row>
    <row r="2408" spans="1:23" x14ac:dyDescent="0.25">
      <c r="A2408" s="116" t="str">
        <f>IF(ISBLANK(TBL_DATA[[#This Row],[Row.names]]), "",   DATE(YEAR(TBL_DATA[[#This Row],[Row.names]]), MONTH(TBL_DATA[[#This Row],[Row.names]]), DAY(TBL_DATA[[#This Row],[Row.names]])))</f>
        <v/>
      </c>
      <c r="B2408" s="119"/>
      <c r="C2408" s="68"/>
      <c r="E2408" s="53"/>
      <c r="F2408" s="53"/>
      <c r="G2408" s="54"/>
      <c r="H2408" s="114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  <c r="S2408" s="53"/>
      <c r="T2408" s="53"/>
      <c r="U2408" s="81"/>
      <c r="V2408" s="53"/>
      <c r="W2408" s="53"/>
    </row>
    <row r="2409" spans="1:23" x14ac:dyDescent="0.25">
      <c r="A2409" s="116" t="str">
        <f>IF(ISBLANK(TBL_DATA[[#This Row],[Row.names]]), "",   DATE(YEAR(TBL_DATA[[#This Row],[Row.names]]), MONTH(TBL_DATA[[#This Row],[Row.names]]), DAY(TBL_DATA[[#This Row],[Row.names]])))</f>
        <v/>
      </c>
      <c r="B2409" s="119"/>
      <c r="C2409" s="68"/>
      <c r="E2409" s="53"/>
      <c r="F2409" s="53"/>
      <c r="G2409" s="54"/>
      <c r="H2409" s="114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  <c r="S2409" s="53"/>
      <c r="T2409" s="53"/>
      <c r="U2409" s="81"/>
      <c r="V2409" s="53"/>
      <c r="W2409" s="53"/>
    </row>
    <row r="2410" spans="1:23" x14ac:dyDescent="0.25">
      <c r="A2410" s="116" t="str">
        <f>IF(ISBLANK(TBL_DATA[[#This Row],[Row.names]]), "",   DATE(YEAR(TBL_DATA[[#This Row],[Row.names]]), MONTH(TBL_DATA[[#This Row],[Row.names]]), DAY(TBL_DATA[[#This Row],[Row.names]])))</f>
        <v/>
      </c>
      <c r="B2410" s="119"/>
      <c r="C2410" s="68"/>
      <c r="E2410" s="53"/>
      <c r="F2410" s="53"/>
      <c r="G2410" s="54"/>
      <c r="H2410" s="114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  <c r="S2410" s="53"/>
      <c r="T2410" s="53"/>
      <c r="U2410" s="81"/>
      <c r="V2410" s="53"/>
      <c r="W2410" s="53"/>
    </row>
    <row r="2411" spans="1:23" x14ac:dyDescent="0.25">
      <c r="A2411" s="116" t="str">
        <f>IF(ISBLANK(TBL_DATA[[#This Row],[Row.names]]), "",   DATE(YEAR(TBL_DATA[[#This Row],[Row.names]]), MONTH(TBL_DATA[[#This Row],[Row.names]]), DAY(TBL_DATA[[#This Row],[Row.names]])))</f>
        <v/>
      </c>
      <c r="B2411" s="119"/>
      <c r="C2411" s="68"/>
      <c r="E2411" s="53"/>
      <c r="F2411" s="53"/>
      <c r="G2411" s="54"/>
      <c r="H2411" s="114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  <c r="S2411" s="53"/>
      <c r="T2411" s="53"/>
      <c r="U2411" s="81"/>
      <c r="V2411" s="53"/>
      <c r="W2411" s="53"/>
    </row>
    <row r="2412" spans="1:23" x14ac:dyDescent="0.25">
      <c r="A2412" s="116" t="str">
        <f>IF(ISBLANK(TBL_DATA[[#This Row],[Row.names]]), "",   DATE(YEAR(TBL_DATA[[#This Row],[Row.names]]), MONTH(TBL_DATA[[#This Row],[Row.names]]), DAY(TBL_DATA[[#This Row],[Row.names]])))</f>
        <v/>
      </c>
      <c r="B2412" s="119"/>
      <c r="C2412" s="68"/>
      <c r="E2412" s="53"/>
      <c r="F2412" s="53"/>
      <c r="G2412" s="54"/>
      <c r="H2412" s="114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  <c r="S2412" s="53"/>
      <c r="T2412" s="53"/>
      <c r="U2412" s="81"/>
      <c r="V2412" s="53"/>
      <c r="W2412" s="53"/>
    </row>
    <row r="2413" spans="1:23" x14ac:dyDescent="0.25">
      <c r="A2413" s="116" t="str">
        <f>IF(ISBLANK(TBL_DATA[[#This Row],[Row.names]]), "",   DATE(YEAR(TBL_DATA[[#This Row],[Row.names]]), MONTH(TBL_DATA[[#This Row],[Row.names]]), DAY(TBL_DATA[[#This Row],[Row.names]])))</f>
        <v/>
      </c>
      <c r="B2413" s="119"/>
      <c r="C2413" s="68"/>
      <c r="E2413" s="53"/>
      <c r="F2413" s="53"/>
      <c r="G2413" s="54"/>
      <c r="H2413" s="114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  <c r="S2413" s="53"/>
      <c r="T2413" s="53"/>
      <c r="U2413" s="81"/>
      <c r="V2413" s="53"/>
      <c r="W2413" s="53"/>
    </row>
    <row r="2414" spans="1:23" x14ac:dyDescent="0.25">
      <c r="A2414" s="116" t="str">
        <f>IF(ISBLANK(TBL_DATA[[#This Row],[Row.names]]), "",   DATE(YEAR(TBL_DATA[[#This Row],[Row.names]]), MONTH(TBL_DATA[[#This Row],[Row.names]]), DAY(TBL_DATA[[#This Row],[Row.names]])))</f>
        <v/>
      </c>
      <c r="B2414" s="119"/>
      <c r="C2414" s="68"/>
      <c r="E2414" s="53"/>
      <c r="F2414" s="53"/>
      <c r="G2414" s="54"/>
      <c r="H2414" s="114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  <c r="S2414" s="53"/>
      <c r="T2414" s="53"/>
      <c r="U2414" s="81"/>
      <c r="V2414" s="53"/>
      <c r="W2414" s="53"/>
    </row>
    <row r="2415" spans="1:23" x14ac:dyDescent="0.25">
      <c r="A2415" s="116" t="str">
        <f>IF(ISBLANK(TBL_DATA[[#This Row],[Row.names]]), "",   DATE(YEAR(TBL_DATA[[#This Row],[Row.names]]), MONTH(TBL_DATA[[#This Row],[Row.names]]), DAY(TBL_DATA[[#This Row],[Row.names]])))</f>
        <v/>
      </c>
      <c r="B2415" s="119"/>
      <c r="C2415" s="68"/>
      <c r="E2415" s="53"/>
      <c r="F2415" s="53"/>
      <c r="G2415" s="54"/>
      <c r="H2415" s="114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  <c r="S2415" s="53"/>
      <c r="T2415" s="53"/>
      <c r="U2415" s="81"/>
      <c r="V2415" s="53"/>
      <c r="W2415" s="53"/>
    </row>
    <row r="2416" spans="1:23" x14ac:dyDescent="0.25">
      <c r="A2416" s="116" t="str">
        <f>IF(ISBLANK(TBL_DATA[[#This Row],[Row.names]]), "",   DATE(YEAR(TBL_DATA[[#This Row],[Row.names]]), MONTH(TBL_DATA[[#This Row],[Row.names]]), DAY(TBL_DATA[[#This Row],[Row.names]])))</f>
        <v/>
      </c>
      <c r="B2416" s="119"/>
      <c r="C2416" s="68"/>
      <c r="E2416" s="53"/>
      <c r="F2416" s="53"/>
      <c r="G2416" s="54"/>
      <c r="H2416" s="114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  <c r="S2416" s="53"/>
      <c r="T2416" s="53"/>
      <c r="U2416" s="81"/>
      <c r="V2416" s="53"/>
      <c r="W2416" s="53"/>
    </row>
    <row r="2417" spans="1:23" x14ac:dyDescent="0.25">
      <c r="A2417" s="116" t="str">
        <f>IF(ISBLANK(TBL_DATA[[#This Row],[Row.names]]), "",   DATE(YEAR(TBL_DATA[[#This Row],[Row.names]]), MONTH(TBL_DATA[[#This Row],[Row.names]]), DAY(TBL_DATA[[#This Row],[Row.names]])))</f>
        <v/>
      </c>
      <c r="B2417" s="119"/>
      <c r="C2417" s="68"/>
      <c r="E2417" s="53"/>
      <c r="F2417" s="53"/>
      <c r="G2417" s="54"/>
      <c r="H2417" s="114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  <c r="S2417" s="53"/>
      <c r="T2417" s="53"/>
      <c r="U2417" s="81"/>
      <c r="V2417" s="53"/>
      <c r="W2417" s="53"/>
    </row>
    <row r="2418" spans="1:23" x14ac:dyDescent="0.25">
      <c r="A2418" s="116" t="str">
        <f>IF(ISBLANK(TBL_DATA[[#This Row],[Row.names]]), "",   DATE(YEAR(TBL_DATA[[#This Row],[Row.names]]), MONTH(TBL_DATA[[#This Row],[Row.names]]), DAY(TBL_DATA[[#This Row],[Row.names]])))</f>
        <v/>
      </c>
      <c r="B2418" s="119"/>
      <c r="C2418" s="68"/>
      <c r="E2418" s="53"/>
      <c r="F2418" s="53"/>
      <c r="G2418" s="54"/>
      <c r="H2418" s="114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  <c r="S2418" s="53"/>
      <c r="T2418" s="53"/>
      <c r="U2418" s="81"/>
      <c r="V2418" s="53"/>
      <c r="W2418" s="53"/>
    </row>
    <row r="2419" spans="1:23" x14ac:dyDescent="0.25">
      <c r="A2419" s="116" t="str">
        <f>IF(ISBLANK(TBL_DATA[[#This Row],[Row.names]]), "",   DATE(YEAR(TBL_DATA[[#This Row],[Row.names]]), MONTH(TBL_DATA[[#This Row],[Row.names]]), DAY(TBL_DATA[[#This Row],[Row.names]])))</f>
        <v/>
      </c>
      <c r="B2419" s="119"/>
      <c r="C2419" s="68"/>
      <c r="E2419" s="53"/>
      <c r="F2419" s="53"/>
      <c r="G2419" s="54"/>
      <c r="H2419" s="114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  <c r="S2419" s="53"/>
      <c r="T2419" s="53"/>
      <c r="U2419" s="81"/>
      <c r="V2419" s="53"/>
      <c r="W2419" s="53"/>
    </row>
    <row r="2420" spans="1:23" x14ac:dyDescent="0.25">
      <c r="A2420" s="116" t="str">
        <f>IF(ISBLANK(TBL_DATA[[#This Row],[Row.names]]), "",   DATE(YEAR(TBL_DATA[[#This Row],[Row.names]]), MONTH(TBL_DATA[[#This Row],[Row.names]]), DAY(TBL_DATA[[#This Row],[Row.names]])))</f>
        <v/>
      </c>
      <c r="B2420" s="119"/>
      <c r="C2420" s="68"/>
      <c r="E2420" s="53"/>
      <c r="F2420" s="53"/>
      <c r="G2420" s="54"/>
      <c r="H2420" s="114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  <c r="S2420" s="53"/>
      <c r="T2420" s="53"/>
      <c r="U2420" s="81"/>
      <c r="V2420" s="53"/>
      <c r="W2420" s="53"/>
    </row>
    <row r="2421" spans="1:23" x14ac:dyDescent="0.25">
      <c r="A2421" s="116" t="str">
        <f>IF(ISBLANK(TBL_DATA[[#This Row],[Row.names]]), "",   DATE(YEAR(TBL_DATA[[#This Row],[Row.names]]), MONTH(TBL_DATA[[#This Row],[Row.names]]), DAY(TBL_DATA[[#This Row],[Row.names]])))</f>
        <v/>
      </c>
      <c r="B2421" s="119"/>
      <c r="C2421" s="68"/>
      <c r="E2421" s="53"/>
      <c r="F2421" s="53"/>
      <c r="G2421" s="54"/>
      <c r="H2421" s="114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  <c r="S2421" s="53"/>
      <c r="T2421" s="53"/>
      <c r="U2421" s="81"/>
      <c r="V2421" s="53"/>
      <c r="W2421" s="53"/>
    </row>
    <row r="2422" spans="1:23" x14ac:dyDescent="0.25">
      <c r="A2422" s="116" t="str">
        <f>IF(ISBLANK(TBL_DATA[[#This Row],[Row.names]]), "",   DATE(YEAR(TBL_DATA[[#This Row],[Row.names]]), MONTH(TBL_DATA[[#This Row],[Row.names]]), DAY(TBL_DATA[[#This Row],[Row.names]])))</f>
        <v/>
      </c>
      <c r="B2422" s="119"/>
      <c r="C2422" s="68"/>
      <c r="E2422" s="53"/>
      <c r="F2422" s="53"/>
      <c r="G2422" s="54"/>
      <c r="H2422" s="114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  <c r="S2422" s="53"/>
      <c r="T2422" s="53"/>
      <c r="U2422" s="81"/>
      <c r="V2422" s="53"/>
      <c r="W2422" s="53"/>
    </row>
    <row r="2423" spans="1:23" x14ac:dyDescent="0.25">
      <c r="A2423" s="116" t="str">
        <f>IF(ISBLANK(TBL_DATA[[#This Row],[Row.names]]), "",   DATE(YEAR(TBL_DATA[[#This Row],[Row.names]]), MONTH(TBL_DATA[[#This Row],[Row.names]]), DAY(TBL_DATA[[#This Row],[Row.names]])))</f>
        <v/>
      </c>
      <c r="B2423" s="119"/>
      <c r="C2423" s="68"/>
      <c r="E2423" s="53"/>
      <c r="F2423" s="53"/>
      <c r="G2423" s="54"/>
      <c r="H2423" s="114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  <c r="S2423" s="53"/>
      <c r="T2423" s="53"/>
      <c r="U2423" s="81"/>
      <c r="V2423" s="53"/>
      <c r="W2423" s="53"/>
    </row>
    <row r="2424" spans="1:23" x14ac:dyDescent="0.25">
      <c r="A2424" s="116" t="str">
        <f>IF(ISBLANK(TBL_DATA[[#This Row],[Row.names]]), "",   DATE(YEAR(TBL_DATA[[#This Row],[Row.names]]), MONTH(TBL_DATA[[#This Row],[Row.names]]), DAY(TBL_DATA[[#This Row],[Row.names]])))</f>
        <v/>
      </c>
      <c r="B2424" s="119"/>
      <c r="C2424" s="68"/>
      <c r="E2424" s="53"/>
      <c r="F2424" s="53"/>
      <c r="G2424" s="54"/>
      <c r="H2424" s="114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  <c r="S2424" s="53"/>
      <c r="T2424" s="53"/>
      <c r="U2424" s="81"/>
      <c r="V2424" s="53"/>
      <c r="W2424" s="53"/>
    </row>
    <row r="2425" spans="1:23" x14ac:dyDescent="0.25">
      <c r="A2425" s="116" t="str">
        <f>IF(ISBLANK(TBL_DATA[[#This Row],[Row.names]]), "",   DATE(YEAR(TBL_DATA[[#This Row],[Row.names]]), MONTH(TBL_DATA[[#This Row],[Row.names]]), DAY(TBL_DATA[[#This Row],[Row.names]])))</f>
        <v/>
      </c>
      <c r="B2425" s="119"/>
      <c r="C2425" s="68"/>
      <c r="E2425" s="53"/>
      <c r="F2425" s="53"/>
      <c r="G2425" s="54"/>
      <c r="H2425" s="114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  <c r="S2425" s="53"/>
      <c r="T2425" s="53"/>
      <c r="U2425" s="81"/>
      <c r="V2425" s="53"/>
      <c r="W2425" s="53"/>
    </row>
    <row r="2426" spans="1:23" x14ac:dyDescent="0.25">
      <c r="A2426" s="116" t="str">
        <f>IF(ISBLANK(TBL_DATA[[#This Row],[Row.names]]), "",   DATE(YEAR(TBL_DATA[[#This Row],[Row.names]]), MONTH(TBL_DATA[[#This Row],[Row.names]]), DAY(TBL_DATA[[#This Row],[Row.names]])))</f>
        <v/>
      </c>
      <c r="B2426" s="119"/>
      <c r="C2426" s="68"/>
      <c r="E2426" s="53"/>
      <c r="F2426" s="53"/>
      <c r="G2426" s="54"/>
      <c r="H2426" s="114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  <c r="S2426" s="53"/>
      <c r="T2426" s="53"/>
      <c r="U2426" s="81"/>
      <c r="V2426" s="53"/>
      <c r="W2426" s="53"/>
    </row>
    <row r="2427" spans="1:23" x14ac:dyDescent="0.25">
      <c r="A2427" s="116" t="str">
        <f>IF(ISBLANK(TBL_DATA[[#This Row],[Row.names]]), "",   DATE(YEAR(TBL_DATA[[#This Row],[Row.names]]), MONTH(TBL_DATA[[#This Row],[Row.names]]), DAY(TBL_DATA[[#This Row],[Row.names]])))</f>
        <v/>
      </c>
      <c r="B2427" s="119"/>
      <c r="C2427" s="68"/>
      <c r="E2427" s="53"/>
      <c r="F2427" s="53"/>
      <c r="G2427" s="54"/>
      <c r="H2427" s="114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  <c r="S2427" s="53"/>
      <c r="T2427" s="53"/>
      <c r="U2427" s="81"/>
      <c r="V2427" s="53"/>
      <c r="W2427" s="53"/>
    </row>
    <row r="2428" spans="1:23" x14ac:dyDescent="0.25">
      <c r="A2428" s="116" t="str">
        <f>IF(ISBLANK(TBL_DATA[[#This Row],[Row.names]]), "",   DATE(YEAR(TBL_DATA[[#This Row],[Row.names]]), MONTH(TBL_DATA[[#This Row],[Row.names]]), DAY(TBL_DATA[[#This Row],[Row.names]])))</f>
        <v/>
      </c>
      <c r="B2428" s="119"/>
      <c r="C2428" s="68"/>
      <c r="E2428" s="53"/>
      <c r="F2428" s="53"/>
      <c r="G2428" s="54"/>
      <c r="H2428" s="114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  <c r="S2428" s="53"/>
      <c r="T2428" s="53"/>
      <c r="U2428" s="81"/>
      <c r="V2428" s="53"/>
      <c r="W2428" s="53"/>
    </row>
    <row r="2429" spans="1:23" x14ac:dyDescent="0.25">
      <c r="A2429" s="116" t="str">
        <f>IF(ISBLANK(TBL_DATA[[#This Row],[Row.names]]), "",   DATE(YEAR(TBL_DATA[[#This Row],[Row.names]]), MONTH(TBL_DATA[[#This Row],[Row.names]]), DAY(TBL_DATA[[#This Row],[Row.names]])))</f>
        <v/>
      </c>
      <c r="B2429" s="119"/>
      <c r="C2429" s="68"/>
      <c r="E2429" s="53"/>
      <c r="F2429" s="53"/>
      <c r="G2429" s="54"/>
      <c r="H2429" s="114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  <c r="S2429" s="53"/>
      <c r="T2429" s="53"/>
      <c r="U2429" s="81"/>
      <c r="V2429" s="53"/>
      <c r="W2429" s="53"/>
    </row>
    <row r="2430" spans="1:23" x14ac:dyDescent="0.25">
      <c r="A2430" s="116" t="str">
        <f>IF(ISBLANK(TBL_DATA[[#This Row],[Row.names]]), "",   DATE(YEAR(TBL_DATA[[#This Row],[Row.names]]), MONTH(TBL_DATA[[#This Row],[Row.names]]), DAY(TBL_DATA[[#This Row],[Row.names]])))</f>
        <v/>
      </c>
      <c r="B2430" s="119"/>
      <c r="C2430" s="68"/>
      <c r="E2430" s="53"/>
      <c r="F2430" s="53"/>
      <c r="G2430" s="54"/>
      <c r="H2430" s="114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  <c r="S2430" s="53"/>
      <c r="T2430" s="53"/>
      <c r="U2430" s="81"/>
      <c r="V2430" s="53"/>
      <c r="W2430" s="53"/>
    </row>
    <row r="2431" spans="1:23" x14ac:dyDescent="0.25">
      <c r="A2431" s="116" t="str">
        <f>IF(ISBLANK(TBL_DATA[[#This Row],[Row.names]]), "",   DATE(YEAR(TBL_DATA[[#This Row],[Row.names]]), MONTH(TBL_DATA[[#This Row],[Row.names]]), DAY(TBL_DATA[[#This Row],[Row.names]])))</f>
        <v/>
      </c>
      <c r="B2431" s="119"/>
      <c r="C2431" s="68"/>
      <c r="E2431" s="53"/>
      <c r="F2431" s="53"/>
      <c r="G2431" s="54"/>
      <c r="H2431" s="114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  <c r="S2431" s="53"/>
      <c r="T2431" s="53"/>
      <c r="U2431" s="81"/>
      <c r="V2431" s="53"/>
      <c r="W2431" s="53"/>
    </row>
    <row r="2432" spans="1:23" x14ac:dyDescent="0.25">
      <c r="A2432" s="116" t="str">
        <f>IF(ISBLANK(TBL_DATA[[#This Row],[Row.names]]), "",   DATE(YEAR(TBL_DATA[[#This Row],[Row.names]]), MONTH(TBL_DATA[[#This Row],[Row.names]]), DAY(TBL_DATA[[#This Row],[Row.names]])))</f>
        <v/>
      </c>
      <c r="B2432" s="119"/>
      <c r="C2432" s="68"/>
      <c r="E2432" s="53"/>
      <c r="F2432" s="53"/>
      <c r="G2432" s="54"/>
      <c r="H2432" s="114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  <c r="S2432" s="53"/>
      <c r="T2432" s="53"/>
      <c r="U2432" s="81"/>
      <c r="V2432" s="53"/>
      <c r="W2432" s="53"/>
    </row>
    <row r="2433" spans="1:23" x14ac:dyDescent="0.25">
      <c r="A2433" s="116" t="str">
        <f>IF(ISBLANK(TBL_DATA[[#This Row],[Row.names]]), "",   DATE(YEAR(TBL_DATA[[#This Row],[Row.names]]), MONTH(TBL_DATA[[#This Row],[Row.names]]), DAY(TBL_DATA[[#This Row],[Row.names]])))</f>
        <v/>
      </c>
      <c r="B2433" s="119"/>
      <c r="C2433" s="68"/>
      <c r="E2433" s="53"/>
      <c r="F2433" s="53"/>
      <c r="G2433" s="54"/>
      <c r="H2433" s="114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  <c r="S2433" s="53"/>
      <c r="T2433" s="53"/>
      <c r="U2433" s="81"/>
      <c r="V2433" s="53"/>
      <c r="W2433" s="53"/>
    </row>
    <row r="2434" spans="1:23" x14ac:dyDescent="0.25">
      <c r="A2434" s="116" t="str">
        <f>IF(ISBLANK(TBL_DATA[[#This Row],[Row.names]]), "",   DATE(YEAR(TBL_DATA[[#This Row],[Row.names]]), MONTH(TBL_DATA[[#This Row],[Row.names]]), DAY(TBL_DATA[[#This Row],[Row.names]])))</f>
        <v/>
      </c>
      <c r="B2434" s="119"/>
      <c r="C2434" s="68"/>
      <c r="E2434" s="53"/>
      <c r="F2434" s="53"/>
      <c r="G2434" s="54"/>
      <c r="H2434" s="114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  <c r="S2434" s="53"/>
      <c r="T2434" s="53"/>
      <c r="U2434" s="81"/>
      <c r="V2434" s="53"/>
      <c r="W2434" s="53"/>
    </row>
    <row r="2435" spans="1:23" x14ac:dyDescent="0.25">
      <c r="A2435" s="116" t="str">
        <f>IF(ISBLANK(TBL_DATA[[#This Row],[Row.names]]), "",   DATE(YEAR(TBL_DATA[[#This Row],[Row.names]]), MONTH(TBL_DATA[[#This Row],[Row.names]]), DAY(TBL_DATA[[#This Row],[Row.names]])))</f>
        <v/>
      </c>
      <c r="B2435" s="119"/>
      <c r="C2435" s="68"/>
      <c r="E2435" s="53"/>
      <c r="F2435" s="53"/>
      <c r="G2435" s="54"/>
      <c r="H2435" s="114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  <c r="S2435" s="53"/>
      <c r="T2435" s="53"/>
      <c r="U2435" s="81"/>
      <c r="V2435" s="53"/>
      <c r="W2435" s="53"/>
    </row>
    <row r="2436" spans="1:23" x14ac:dyDescent="0.25">
      <c r="A2436" s="116" t="str">
        <f>IF(ISBLANK(TBL_DATA[[#This Row],[Row.names]]), "",   DATE(YEAR(TBL_DATA[[#This Row],[Row.names]]), MONTH(TBL_DATA[[#This Row],[Row.names]]), DAY(TBL_DATA[[#This Row],[Row.names]])))</f>
        <v/>
      </c>
      <c r="B2436" s="119"/>
      <c r="C2436" s="68"/>
      <c r="E2436" s="53"/>
      <c r="F2436" s="53"/>
      <c r="G2436" s="54"/>
      <c r="H2436" s="114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  <c r="S2436" s="53"/>
      <c r="T2436" s="53"/>
      <c r="U2436" s="81"/>
      <c r="V2436" s="53"/>
      <c r="W2436" s="53"/>
    </row>
    <row r="2437" spans="1:23" x14ac:dyDescent="0.25">
      <c r="A2437" s="116" t="str">
        <f>IF(ISBLANK(TBL_DATA[[#This Row],[Row.names]]), "",   DATE(YEAR(TBL_DATA[[#This Row],[Row.names]]), MONTH(TBL_DATA[[#This Row],[Row.names]]), DAY(TBL_DATA[[#This Row],[Row.names]])))</f>
        <v/>
      </c>
      <c r="B2437" s="119"/>
      <c r="C2437" s="68"/>
      <c r="E2437" s="53"/>
      <c r="F2437" s="53"/>
      <c r="G2437" s="54"/>
      <c r="H2437" s="114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  <c r="S2437" s="53"/>
      <c r="T2437" s="53"/>
      <c r="U2437" s="81"/>
      <c r="V2437" s="53"/>
      <c r="W2437" s="53"/>
    </row>
    <row r="2438" spans="1:23" x14ac:dyDescent="0.25">
      <c r="A2438" s="116" t="str">
        <f>IF(ISBLANK(TBL_DATA[[#This Row],[Row.names]]), "",   DATE(YEAR(TBL_DATA[[#This Row],[Row.names]]), MONTH(TBL_DATA[[#This Row],[Row.names]]), DAY(TBL_DATA[[#This Row],[Row.names]])))</f>
        <v/>
      </c>
      <c r="B2438" s="119"/>
      <c r="C2438" s="68"/>
      <c r="E2438" s="53"/>
      <c r="F2438" s="53"/>
      <c r="G2438" s="54"/>
      <c r="H2438" s="114"/>
      <c r="I2438" s="53"/>
      <c r="J2438" s="53"/>
      <c r="K2438" s="53"/>
      <c r="L2438" s="53"/>
      <c r="M2438" s="53"/>
      <c r="N2438" s="53"/>
      <c r="O2438" s="53"/>
      <c r="P2438" s="53"/>
      <c r="Q2438" s="53"/>
      <c r="R2438" s="53"/>
      <c r="S2438" s="53"/>
      <c r="T2438" s="53"/>
      <c r="U2438" s="81"/>
      <c r="V2438" s="53"/>
      <c r="W2438" s="53"/>
    </row>
    <row r="2439" spans="1:23" x14ac:dyDescent="0.25">
      <c r="A2439" s="116" t="str">
        <f>IF(ISBLANK(TBL_DATA[[#This Row],[Row.names]]), "",   DATE(YEAR(TBL_DATA[[#This Row],[Row.names]]), MONTH(TBL_DATA[[#This Row],[Row.names]]), DAY(TBL_DATA[[#This Row],[Row.names]])))</f>
        <v/>
      </c>
      <c r="B2439" s="119"/>
      <c r="C2439" s="68"/>
      <c r="E2439" s="53"/>
      <c r="F2439" s="53"/>
      <c r="G2439" s="54"/>
      <c r="H2439" s="114"/>
      <c r="I2439" s="53"/>
      <c r="J2439" s="53"/>
      <c r="K2439" s="53"/>
      <c r="L2439" s="53"/>
      <c r="M2439" s="53"/>
      <c r="N2439" s="53"/>
      <c r="O2439" s="53"/>
      <c r="P2439" s="53"/>
      <c r="Q2439" s="53"/>
      <c r="R2439" s="53"/>
      <c r="S2439" s="53"/>
      <c r="T2439" s="53"/>
      <c r="U2439" s="81"/>
      <c r="V2439" s="53"/>
      <c r="W2439" s="53"/>
    </row>
    <row r="2440" spans="1:23" x14ac:dyDescent="0.25">
      <c r="A2440" s="116" t="str">
        <f>IF(ISBLANK(TBL_DATA[[#This Row],[Row.names]]), "",   DATE(YEAR(TBL_DATA[[#This Row],[Row.names]]), MONTH(TBL_DATA[[#This Row],[Row.names]]), DAY(TBL_DATA[[#This Row],[Row.names]])))</f>
        <v/>
      </c>
      <c r="B2440" s="119"/>
      <c r="C2440" s="68"/>
      <c r="E2440" s="53"/>
      <c r="F2440" s="53"/>
      <c r="G2440" s="54"/>
      <c r="H2440" s="114"/>
      <c r="I2440" s="53"/>
      <c r="J2440" s="53"/>
      <c r="K2440" s="53"/>
      <c r="L2440" s="53"/>
      <c r="M2440" s="53"/>
      <c r="N2440" s="53"/>
      <c r="O2440" s="53"/>
      <c r="P2440" s="53"/>
      <c r="Q2440" s="53"/>
      <c r="R2440" s="53"/>
      <c r="S2440" s="53"/>
      <c r="T2440" s="53"/>
      <c r="U2440" s="81"/>
      <c r="V2440" s="53"/>
      <c r="W2440" s="53"/>
    </row>
    <row r="2441" spans="1:23" x14ac:dyDescent="0.25">
      <c r="A2441" s="116" t="str">
        <f>IF(ISBLANK(TBL_DATA[[#This Row],[Row.names]]), "",   DATE(YEAR(TBL_DATA[[#This Row],[Row.names]]), MONTH(TBL_DATA[[#This Row],[Row.names]]), DAY(TBL_DATA[[#This Row],[Row.names]])))</f>
        <v/>
      </c>
      <c r="B2441" s="119"/>
      <c r="C2441" s="68"/>
      <c r="E2441" s="53"/>
      <c r="F2441" s="53"/>
      <c r="G2441" s="54"/>
      <c r="H2441" s="114"/>
      <c r="I2441" s="53"/>
      <c r="J2441" s="53"/>
      <c r="K2441" s="53"/>
      <c r="L2441" s="53"/>
      <c r="M2441" s="53"/>
      <c r="N2441" s="53"/>
      <c r="O2441" s="53"/>
      <c r="P2441" s="53"/>
      <c r="Q2441" s="53"/>
      <c r="R2441" s="53"/>
      <c r="S2441" s="53"/>
      <c r="T2441" s="53"/>
      <c r="U2441" s="81"/>
      <c r="V2441" s="53"/>
      <c r="W2441" s="53"/>
    </row>
    <row r="2442" spans="1:23" x14ac:dyDescent="0.25">
      <c r="A2442" s="116" t="str">
        <f>IF(ISBLANK(TBL_DATA[[#This Row],[Row.names]]), "",   DATE(YEAR(TBL_DATA[[#This Row],[Row.names]]), MONTH(TBL_DATA[[#This Row],[Row.names]]), DAY(TBL_DATA[[#This Row],[Row.names]])))</f>
        <v/>
      </c>
      <c r="B2442" s="119"/>
      <c r="C2442" s="68"/>
      <c r="E2442" s="53"/>
      <c r="F2442" s="53"/>
      <c r="G2442" s="54"/>
      <c r="H2442" s="114"/>
      <c r="I2442" s="53"/>
      <c r="J2442" s="53"/>
      <c r="K2442" s="53"/>
      <c r="L2442" s="53"/>
      <c r="M2442" s="53"/>
      <c r="N2442" s="53"/>
      <c r="O2442" s="53"/>
      <c r="P2442" s="53"/>
      <c r="Q2442" s="53"/>
      <c r="R2442" s="53"/>
      <c r="S2442" s="53"/>
      <c r="T2442" s="53"/>
      <c r="U2442" s="81"/>
      <c r="V2442" s="53"/>
      <c r="W2442" s="53"/>
    </row>
    <row r="2443" spans="1:23" x14ac:dyDescent="0.25">
      <c r="A2443" s="116" t="str">
        <f>IF(ISBLANK(TBL_DATA[[#This Row],[Row.names]]), "",   DATE(YEAR(TBL_DATA[[#This Row],[Row.names]]), MONTH(TBL_DATA[[#This Row],[Row.names]]), DAY(TBL_DATA[[#This Row],[Row.names]])))</f>
        <v/>
      </c>
      <c r="B2443" s="119"/>
      <c r="C2443" s="68"/>
      <c r="E2443" s="53"/>
      <c r="F2443" s="53"/>
      <c r="G2443" s="54"/>
      <c r="H2443" s="114"/>
      <c r="I2443" s="53"/>
      <c r="J2443" s="53"/>
      <c r="K2443" s="53"/>
      <c r="L2443" s="53"/>
      <c r="M2443" s="53"/>
      <c r="N2443" s="53"/>
      <c r="O2443" s="53"/>
      <c r="P2443" s="53"/>
      <c r="Q2443" s="53"/>
      <c r="R2443" s="53"/>
      <c r="S2443" s="53"/>
      <c r="T2443" s="53"/>
      <c r="U2443" s="81"/>
      <c r="V2443" s="53"/>
      <c r="W2443" s="53"/>
    </row>
    <row r="2444" spans="1:23" x14ac:dyDescent="0.25">
      <c r="A2444" s="116" t="str">
        <f>IF(ISBLANK(TBL_DATA[[#This Row],[Row.names]]), "",   DATE(YEAR(TBL_DATA[[#This Row],[Row.names]]), MONTH(TBL_DATA[[#This Row],[Row.names]]), DAY(TBL_DATA[[#This Row],[Row.names]])))</f>
        <v/>
      </c>
      <c r="B2444" s="119"/>
      <c r="C2444" s="68"/>
      <c r="E2444" s="53"/>
      <c r="F2444" s="53"/>
      <c r="G2444" s="54"/>
      <c r="H2444" s="114"/>
      <c r="I2444" s="53"/>
      <c r="J2444" s="53"/>
      <c r="K2444" s="53"/>
      <c r="L2444" s="53"/>
      <c r="M2444" s="53"/>
      <c r="N2444" s="53"/>
      <c r="O2444" s="53"/>
      <c r="P2444" s="53"/>
      <c r="Q2444" s="53"/>
      <c r="R2444" s="53"/>
      <c r="S2444" s="53"/>
      <c r="T2444" s="53"/>
      <c r="U2444" s="81"/>
      <c r="V2444" s="53"/>
      <c r="W2444" s="53"/>
    </row>
    <row r="2445" spans="1:23" x14ac:dyDescent="0.25">
      <c r="A2445" s="116" t="str">
        <f>IF(ISBLANK(TBL_DATA[[#This Row],[Row.names]]), "",   DATE(YEAR(TBL_DATA[[#This Row],[Row.names]]), MONTH(TBL_DATA[[#This Row],[Row.names]]), DAY(TBL_DATA[[#This Row],[Row.names]])))</f>
        <v/>
      </c>
      <c r="B2445" s="119"/>
      <c r="C2445" s="68"/>
      <c r="E2445" s="53"/>
      <c r="F2445" s="53"/>
      <c r="G2445" s="54"/>
      <c r="H2445" s="114"/>
      <c r="I2445" s="53"/>
      <c r="J2445" s="53"/>
      <c r="K2445" s="53"/>
      <c r="L2445" s="53"/>
      <c r="M2445" s="53"/>
      <c r="N2445" s="53"/>
      <c r="O2445" s="53"/>
      <c r="P2445" s="53"/>
      <c r="Q2445" s="53"/>
      <c r="R2445" s="53"/>
      <c r="S2445" s="53"/>
      <c r="T2445" s="53"/>
      <c r="U2445" s="81"/>
      <c r="V2445" s="53"/>
      <c r="W2445" s="53"/>
    </row>
    <row r="2446" spans="1:23" x14ac:dyDescent="0.25">
      <c r="A2446" s="116" t="str">
        <f>IF(ISBLANK(TBL_DATA[[#This Row],[Row.names]]), "",   DATE(YEAR(TBL_DATA[[#This Row],[Row.names]]), MONTH(TBL_DATA[[#This Row],[Row.names]]), DAY(TBL_DATA[[#This Row],[Row.names]])))</f>
        <v/>
      </c>
      <c r="B2446" s="119"/>
      <c r="C2446" s="68"/>
      <c r="E2446" s="53"/>
      <c r="F2446" s="53"/>
      <c r="G2446" s="54"/>
      <c r="H2446" s="114"/>
      <c r="I2446" s="53"/>
      <c r="J2446" s="53"/>
      <c r="K2446" s="53"/>
      <c r="L2446" s="53"/>
      <c r="M2446" s="53"/>
      <c r="N2446" s="53"/>
      <c r="O2446" s="53"/>
      <c r="P2446" s="53"/>
      <c r="Q2446" s="53"/>
      <c r="R2446" s="53"/>
      <c r="S2446" s="53"/>
      <c r="T2446" s="53"/>
      <c r="U2446" s="81"/>
      <c r="V2446" s="53"/>
      <c r="W2446" s="53"/>
    </row>
    <row r="2447" spans="1:23" x14ac:dyDescent="0.25">
      <c r="A2447" s="116" t="str">
        <f>IF(ISBLANK(TBL_DATA[[#This Row],[Row.names]]), "",   DATE(YEAR(TBL_DATA[[#This Row],[Row.names]]), MONTH(TBL_DATA[[#This Row],[Row.names]]), DAY(TBL_DATA[[#This Row],[Row.names]])))</f>
        <v/>
      </c>
      <c r="B2447" s="119"/>
      <c r="C2447" s="68"/>
      <c r="E2447" s="53"/>
      <c r="F2447" s="53"/>
      <c r="G2447" s="54"/>
      <c r="H2447" s="114"/>
      <c r="I2447" s="53"/>
      <c r="J2447" s="53"/>
      <c r="K2447" s="53"/>
      <c r="L2447" s="53"/>
      <c r="M2447" s="53"/>
      <c r="N2447" s="53"/>
      <c r="O2447" s="53"/>
      <c r="P2447" s="53"/>
      <c r="Q2447" s="53"/>
      <c r="R2447" s="53"/>
      <c r="S2447" s="53"/>
      <c r="T2447" s="53"/>
      <c r="U2447" s="81"/>
      <c r="V2447" s="53"/>
      <c r="W2447" s="53"/>
    </row>
    <row r="2448" spans="1:23" x14ac:dyDescent="0.25">
      <c r="A2448" s="116" t="str">
        <f>IF(ISBLANK(TBL_DATA[[#This Row],[Row.names]]), "",   DATE(YEAR(TBL_DATA[[#This Row],[Row.names]]), MONTH(TBL_DATA[[#This Row],[Row.names]]), DAY(TBL_DATA[[#This Row],[Row.names]])))</f>
        <v/>
      </c>
      <c r="B2448" s="119"/>
      <c r="C2448" s="68"/>
      <c r="E2448" s="53"/>
      <c r="F2448" s="53"/>
      <c r="G2448" s="54"/>
      <c r="H2448" s="114"/>
      <c r="I2448" s="53"/>
      <c r="J2448" s="53"/>
      <c r="K2448" s="53"/>
      <c r="L2448" s="53"/>
      <c r="M2448" s="53"/>
      <c r="N2448" s="53"/>
      <c r="O2448" s="53"/>
      <c r="P2448" s="53"/>
      <c r="Q2448" s="53"/>
      <c r="R2448" s="53"/>
      <c r="S2448" s="53"/>
      <c r="T2448" s="53"/>
      <c r="U2448" s="81"/>
      <c r="V2448" s="53"/>
      <c r="W2448" s="53"/>
    </row>
    <row r="2449" spans="1:23" x14ac:dyDescent="0.25">
      <c r="A2449" s="116" t="str">
        <f>IF(ISBLANK(TBL_DATA[[#This Row],[Row.names]]), "",   DATE(YEAR(TBL_DATA[[#This Row],[Row.names]]), MONTH(TBL_DATA[[#This Row],[Row.names]]), DAY(TBL_DATA[[#This Row],[Row.names]])))</f>
        <v/>
      </c>
      <c r="B2449" s="119"/>
      <c r="C2449" s="68"/>
      <c r="E2449" s="53"/>
      <c r="F2449" s="53"/>
      <c r="G2449" s="54"/>
      <c r="H2449" s="114"/>
      <c r="I2449" s="53"/>
      <c r="J2449" s="53"/>
      <c r="K2449" s="53"/>
      <c r="L2449" s="53"/>
      <c r="M2449" s="53"/>
      <c r="N2449" s="53"/>
      <c r="O2449" s="53"/>
      <c r="P2449" s="53"/>
      <c r="Q2449" s="53"/>
      <c r="R2449" s="53"/>
      <c r="S2449" s="53"/>
      <c r="T2449" s="53"/>
      <c r="U2449" s="81"/>
      <c r="V2449" s="53"/>
      <c r="W2449" s="53"/>
    </row>
    <row r="2450" spans="1:23" x14ac:dyDescent="0.25">
      <c r="A2450" s="116" t="str">
        <f>IF(ISBLANK(TBL_DATA[[#This Row],[Row.names]]), "",   DATE(YEAR(TBL_DATA[[#This Row],[Row.names]]), MONTH(TBL_DATA[[#This Row],[Row.names]]), DAY(TBL_DATA[[#This Row],[Row.names]])))</f>
        <v/>
      </c>
      <c r="B2450" s="119"/>
      <c r="C2450" s="68"/>
      <c r="E2450" s="53"/>
      <c r="F2450" s="53"/>
      <c r="G2450" s="54"/>
      <c r="H2450" s="114"/>
      <c r="I2450" s="53"/>
      <c r="J2450" s="53"/>
      <c r="K2450" s="53"/>
      <c r="L2450" s="53"/>
      <c r="M2450" s="53"/>
      <c r="N2450" s="53"/>
      <c r="O2450" s="53"/>
      <c r="P2450" s="53"/>
      <c r="Q2450" s="53"/>
      <c r="R2450" s="53"/>
      <c r="S2450" s="53"/>
      <c r="T2450" s="53"/>
      <c r="U2450" s="81"/>
      <c r="V2450" s="53"/>
      <c r="W2450" s="53"/>
    </row>
    <row r="2451" spans="1:23" x14ac:dyDescent="0.25">
      <c r="A2451" s="116" t="str">
        <f>IF(ISBLANK(TBL_DATA[[#This Row],[Row.names]]), "",   DATE(YEAR(TBL_DATA[[#This Row],[Row.names]]), MONTH(TBL_DATA[[#This Row],[Row.names]]), DAY(TBL_DATA[[#This Row],[Row.names]])))</f>
        <v/>
      </c>
      <c r="B2451" s="119"/>
      <c r="C2451" s="68"/>
      <c r="E2451" s="53"/>
      <c r="F2451" s="53"/>
      <c r="G2451" s="54"/>
      <c r="H2451" s="114"/>
      <c r="I2451" s="53"/>
      <c r="J2451" s="53"/>
      <c r="K2451" s="53"/>
      <c r="L2451" s="53"/>
      <c r="M2451" s="53"/>
      <c r="N2451" s="53"/>
      <c r="O2451" s="53"/>
      <c r="P2451" s="53"/>
      <c r="Q2451" s="53"/>
      <c r="R2451" s="53"/>
      <c r="S2451" s="53"/>
      <c r="T2451" s="53"/>
      <c r="U2451" s="81"/>
      <c r="V2451" s="53"/>
      <c r="W2451" s="53"/>
    </row>
    <row r="2452" spans="1:23" x14ac:dyDescent="0.25">
      <c r="A2452" s="116" t="str">
        <f>IF(ISBLANK(TBL_DATA[[#This Row],[Row.names]]), "",   DATE(YEAR(TBL_DATA[[#This Row],[Row.names]]), MONTH(TBL_DATA[[#This Row],[Row.names]]), DAY(TBL_DATA[[#This Row],[Row.names]])))</f>
        <v/>
      </c>
      <c r="B2452" s="119"/>
      <c r="C2452" s="68"/>
      <c r="E2452" s="53"/>
      <c r="F2452" s="53"/>
      <c r="G2452" s="54"/>
      <c r="H2452" s="114"/>
      <c r="I2452" s="53"/>
      <c r="J2452" s="53"/>
      <c r="K2452" s="53"/>
      <c r="L2452" s="53"/>
      <c r="M2452" s="53"/>
      <c r="N2452" s="53"/>
      <c r="O2452" s="53"/>
      <c r="P2452" s="53"/>
      <c r="Q2452" s="53"/>
      <c r="R2452" s="53"/>
      <c r="S2452" s="53"/>
      <c r="T2452" s="53"/>
      <c r="U2452" s="81"/>
      <c r="V2452" s="53"/>
      <c r="W2452" s="53"/>
    </row>
    <row r="2453" spans="1:23" x14ac:dyDescent="0.25">
      <c r="A2453" s="116" t="str">
        <f>IF(ISBLANK(TBL_DATA[[#This Row],[Row.names]]), "",   DATE(YEAR(TBL_DATA[[#This Row],[Row.names]]), MONTH(TBL_DATA[[#This Row],[Row.names]]), DAY(TBL_DATA[[#This Row],[Row.names]])))</f>
        <v/>
      </c>
      <c r="B2453" s="119"/>
      <c r="C2453" s="68"/>
      <c r="E2453" s="53"/>
      <c r="F2453" s="53"/>
      <c r="G2453" s="54"/>
      <c r="H2453" s="114"/>
      <c r="I2453" s="53"/>
      <c r="J2453" s="53"/>
      <c r="K2453" s="53"/>
      <c r="L2453" s="53"/>
      <c r="M2453" s="53"/>
      <c r="N2453" s="53"/>
      <c r="O2453" s="53"/>
      <c r="P2453" s="53"/>
      <c r="Q2453" s="53"/>
      <c r="R2453" s="53"/>
      <c r="S2453" s="53"/>
      <c r="T2453" s="53"/>
      <c r="U2453" s="81"/>
      <c r="V2453" s="53"/>
      <c r="W2453" s="53"/>
    </row>
    <row r="2454" spans="1:23" x14ac:dyDescent="0.25">
      <c r="A2454" s="116" t="str">
        <f>IF(ISBLANK(TBL_DATA[[#This Row],[Row.names]]), "",   DATE(YEAR(TBL_DATA[[#This Row],[Row.names]]), MONTH(TBL_DATA[[#This Row],[Row.names]]), DAY(TBL_DATA[[#This Row],[Row.names]])))</f>
        <v/>
      </c>
      <c r="B2454" s="119"/>
      <c r="C2454" s="68"/>
      <c r="E2454" s="53"/>
      <c r="F2454" s="53"/>
      <c r="G2454" s="54"/>
      <c r="H2454" s="114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  <c r="S2454" s="53"/>
      <c r="T2454" s="53"/>
      <c r="U2454" s="81"/>
      <c r="V2454" s="53"/>
      <c r="W2454" s="53"/>
    </row>
    <row r="2455" spans="1:23" x14ac:dyDescent="0.25">
      <c r="A2455" s="116" t="str">
        <f>IF(ISBLANK(TBL_DATA[[#This Row],[Row.names]]), "",   DATE(YEAR(TBL_DATA[[#This Row],[Row.names]]), MONTH(TBL_DATA[[#This Row],[Row.names]]), DAY(TBL_DATA[[#This Row],[Row.names]])))</f>
        <v/>
      </c>
      <c r="B2455" s="119"/>
      <c r="C2455" s="68"/>
      <c r="E2455" s="53"/>
      <c r="F2455" s="53"/>
      <c r="G2455" s="54"/>
      <c r="H2455" s="114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  <c r="S2455" s="53"/>
      <c r="T2455" s="53"/>
      <c r="U2455" s="81"/>
      <c r="V2455" s="53"/>
      <c r="W2455" s="53"/>
    </row>
    <row r="2456" spans="1:23" x14ac:dyDescent="0.25">
      <c r="A2456" s="116" t="str">
        <f>IF(ISBLANK(TBL_DATA[[#This Row],[Row.names]]), "",   DATE(YEAR(TBL_DATA[[#This Row],[Row.names]]), MONTH(TBL_DATA[[#This Row],[Row.names]]), DAY(TBL_DATA[[#This Row],[Row.names]])))</f>
        <v/>
      </c>
      <c r="B2456" s="119"/>
      <c r="C2456" s="68"/>
      <c r="E2456" s="53"/>
      <c r="F2456" s="53"/>
      <c r="G2456" s="54"/>
      <c r="H2456" s="114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  <c r="S2456" s="53"/>
      <c r="T2456" s="53"/>
      <c r="U2456" s="81"/>
      <c r="V2456" s="53"/>
      <c r="W2456" s="53"/>
    </row>
    <row r="2457" spans="1:23" x14ac:dyDescent="0.25">
      <c r="A2457" s="116" t="str">
        <f>IF(ISBLANK(TBL_DATA[[#This Row],[Row.names]]), "",   DATE(YEAR(TBL_DATA[[#This Row],[Row.names]]), MONTH(TBL_DATA[[#This Row],[Row.names]]), DAY(TBL_DATA[[#This Row],[Row.names]])))</f>
        <v/>
      </c>
      <c r="B2457" s="119"/>
      <c r="C2457" s="68"/>
      <c r="E2457" s="53"/>
      <c r="F2457" s="53"/>
      <c r="G2457" s="54"/>
      <c r="H2457" s="114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  <c r="S2457" s="53"/>
      <c r="T2457" s="53"/>
      <c r="U2457" s="81"/>
      <c r="V2457" s="53"/>
      <c r="W2457" s="53"/>
    </row>
    <row r="2458" spans="1:23" x14ac:dyDescent="0.25">
      <c r="A2458" s="116" t="str">
        <f>IF(ISBLANK(TBL_DATA[[#This Row],[Row.names]]), "",   DATE(YEAR(TBL_DATA[[#This Row],[Row.names]]), MONTH(TBL_DATA[[#This Row],[Row.names]]), DAY(TBL_DATA[[#This Row],[Row.names]])))</f>
        <v/>
      </c>
      <c r="B2458" s="119"/>
      <c r="C2458" s="68"/>
      <c r="E2458" s="53"/>
      <c r="F2458" s="53"/>
      <c r="G2458" s="54"/>
      <c r="H2458" s="114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  <c r="S2458" s="53"/>
      <c r="T2458" s="53"/>
      <c r="U2458" s="81"/>
      <c r="V2458" s="53"/>
      <c r="W2458" s="53"/>
    </row>
    <row r="2459" spans="1:23" x14ac:dyDescent="0.25">
      <c r="A2459" s="116" t="str">
        <f>IF(ISBLANK(TBL_DATA[[#This Row],[Row.names]]), "",   DATE(YEAR(TBL_DATA[[#This Row],[Row.names]]), MONTH(TBL_DATA[[#This Row],[Row.names]]), DAY(TBL_DATA[[#This Row],[Row.names]])))</f>
        <v/>
      </c>
      <c r="B2459" s="119"/>
      <c r="C2459" s="68"/>
      <c r="E2459" s="53"/>
      <c r="F2459" s="53"/>
      <c r="G2459" s="54"/>
      <c r="H2459" s="114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  <c r="S2459" s="53"/>
      <c r="T2459" s="53"/>
      <c r="U2459" s="81"/>
      <c r="V2459" s="53"/>
      <c r="W2459" s="53"/>
    </row>
    <row r="2460" spans="1:23" x14ac:dyDescent="0.25">
      <c r="A2460" s="116" t="str">
        <f>IF(ISBLANK(TBL_DATA[[#This Row],[Row.names]]), "",   DATE(YEAR(TBL_DATA[[#This Row],[Row.names]]), MONTH(TBL_DATA[[#This Row],[Row.names]]), DAY(TBL_DATA[[#This Row],[Row.names]])))</f>
        <v/>
      </c>
      <c r="B2460" s="119"/>
      <c r="C2460" s="68"/>
      <c r="E2460" s="53"/>
      <c r="F2460" s="53"/>
      <c r="G2460" s="54"/>
      <c r="H2460" s="114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  <c r="S2460" s="53"/>
      <c r="T2460" s="53"/>
      <c r="U2460" s="81"/>
      <c r="V2460" s="53"/>
      <c r="W2460" s="53"/>
    </row>
    <row r="2461" spans="1:23" x14ac:dyDescent="0.25">
      <c r="A2461" s="116" t="str">
        <f>IF(ISBLANK(TBL_DATA[[#This Row],[Row.names]]), "",   DATE(YEAR(TBL_DATA[[#This Row],[Row.names]]), MONTH(TBL_DATA[[#This Row],[Row.names]]), DAY(TBL_DATA[[#This Row],[Row.names]])))</f>
        <v/>
      </c>
      <c r="B2461" s="119"/>
      <c r="C2461" s="68"/>
      <c r="E2461" s="53"/>
      <c r="F2461" s="53"/>
      <c r="G2461" s="54"/>
      <c r="H2461" s="114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  <c r="S2461" s="53"/>
      <c r="T2461" s="53"/>
      <c r="U2461" s="81"/>
      <c r="V2461" s="53"/>
      <c r="W2461" s="53"/>
    </row>
    <row r="2462" spans="1:23" x14ac:dyDescent="0.25">
      <c r="A2462" s="116" t="str">
        <f>IF(ISBLANK(TBL_DATA[[#This Row],[Row.names]]), "",   DATE(YEAR(TBL_DATA[[#This Row],[Row.names]]), MONTH(TBL_DATA[[#This Row],[Row.names]]), DAY(TBL_DATA[[#This Row],[Row.names]])))</f>
        <v/>
      </c>
      <c r="B2462" s="119"/>
      <c r="C2462" s="68"/>
      <c r="E2462" s="53"/>
      <c r="F2462" s="53"/>
      <c r="G2462" s="54"/>
      <c r="H2462" s="114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  <c r="S2462" s="53"/>
      <c r="T2462" s="53"/>
      <c r="U2462" s="81"/>
      <c r="V2462" s="53"/>
      <c r="W2462" s="53"/>
    </row>
    <row r="2463" spans="1:23" x14ac:dyDescent="0.25">
      <c r="A2463" s="116" t="str">
        <f>IF(ISBLANK(TBL_DATA[[#This Row],[Row.names]]), "",   DATE(YEAR(TBL_DATA[[#This Row],[Row.names]]), MONTH(TBL_DATA[[#This Row],[Row.names]]), DAY(TBL_DATA[[#This Row],[Row.names]])))</f>
        <v/>
      </c>
      <c r="B2463" s="119"/>
      <c r="C2463" s="68"/>
      <c r="E2463" s="53"/>
      <c r="F2463" s="53"/>
      <c r="G2463" s="54"/>
      <c r="H2463" s="114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  <c r="S2463" s="53"/>
      <c r="T2463" s="53"/>
      <c r="U2463" s="81"/>
      <c r="V2463" s="53"/>
      <c r="W2463" s="53"/>
    </row>
    <row r="2464" spans="1:23" x14ac:dyDescent="0.25">
      <c r="A2464" s="116" t="str">
        <f>IF(ISBLANK(TBL_DATA[[#This Row],[Row.names]]), "",   DATE(YEAR(TBL_DATA[[#This Row],[Row.names]]), MONTH(TBL_DATA[[#This Row],[Row.names]]), DAY(TBL_DATA[[#This Row],[Row.names]])))</f>
        <v/>
      </c>
      <c r="B2464" s="119"/>
      <c r="C2464" s="68"/>
      <c r="E2464" s="53"/>
      <c r="F2464" s="53"/>
      <c r="G2464" s="54"/>
      <c r="H2464" s="114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  <c r="S2464" s="53"/>
      <c r="T2464" s="53"/>
      <c r="U2464" s="81"/>
      <c r="V2464" s="53"/>
      <c r="W2464" s="53"/>
    </row>
    <row r="2465" spans="1:23" x14ac:dyDescent="0.25">
      <c r="A2465" s="116" t="str">
        <f>IF(ISBLANK(TBL_DATA[[#This Row],[Row.names]]), "",   DATE(YEAR(TBL_DATA[[#This Row],[Row.names]]), MONTH(TBL_DATA[[#This Row],[Row.names]]), DAY(TBL_DATA[[#This Row],[Row.names]])))</f>
        <v/>
      </c>
      <c r="B2465" s="119"/>
      <c r="C2465" s="68"/>
      <c r="E2465" s="53"/>
      <c r="F2465" s="53"/>
      <c r="G2465" s="54"/>
      <c r="H2465" s="114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  <c r="S2465" s="53"/>
      <c r="T2465" s="53"/>
      <c r="U2465" s="81"/>
      <c r="V2465" s="53"/>
      <c r="W2465" s="53"/>
    </row>
    <row r="2466" spans="1:23" x14ac:dyDescent="0.25">
      <c r="A2466" s="116" t="str">
        <f>IF(ISBLANK(TBL_DATA[[#This Row],[Row.names]]), "",   DATE(YEAR(TBL_DATA[[#This Row],[Row.names]]), MONTH(TBL_DATA[[#This Row],[Row.names]]), DAY(TBL_DATA[[#This Row],[Row.names]])))</f>
        <v/>
      </c>
      <c r="B2466" s="119"/>
      <c r="C2466" s="68"/>
      <c r="E2466" s="53"/>
      <c r="F2466" s="53"/>
      <c r="G2466" s="54"/>
      <c r="H2466" s="114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  <c r="S2466" s="53"/>
      <c r="T2466" s="53"/>
      <c r="U2466" s="81"/>
      <c r="V2466" s="53"/>
      <c r="W2466" s="53"/>
    </row>
    <row r="2467" spans="1:23" x14ac:dyDescent="0.25">
      <c r="A2467" s="116" t="str">
        <f>IF(ISBLANK(TBL_DATA[[#This Row],[Row.names]]), "",   DATE(YEAR(TBL_DATA[[#This Row],[Row.names]]), MONTH(TBL_DATA[[#This Row],[Row.names]]), DAY(TBL_DATA[[#This Row],[Row.names]])))</f>
        <v/>
      </c>
      <c r="B2467" s="119"/>
      <c r="C2467" s="68"/>
      <c r="E2467" s="53"/>
      <c r="F2467" s="53"/>
      <c r="G2467" s="54"/>
      <c r="H2467" s="114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  <c r="S2467" s="53"/>
      <c r="T2467" s="53"/>
      <c r="U2467" s="81"/>
      <c r="V2467" s="53"/>
      <c r="W2467" s="53"/>
    </row>
    <row r="2468" spans="1:23" x14ac:dyDescent="0.25">
      <c r="A2468" s="116" t="str">
        <f>IF(ISBLANK(TBL_DATA[[#This Row],[Row.names]]), "",   DATE(YEAR(TBL_DATA[[#This Row],[Row.names]]), MONTH(TBL_DATA[[#This Row],[Row.names]]), DAY(TBL_DATA[[#This Row],[Row.names]])))</f>
        <v/>
      </c>
      <c r="B2468" s="119"/>
      <c r="C2468" s="68"/>
      <c r="E2468" s="53"/>
      <c r="F2468" s="53"/>
      <c r="G2468" s="54"/>
      <c r="H2468" s="114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  <c r="S2468" s="53"/>
      <c r="T2468" s="53"/>
      <c r="U2468" s="81"/>
      <c r="V2468" s="53"/>
      <c r="W2468" s="53"/>
    </row>
    <row r="2469" spans="1:23" x14ac:dyDescent="0.25">
      <c r="A2469" s="116" t="str">
        <f>IF(ISBLANK(TBL_DATA[[#This Row],[Row.names]]), "",   DATE(YEAR(TBL_DATA[[#This Row],[Row.names]]), MONTH(TBL_DATA[[#This Row],[Row.names]]), DAY(TBL_DATA[[#This Row],[Row.names]])))</f>
        <v/>
      </c>
      <c r="B2469" s="119"/>
      <c r="C2469" s="68"/>
      <c r="E2469" s="53"/>
      <c r="F2469" s="53"/>
      <c r="G2469" s="54"/>
      <c r="H2469" s="114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  <c r="S2469" s="53"/>
      <c r="T2469" s="53"/>
      <c r="U2469" s="81"/>
      <c r="V2469" s="53"/>
      <c r="W2469" s="53"/>
    </row>
    <row r="2470" spans="1:23" x14ac:dyDescent="0.25">
      <c r="A2470" s="116" t="str">
        <f>IF(ISBLANK(TBL_DATA[[#This Row],[Row.names]]), "",   DATE(YEAR(TBL_DATA[[#This Row],[Row.names]]), MONTH(TBL_DATA[[#This Row],[Row.names]]), DAY(TBL_DATA[[#This Row],[Row.names]])))</f>
        <v/>
      </c>
      <c r="B2470" s="119"/>
      <c r="C2470" s="68"/>
      <c r="E2470" s="53"/>
      <c r="F2470" s="53"/>
      <c r="G2470" s="54"/>
      <c r="H2470" s="114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  <c r="S2470" s="53"/>
      <c r="T2470" s="53"/>
      <c r="U2470" s="81"/>
      <c r="V2470" s="53"/>
      <c r="W2470" s="53"/>
    </row>
    <row r="2471" spans="1:23" x14ac:dyDescent="0.25">
      <c r="A2471" s="116" t="str">
        <f>IF(ISBLANK(TBL_DATA[[#This Row],[Row.names]]), "",   DATE(YEAR(TBL_DATA[[#This Row],[Row.names]]), MONTH(TBL_DATA[[#This Row],[Row.names]]), DAY(TBL_DATA[[#This Row],[Row.names]])))</f>
        <v/>
      </c>
      <c r="B2471" s="119"/>
      <c r="C2471" s="68"/>
      <c r="E2471" s="53"/>
      <c r="F2471" s="53"/>
      <c r="G2471" s="54"/>
      <c r="H2471" s="114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  <c r="S2471" s="53"/>
      <c r="T2471" s="53"/>
      <c r="U2471" s="81"/>
      <c r="V2471" s="53"/>
      <c r="W2471" s="53"/>
    </row>
    <row r="2472" spans="1:23" x14ac:dyDescent="0.25">
      <c r="A2472" s="116" t="str">
        <f>IF(ISBLANK(TBL_DATA[[#This Row],[Row.names]]), "",   DATE(YEAR(TBL_DATA[[#This Row],[Row.names]]), MONTH(TBL_DATA[[#This Row],[Row.names]]), DAY(TBL_DATA[[#This Row],[Row.names]])))</f>
        <v/>
      </c>
      <c r="B2472" s="119"/>
      <c r="C2472" s="68"/>
      <c r="E2472" s="53"/>
      <c r="F2472" s="53"/>
      <c r="G2472" s="54"/>
      <c r="H2472" s="114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  <c r="S2472" s="53"/>
      <c r="T2472" s="53"/>
      <c r="U2472" s="81"/>
      <c r="V2472" s="53"/>
      <c r="W2472" s="53"/>
    </row>
    <row r="2473" spans="1:23" x14ac:dyDescent="0.25">
      <c r="A2473" s="116" t="str">
        <f>IF(ISBLANK(TBL_DATA[[#This Row],[Row.names]]), "",   DATE(YEAR(TBL_DATA[[#This Row],[Row.names]]), MONTH(TBL_DATA[[#This Row],[Row.names]]), DAY(TBL_DATA[[#This Row],[Row.names]])))</f>
        <v/>
      </c>
      <c r="B2473" s="119"/>
      <c r="C2473" s="68"/>
      <c r="E2473" s="53"/>
      <c r="F2473" s="53"/>
      <c r="G2473" s="54"/>
      <c r="H2473" s="114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  <c r="S2473" s="53"/>
      <c r="T2473" s="53"/>
      <c r="U2473" s="81"/>
      <c r="V2473" s="53"/>
      <c r="W2473" s="53"/>
    </row>
    <row r="2474" spans="1:23" x14ac:dyDescent="0.25">
      <c r="A2474" s="116" t="str">
        <f>IF(ISBLANK(TBL_DATA[[#This Row],[Row.names]]), "",   DATE(YEAR(TBL_DATA[[#This Row],[Row.names]]), MONTH(TBL_DATA[[#This Row],[Row.names]]), DAY(TBL_DATA[[#This Row],[Row.names]])))</f>
        <v/>
      </c>
      <c r="B2474" s="119"/>
      <c r="C2474" s="68"/>
      <c r="E2474" s="53"/>
      <c r="F2474" s="53"/>
      <c r="G2474" s="54"/>
      <c r="H2474" s="114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  <c r="S2474" s="53"/>
      <c r="T2474" s="53"/>
      <c r="U2474" s="81"/>
      <c r="V2474" s="53"/>
      <c r="W2474" s="53"/>
    </row>
    <row r="2475" spans="1:23" x14ac:dyDescent="0.25">
      <c r="A2475" s="116" t="str">
        <f>IF(ISBLANK(TBL_DATA[[#This Row],[Row.names]]), "",   DATE(YEAR(TBL_DATA[[#This Row],[Row.names]]), MONTH(TBL_DATA[[#This Row],[Row.names]]), DAY(TBL_DATA[[#This Row],[Row.names]])))</f>
        <v/>
      </c>
      <c r="B2475" s="119"/>
      <c r="C2475" s="68"/>
      <c r="E2475" s="53"/>
      <c r="F2475" s="53"/>
      <c r="G2475" s="54"/>
      <c r="H2475" s="114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  <c r="S2475" s="53"/>
      <c r="T2475" s="53"/>
      <c r="U2475" s="81"/>
      <c r="V2475" s="53"/>
      <c r="W2475" s="53"/>
    </row>
    <row r="2476" spans="1:23" x14ac:dyDescent="0.25">
      <c r="A2476" s="116" t="str">
        <f>IF(ISBLANK(TBL_DATA[[#This Row],[Row.names]]), "",   DATE(YEAR(TBL_DATA[[#This Row],[Row.names]]), MONTH(TBL_DATA[[#This Row],[Row.names]]), DAY(TBL_DATA[[#This Row],[Row.names]])))</f>
        <v/>
      </c>
      <c r="B2476" s="119"/>
      <c r="C2476" s="68"/>
      <c r="E2476" s="53"/>
      <c r="F2476" s="53"/>
      <c r="G2476" s="54"/>
      <c r="H2476" s="114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  <c r="S2476" s="53"/>
      <c r="T2476" s="53"/>
      <c r="U2476" s="81"/>
      <c r="V2476" s="53"/>
      <c r="W2476" s="53"/>
    </row>
    <row r="2477" spans="1:23" x14ac:dyDescent="0.25">
      <c r="A2477" s="116" t="str">
        <f>IF(ISBLANK(TBL_DATA[[#This Row],[Row.names]]), "",   DATE(YEAR(TBL_DATA[[#This Row],[Row.names]]), MONTH(TBL_DATA[[#This Row],[Row.names]]), DAY(TBL_DATA[[#This Row],[Row.names]])))</f>
        <v/>
      </c>
      <c r="B2477" s="119"/>
      <c r="C2477" s="68"/>
      <c r="E2477" s="53"/>
      <c r="F2477" s="53"/>
      <c r="G2477" s="54"/>
      <c r="H2477" s="114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  <c r="S2477" s="53"/>
      <c r="T2477" s="53"/>
      <c r="U2477" s="81"/>
      <c r="V2477" s="53"/>
      <c r="W2477" s="53"/>
    </row>
    <row r="2478" spans="1:23" x14ac:dyDescent="0.25">
      <c r="A2478" s="116" t="str">
        <f>IF(ISBLANK(TBL_DATA[[#This Row],[Row.names]]), "",   DATE(YEAR(TBL_DATA[[#This Row],[Row.names]]), MONTH(TBL_DATA[[#This Row],[Row.names]]), DAY(TBL_DATA[[#This Row],[Row.names]])))</f>
        <v/>
      </c>
      <c r="B2478" s="119"/>
      <c r="C2478" s="68"/>
      <c r="E2478" s="53"/>
      <c r="F2478" s="53"/>
      <c r="G2478" s="54"/>
      <c r="H2478" s="114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  <c r="S2478" s="53"/>
      <c r="T2478" s="53"/>
      <c r="U2478" s="81"/>
      <c r="V2478" s="53"/>
      <c r="W2478" s="53"/>
    </row>
    <row r="2479" spans="1:23" x14ac:dyDescent="0.25">
      <c r="A2479" s="116" t="str">
        <f>IF(ISBLANK(TBL_DATA[[#This Row],[Row.names]]), "",   DATE(YEAR(TBL_DATA[[#This Row],[Row.names]]), MONTH(TBL_DATA[[#This Row],[Row.names]]), DAY(TBL_DATA[[#This Row],[Row.names]])))</f>
        <v/>
      </c>
      <c r="B2479" s="119"/>
      <c r="C2479" s="68"/>
      <c r="E2479" s="53"/>
      <c r="F2479" s="53"/>
      <c r="G2479" s="54"/>
      <c r="H2479" s="114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  <c r="S2479" s="53"/>
      <c r="T2479" s="53"/>
      <c r="U2479" s="81"/>
      <c r="V2479" s="53"/>
      <c r="W2479" s="53"/>
    </row>
    <row r="2480" spans="1:23" x14ac:dyDescent="0.25">
      <c r="A2480" s="116" t="str">
        <f>IF(ISBLANK(TBL_DATA[[#This Row],[Row.names]]), "",   DATE(YEAR(TBL_DATA[[#This Row],[Row.names]]), MONTH(TBL_DATA[[#This Row],[Row.names]]), DAY(TBL_DATA[[#This Row],[Row.names]])))</f>
        <v/>
      </c>
      <c r="B2480" s="119"/>
      <c r="C2480" s="68"/>
      <c r="E2480" s="53"/>
      <c r="F2480" s="53"/>
      <c r="G2480" s="54"/>
      <c r="H2480" s="114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  <c r="S2480" s="53"/>
      <c r="T2480" s="53"/>
      <c r="U2480" s="81"/>
      <c r="V2480" s="53"/>
      <c r="W2480" s="53"/>
    </row>
    <row r="2481" spans="1:23" x14ac:dyDescent="0.25">
      <c r="A2481" s="116" t="str">
        <f>IF(ISBLANK(TBL_DATA[[#This Row],[Row.names]]), "",   DATE(YEAR(TBL_DATA[[#This Row],[Row.names]]), MONTH(TBL_DATA[[#This Row],[Row.names]]), DAY(TBL_DATA[[#This Row],[Row.names]])))</f>
        <v/>
      </c>
      <c r="B2481" s="119"/>
      <c r="C2481" s="68"/>
      <c r="E2481" s="53"/>
      <c r="F2481" s="53"/>
      <c r="G2481" s="54"/>
      <c r="H2481" s="114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  <c r="S2481" s="53"/>
      <c r="T2481" s="53"/>
      <c r="U2481" s="81"/>
      <c r="V2481" s="53"/>
      <c r="W2481" s="53"/>
    </row>
    <row r="2482" spans="1:23" x14ac:dyDescent="0.25">
      <c r="A2482" s="116" t="str">
        <f>IF(ISBLANK(TBL_DATA[[#This Row],[Row.names]]), "",   DATE(YEAR(TBL_DATA[[#This Row],[Row.names]]), MONTH(TBL_DATA[[#This Row],[Row.names]]), DAY(TBL_DATA[[#This Row],[Row.names]])))</f>
        <v/>
      </c>
      <c r="B2482" s="119"/>
      <c r="C2482" s="68"/>
      <c r="E2482" s="53"/>
      <c r="F2482" s="53"/>
      <c r="G2482" s="54"/>
      <c r="H2482" s="114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  <c r="S2482" s="53"/>
      <c r="T2482" s="53"/>
      <c r="U2482" s="81"/>
      <c r="V2482" s="53"/>
      <c r="W2482" s="53"/>
    </row>
    <row r="2483" spans="1:23" x14ac:dyDescent="0.25">
      <c r="A2483" s="116" t="str">
        <f>IF(ISBLANK(TBL_DATA[[#This Row],[Row.names]]), "",   DATE(YEAR(TBL_DATA[[#This Row],[Row.names]]), MONTH(TBL_DATA[[#This Row],[Row.names]]), DAY(TBL_DATA[[#This Row],[Row.names]])))</f>
        <v/>
      </c>
      <c r="B2483" s="119"/>
      <c r="C2483" s="68"/>
      <c r="E2483" s="53"/>
      <c r="F2483" s="53"/>
      <c r="G2483" s="54"/>
      <c r="H2483" s="114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  <c r="S2483" s="53"/>
      <c r="T2483" s="53"/>
      <c r="U2483" s="81"/>
      <c r="V2483" s="53"/>
      <c r="W2483" s="53"/>
    </row>
    <row r="2484" spans="1:23" x14ac:dyDescent="0.25">
      <c r="A2484" s="116" t="str">
        <f>IF(ISBLANK(TBL_DATA[[#This Row],[Row.names]]), "",   DATE(YEAR(TBL_DATA[[#This Row],[Row.names]]), MONTH(TBL_DATA[[#This Row],[Row.names]]), DAY(TBL_DATA[[#This Row],[Row.names]])))</f>
        <v/>
      </c>
      <c r="B2484" s="119"/>
      <c r="C2484" s="68"/>
      <c r="E2484" s="53"/>
      <c r="F2484" s="53"/>
      <c r="G2484" s="54"/>
      <c r="H2484" s="114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  <c r="S2484" s="53"/>
      <c r="T2484" s="53"/>
      <c r="U2484" s="81"/>
      <c r="V2484" s="53"/>
      <c r="W2484" s="53"/>
    </row>
    <row r="2485" spans="1:23" x14ac:dyDescent="0.25">
      <c r="A2485" s="116" t="str">
        <f>IF(ISBLANK(TBL_DATA[[#This Row],[Row.names]]), "",   DATE(YEAR(TBL_DATA[[#This Row],[Row.names]]), MONTH(TBL_DATA[[#This Row],[Row.names]]), DAY(TBL_DATA[[#This Row],[Row.names]])))</f>
        <v/>
      </c>
      <c r="B2485" s="119"/>
      <c r="C2485" s="68"/>
      <c r="E2485" s="53"/>
      <c r="F2485" s="53"/>
      <c r="G2485" s="54"/>
      <c r="H2485" s="114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  <c r="S2485" s="53"/>
      <c r="T2485" s="53"/>
      <c r="U2485" s="81"/>
      <c r="V2485" s="53"/>
      <c r="W2485" s="53"/>
    </row>
    <row r="2486" spans="1:23" x14ac:dyDescent="0.25">
      <c r="A2486" s="116" t="str">
        <f>IF(ISBLANK(TBL_DATA[[#This Row],[Row.names]]), "",   DATE(YEAR(TBL_DATA[[#This Row],[Row.names]]), MONTH(TBL_DATA[[#This Row],[Row.names]]), DAY(TBL_DATA[[#This Row],[Row.names]])))</f>
        <v/>
      </c>
      <c r="B2486" s="119"/>
      <c r="C2486" s="68"/>
      <c r="E2486" s="53"/>
      <c r="F2486" s="53"/>
      <c r="G2486" s="54"/>
      <c r="H2486" s="114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  <c r="S2486" s="53"/>
      <c r="T2486" s="53"/>
      <c r="U2486" s="81"/>
      <c r="V2486" s="53"/>
      <c r="W2486" s="53"/>
    </row>
    <row r="2487" spans="1:23" x14ac:dyDescent="0.25">
      <c r="A2487" s="116" t="str">
        <f>IF(ISBLANK(TBL_DATA[[#This Row],[Row.names]]), "",   DATE(YEAR(TBL_DATA[[#This Row],[Row.names]]), MONTH(TBL_DATA[[#This Row],[Row.names]]), DAY(TBL_DATA[[#This Row],[Row.names]])))</f>
        <v/>
      </c>
      <c r="B2487" s="119"/>
      <c r="C2487" s="68"/>
      <c r="E2487" s="53"/>
      <c r="F2487" s="53"/>
      <c r="G2487" s="54"/>
      <c r="H2487" s="114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  <c r="S2487" s="53"/>
      <c r="T2487" s="53"/>
      <c r="U2487" s="81"/>
      <c r="V2487" s="53"/>
      <c r="W2487" s="53"/>
    </row>
    <row r="2488" spans="1:23" x14ac:dyDescent="0.25">
      <c r="A2488" s="116" t="str">
        <f>IF(ISBLANK(TBL_DATA[[#This Row],[Row.names]]), "",   DATE(YEAR(TBL_DATA[[#This Row],[Row.names]]), MONTH(TBL_DATA[[#This Row],[Row.names]]), DAY(TBL_DATA[[#This Row],[Row.names]])))</f>
        <v/>
      </c>
      <c r="B2488" s="119"/>
      <c r="C2488" s="68"/>
      <c r="E2488" s="53"/>
      <c r="F2488" s="53"/>
      <c r="G2488" s="54"/>
      <c r="H2488" s="114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  <c r="S2488" s="53"/>
      <c r="T2488" s="53"/>
      <c r="U2488" s="81"/>
      <c r="V2488" s="53"/>
      <c r="W2488" s="53"/>
    </row>
    <row r="2489" spans="1:23" x14ac:dyDescent="0.25">
      <c r="A2489" s="116" t="str">
        <f>IF(ISBLANK(TBL_DATA[[#This Row],[Row.names]]), "",   DATE(YEAR(TBL_DATA[[#This Row],[Row.names]]), MONTH(TBL_DATA[[#This Row],[Row.names]]), DAY(TBL_DATA[[#This Row],[Row.names]])))</f>
        <v/>
      </c>
      <c r="B2489" s="119"/>
      <c r="C2489" s="68"/>
      <c r="E2489" s="53"/>
      <c r="F2489" s="53"/>
      <c r="G2489" s="54"/>
      <c r="H2489" s="114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  <c r="S2489" s="53"/>
      <c r="T2489" s="53"/>
      <c r="U2489" s="81"/>
      <c r="V2489" s="53"/>
      <c r="W2489" s="53"/>
    </row>
    <row r="2490" spans="1:23" x14ac:dyDescent="0.25">
      <c r="A2490" s="116" t="str">
        <f>IF(ISBLANK(TBL_DATA[[#This Row],[Row.names]]), "",   DATE(YEAR(TBL_DATA[[#This Row],[Row.names]]), MONTH(TBL_DATA[[#This Row],[Row.names]]), DAY(TBL_DATA[[#This Row],[Row.names]])))</f>
        <v/>
      </c>
      <c r="B2490" s="119"/>
      <c r="C2490" s="68"/>
      <c r="E2490" s="53"/>
      <c r="F2490" s="53"/>
      <c r="G2490" s="54"/>
      <c r="H2490" s="114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  <c r="S2490" s="53"/>
      <c r="T2490" s="53"/>
      <c r="U2490" s="81"/>
      <c r="V2490" s="53"/>
      <c r="W2490" s="53"/>
    </row>
    <row r="2491" spans="1:23" x14ac:dyDescent="0.25">
      <c r="A2491" s="116" t="str">
        <f>IF(ISBLANK(TBL_DATA[[#This Row],[Row.names]]), "",   DATE(YEAR(TBL_DATA[[#This Row],[Row.names]]), MONTH(TBL_DATA[[#This Row],[Row.names]]), DAY(TBL_DATA[[#This Row],[Row.names]])))</f>
        <v/>
      </c>
      <c r="B2491" s="119"/>
      <c r="C2491" s="68"/>
      <c r="E2491" s="53"/>
      <c r="F2491" s="53"/>
      <c r="G2491" s="54"/>
      <c r="H2491" s="114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  <c r="S2491" s="53"/>
      <c r="T2491" s="53"/>
      <c r="U2491" s="81"/>
      <c r="V2491" s="53"/>
      <c r="W2491" s="53"/>
    </row>
    <row r="2492" spans="1:23" x14ac:dyDescent="0.25">
      <c r="A2492" s="116" t="str">
        <f>IF(ISBLANK(TBL_DATA[[#This Row],[Row.names]]), "",   DATE(YEAR(TBL_DATA[[#This Row],[Row.names]]), MONTH(TBL_DATA[[#This Row],[Row.names]]), DAY(TBL_DATA[[#This Row],[Row.names]])))</f>
        <v/>
      </c>
      <c r="B2492" s="119"/>
      <c r="C2492" s="68"/>
      <c r="E2492" s="53"/>
      <c r="F2492" s="53"/>
      <c r="G2492" s="54"/>
      <c r="H2492" s="114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  <c r="S2492" s="53"/>
      <c r="T2492" s="53"/>
      <c r="U2492" s="81"/>
      <c r="V2492" s="53"/>
      <c r="W2492" s="53"/>
    </row>
    <row r="2493" spans="1:23" x14ac:dyDescent="0.25">
      <c r="A2493" s="116" t="str">
        <f>IF(ISBLANK(TBL_DATA[[#This Row],[Row.names]]), "",   DATE(YEAR(TBL_DATA[[#This Row],[Row.names]]), MONTH(TBL_DATA[[#This Row],[Row.names]]), DAY(TBL_DATA[[#This Row],[Row.names]])))</f>
        <v/>
      </c>
      <c r="B2493" s="119"/>
      <c r="C2493" s="68"/>
      <c r="E2493" s="53"/>
      <c r="F2493" s="53"/>
      <c r="G2493" s="54"/>
      <c r="H2493" s="114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  <c r="S2493" s="53"/>
      <c r="T2493" s="53"/>
      <c r="U2493" s="81"/>
      <c r="V2493" s="53"/>
      <c r="W2493" s="53"/>
    </row>
    <row r="2494" spans="1:23" x14ac:dyDescent="0.25">
      <c r="A2494" s="116" t="str">
        <f>IF(ISBLANK(TBL_DATA[[#This Row],[Row.names]]), "",   DATE(YEAR(TBL_DATA[[#This Row],[Row.names]]), MONTH(TBL_DATA[[#This Row],[Row.names]]), DAY(TBL_DATA[[#This Row],[Row.names]])))</f>
        <v/>
      </c>
      <c r="B2494" s="119"/>
      <c r="C2494" s="68"/>
      <c r="E2494" s="53"/>
      <c r="F2494" s="53"/>
      <c r="G2494" s="54"/>
      <c r="H2494" s="114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  <c r="S2494" s="53"/>
      <c r="T2494" s="53"/>
      <c r="U2494" s="81"/>
      <c r="V2494" s="53"/>
      <c r="W2494" s="53"/>
    </row>
    <row r="2495" spans="1:23" x14ac:dyDescent="0.25">
      <c r="A2495" s="116" t="str">
        <f>IF(ISBLANK(TBL_DATA[[#This Row],[Row.names]]), "",   DATE(YEAR(TBL_DATA[[#This Row],[Row.names]]), MONTH(TBL_DATA[[#This Row],[Row.names]]), DAY(TBL_DATA[[#This Row],[Row.names]])))</f>
        <v/>
      </c>
      <c r="B2495" s="119"/>
      <c r="C2495" s="68"/>
      <c r="E2495" s="53"/>
      <c r="F2495" s="53"/>
      <c r="G2495" s="54"/>
      <c r="H2495" s="114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  <c r="S2495" s="53"/>
      <c r="T2495" s="53"/>
      <c r="U2495" s="81"/>
      <c r="V2495" s="53"/>
      <c r="W2495" s="53"/>
    </row>
    <row r="2496" spans="1:23" x14ac:dyDescent="0.25">
      <c r="A2496" s="116" t="str">
        <f>IF(ISBLANK(TBL_DATA[[#This Row],[Row.names]]), "",   DATE(YEAR(TBL_DATA[[#This Row],[Row.names]]), MONTH(TBL_DATA[[#This Row],[Row.names]]), DAY(TBL_DATA[[#This Row],[Row.names]])))</f>
        <v/>
      </c>
      <c r="B2496" s="119"/>
      <c r="C2496" s="68"/>
      <c r="E2496" s="53"/>
      <c r="F2496" s="53"/>
      <c r="G2496" s="54"/>
      <c r="H2496" s="114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  <c r="S2496" s="53"/>
      <c r="T2496" s="53"/>
      <c r="U2496" s="81"/>
      <c r="V2496" s="53"/>
      <c r="W2496" s="53"/>
    </row>
    <row r="2497" spans="1:23" x14ac:dyDescent="0.25">
      <c r="A2497" s="116" t="str">
        <f>IF(ISBLANK(TBL_DATA[[#This Row],[Row.names]]), "",   DATE(YEAR(TBL_DATA[[#This Row],[Row.names]]), MONTH(TBL_DATA[[#This Row],[Row.names]]), DAY(TBL_DATA[[#This Row],[Row.names]])))</f>
        <v/>
      </c>
      <c r="B2497" s="119"/>
      <c r="C2497" s="68"/>
      <c r="E2497" s="53"/>
      <c r="F2497" s="53"/>
      <c r="G2497" s="54"/>
      <c r="H2497" s="114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  <c r="S2497" s="53"/>
      <c r="T2497" s="53"/>
      <c r="U2497" s="81"/>
      <c r="V2497" s="53"/>
      <c r="W2497" s="53"/>
    </row>
    <row r="2498" spans="1:23" x14ac:dyDescent="0.25">
      <c r="A2498" s="116" t="str">
        <f>IF(ISBLANK(TBL_DATA[[#This Row],[Row.names]]), "",   DATE(YEAR(TBL_DATA[[#This Row],[Row.names]]), MONTH(TBL_DATA[[#This Row],[Row.names]]), DAY(TBL_DATA[[#This Row],[Row.names]])))</f>
        <v/>
      </c>
      <c r="B2498" s="119"/>
      <c r="C2498" s="68"/>
      <c r="E2498" s="53"/>
      <c r="F2498" s="53"/>
      <c r="G2498" s="54"/>
      <c r="H2498" s="114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  <c r="S2498" s="53"/>
      <c r="T2498" s="53"/>
      <c r="U2498" s="81"/>
      <c r="V2498" s="53"/>
      <c r="W2498" s="53"/>
    </row>
    <row r="2499" spans="1:23" x14ac:dyDescent="0.25">
      <c r="A2499" s="116" t="str">
        <f>IF(ISBLANK(TBL_DATA[[#This Row],[Row.names]]), "",   DATE(YEAR(TBL_DATA[[#This Row],[Row.names]]), MONTH(TBL_DATA[[#This Row],[Row.names]]), DAY(TBL_DATA[[#This Row],[Row.names]])))</f>
        <v/>
      </c>
      <c r="B2499" s="119"/>
      <c r="C2499" s="68"/>
      <c r="E2499" s="53"/>
      <c r="F2499" s="53"/>
      <c r="G2499" s="54"/>
      <c r="H2499" s="114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  <c r="S2499" s="53"/>
      <c r="T2499" s="53"/>
      <c r="U2499" s="81"/>
      <c r="V2499" s="53"/>
      <c r="W2499" s="53"/>
    </row>
    <row r="2500" spans="1:23" x14ac:dyDescent="0.25">
      <c r="A2500" s="116" t="str">
        <f>IF(ISBLANK(TBL_DATA[[#This Row],[Row.names]]), "",   DATE(YEAR(TBL_DATA[[#This Row],[Row.names]]), MONTH(TBL_DATA[[#This Row],[Row.names]]), DAY(TBL_DATA[[#This Row],[Row.names]])))</f>
        <v/>
      </c>
      <c r="B2500" s="119"/>
      <c r="C2500" s="68"/>
      <c r="E2500" s="53"/>
      <c r="F2500" s="53"/>
      <c r="G2500" s="54"/>
      <c r="H2500" s="114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  <c r="S2500" s="53"/>
      <c r="T2500" s="53"/>
      <c r="U2500" s="81"/>
      <c r="V2500" s="53"/>
      <c r="W2500" s="53"/>
    </row>
    <row r="2501" spans="1:23" x14ac:dyDescent="0.25">
      <c r="A2501" s="116" t="str">
        <f>IF(ISBLANK(TBL_DATA[[#This Row],[Row.names]]), "",   DATE(YEAR(TBL_DATA[[#This Row],[Row.names]]), MONTH(TBL_DATA[[#This Row],[Row.names]]), DAY(TBL_DATA[[#This Row],[Row.names]])))</f>
        <v/>
      </c>
      <c r="B2501" s="119"/>
      <c r="C2501" s="68"/>
      <c r="E2501" s="53"/>
      <c r="F2501" s="53"/>
      <c r="G2501" s="54"/>
      <c r="H2501" s="114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  <c r="S2501" s="53"/>
      <c r="T2501" s="53"/>
      <c r="U2501" s="81"/>
      <c r="V2501" s="53"/>
      <c r="W2501" s="53"/>
    </row>
    <row r="2502" spans="1:23" x14ac:dyDescent="0.25">
      <c r="A2502" s="116" t="str">
        <f>IF(ISBLANK(TBL_DATA[[#This Row],[Row.names]]), "",   DATE(YEAR(TBL_DATA[[#This Row],[Row.names]]), MONTH(TBL_DATA[[#This Row],[Row.names]]), DAY(TBL_DATA[[#This Row],[Row.names]])))</f>
        <v/>
      </c>
      <c r="B2502" s="119"/>
      <c r="C2502" s="68"/>
      <c r="E2502" s="53"/>
      <c r="F2502" s="53"/>
      <c r="G2502" s="54"/>
      <c r="H2502" s="114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  <c r="S2502" s="53"/>
      <c r="T2502" s="53"/>
      <c r="U2502" s="81"/>
      <c r="V2502" s="53"/>
      <c r="W2502" s="53"/>
    </row>
    <row r="2503" spans="1:23" x14ac:dyDescent="0.25">
      <c r="A2503" s="116" t="str">
        <f>IF(ISBLANK(TBL_DATA[[#This Row],[Row.names]]), "",   DATE(YEAR(TBL_DATA[[#This Row],[Row.names]]), MONTH(TBL_DATA[[#This Row],[Row.names]]), DAY(TBL_DATA[[#This Row],[Row.names]])))</f>
        <v/>
      </c>
      <c r="B2503" s="119"/>
      <c r="C2503" s="68"/>
      <c r="E2503" s="53"/>
      <c r="F2503" s="53"/>
      <c r="G2503" s="54"/>
      <c r="H2503" s="114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  <c r="S2503" s="53"/>
      <c r="T2503" s="53"/>
      <c r="U2503" s="81"/>
      <c r="V2503" s="53"/>
      <c r="W2503" s="53"/>
    </row>
    <row r="2504" spans="1:23" x14ac:dyDescent="0.25">
      <c r="A2504" s="116" t="str">
        <f>IF(ISBLANK(TBL_DATA[[#This Row],[Row.names]]), "",   DATE(YEAR(TBL_DATA[[#This Row],[Row.names]]), MONTH(TBL_DATA[[#This Row],[Row.names]]), DAY(TBL_DATA[[#This Row],[Row.names]])))</f>
        <v/>
      </c>
      <c r="B2504" s="119"/>
      <c r="C2504" s="68"/>
      <c r="E2504" s="53"/>
      <c r="F2504" s="53"/>
      <c r="G2504" s="54"/>
      <c r="H2504" s="114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  <c r="S2504" s="53"/>
      <c r="T2504" s="53"/>
      <c r="U2504" s="81"/>
      <c r="V2504" s="53"/>
      <c r="W2504" s="53"/>
    </row>
    <row r="2505" spans="1:23" x14ac:dyDescent="0.25">
      <c r="A2505" s="116" t="str">
        <f>IF(ISBLANK(TBL_DATA[[#This Row],[Row.names]]), "",   DATE(YEAR(TBL_DATA[[#This Row],[Row.names]]), MONTH(TBL_DATA[[#This Row],[Row.names]]), DAY(TBL_DATA[[#This Row],[Row.names]])))</f>
        <v/>
      </c>
      <c r="B2505" s="119"/>
      <c r="C2505" s="68"/>
      <c r="E2505" s="53"/>
      <c r="F2505" s="53"/>
      <c r="G2505" s="54"/>
      <c r="H2505" s="114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  <c r="S2505" s="53"/>
      <c r="T2505" s="53"/>
      <c r="U2505" s="81"/>
      <c r="V2505" s="53"/>
      <c r="W2505" s="53"/>
    </row>
    <row r="2506" spans="1:23" x14ac:dyDescent="0.25">
      <c r="A2506" s="116" t="str">
        <f>IF(ISBLANK(TBL_DATA[[#This Row],[Row.names]]), "",   DATE(YEAR(TBL_DATA[[#This Row],[Row.names]]), MONTH(TBL_DATA[[#This Row],[Row.names]]), DAY(TBL_DATA[[#This Row],[Row.names]])))</f>
        <v/>
      </c>
      <c r="B2506" s="119"/>
      <c r="C2506" s="68"/>
      <c r="E2506" s="53"/>
      <c r="F2506" s="53"/>
      <c r="G2506" s="54"/>
      <c r="H2506" s="114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  <c r="S2506" s="53"/>
      <c r="T2506" s="53"/>
      <c r="U2506" s="81"/>
      <c r="V2506" s="53"/>
      <c r="W2506" s="53"/>
    </row>
    <row r="2507" spans="1:23" x14ac:dyDescent="0.25">
      <c r="A2507" s="116" t="str">
        <f>IF(ISBLANK(TBL_DATA[[#This Row],[Row.names]]), "",   DATE(YEAR(TBL_DATA[[#This Row],[Row.names]]), MONTH(TBL_DATA[[#This Row],[Row.names]]), DAY(TBL_DATA[[#This Row],[Row.names]])))</f>
        <v/>
      </c>
      <c r="B2507" s="119"/>
      <c r="C2507" s="68"/>
      <c r="E2507" s="53"/>
      <c r="F2507" s="53"/>
      <c r="G2507" s="54"/>
      <c r="H2507" s="114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  <c r="S2507" s="53"/>
      <c r="T2507" s="53"/>
      <c r="U2507" s="81"/>
      <c r="V2507" s="53"/>
      <c r="W2507" s="53"/>
    </row>
    <row r="2508" spans="1:23" x14ac:dyDescent="0.25">
      <c r="A2508" s="116" t="str">
        <f>IF(ISBLANK(TBL_DATA[[#This Row],[Row.names]]), "",   DATE(YEAR(TBL_DATA[[#This Row],[Row.names]]), MONTH(TBL_DATA[[#This Row],[Row.names]]), DAY(TBL_DATA[[#This Row],[Row.names]])))</f>
        <v/>
      </c>
      <c r="B2508" s="119"/>
      <c r="C2508" s="68"/>
      <c r="E2508" s="53"/>
      <c r="F2508" s="53"/>
      <c r="G2508" s="54"/>
      <c r="H2508" s="114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  <c r="S2508" s="53"/>
      <c r="T2508" s="53"/>
      <c r="U2508" s="81"/>
      <c r="V2508" s="53"/>
      <c r="W2508" s="53"/>
    </row>
    <row r="2509" spans="1:23" x14ac:dyDescent="0.25">
      <c r="A2509" s="116" t="str">
        <f>IF(ISBLANK(TBL_DATA[[#This Row],[Row.names]]), "",   DATE(YEAR(TBL_DATA[[#This Row],[Row.names]]), MONTH(TBL_DATA[[#This Row],[Row.names]]), DAY(TBL_DATA[[#This Row],[Row.names]])))</f>
        <v/>
      </c>
      <c r="B2509" s="119"/>
      <c r="C2509" s="68"/>
      <c r="E2509" s="53"/>
      <c r="F2509" s="53"/>
      <c r="G2509" s="54"/>
      <c r="H2509" s="114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  <c r="S2509" s="53"/>
      <c r="T2509" s="53"/>
      <c r="U2509" s="81"/>
      <c r="V2509" s="53"/>
      <c r="W2509" s="53"/>
    </row>
    <row r="2510" spans="1:23" x14ac:dyDescent="0.25">
      <c r="A2510" s="116" t="str">
        <f>IF(ISBLANK(TBL_DATA[[#This Row],[Row.names]]), "",   DATE(YEAR(TBL_DATA[[#This Row],[Row.names]]), MONTH(TBL_DATA[[#This Row],[Row.names]]), DAY(TBL_DATA[[#This Row],[Row.names]])))</f>
        <v/>
      </c>
      <c r="B2510" s="119"/>
      <c r="C2510" s="68"/>
      <c r="E2510" s="53"/>
      <c r="F2510" s="53"/>
      <c r="G2510" s="54"/>
      <c r="H2510" s="114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  <c r="S2510" s="53"/>
      <c r="T2510" s="53"/>
      <c r="U2510" s="81"/>
      <c r="V2510" s="53"/>
      <c r="W2510" s="53"/>
    </row>
    <row r="2511" spans="1:23" x14ac:dyDescent="0.25">
      <c r="A2511" s="116" t="str">
        <f>IF(ISBLANK(TBL_DATA[[#This Row],[Row.names]]), "",   DATE(YEAR(TBL_DATA[[#This Row],[Row.names]]), MONTH(TBL_DATA[[#This Row],[Row.names]]), DAY(TBL_DATA[[#This Row],[Row.names]])))</f>
        <v/>
      </c>
      <c r="B2511" s="119"/>
      <c r="C2511" s="68"/>
      <c r="E2511" s="53"/>
      <c r="F2511" s="53"/>
      <c r="G2511" s="54"/>
      <c r="H2511" s="114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  <c r="S2511" s="53"/>
      <c r="T2511" s="53"/>
      <c r="U2511" s="81"/>
      <c r="V2511" s="53"/>
      <c r="W2511" s="53"/>
    </row>
    <row r="2512" spans="1:23" x14ac:dyDescent="0.25">
      <c r="A2512" s="116" t="str">
        <f>IF(ISBLANK(TBL_DATA[[#This Row],[Row.names]]), "",   DATE(YEAR(TBL_DATA[[#This Row],[Row.names]]), MONTH(TBL_DATA[[#This Row],[Row.names]]), DAY(TBL_DATA[[#This Row],[Row.names]])))</f>
        <v/>
      </c>
      <c r="B2512" s="119"/>
      <c r="C2512" s="68"/>
      <c r="E2512" s="53"/>
      <c r="F2512" s="53"/>
      <c r="G2512" s="54"/>
      <c r="H2512" s="114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  <c r="S2512" s="53"/>
      <c r="T2512" s="53"/>
      <c r="U2512" s="81"/>
      <c r="V2512" s="53"/>
      <c r="W2512" s="53"/>
    </row>
    <row r="2513" spans="1:23" x14ac:dyDescent="0.25">
      <c r="A2513" s="116" t="str">
        <f>IF(ISBLANK(TBL_DATA[[#This Row],[Row.names]]), "",   DATE(YEAR(TBL_DATA[[#This Row],[Row.names]]), MONTH(TBL_DATA[[#This Row],[Row.names]]), DAY(TBL_DATA[[#This Row],[Row.names]])))</f>
        <v/>
      </c>
      <c r="B2513" s="119"/>
      <c r="C2513" s="68"/>
      <c r="E2513" s="53"/>
      <c r="F2513" s="53"/>
      <c r="G2513" s="54"/>
      <c r="H2513" s="114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  <c r="S2513" s="53"/>
      <c r="T2513" s="53"/>
      <c r="U2513" s="81"/>
      <c r="V2513" s="53"/>
      <c r="W2513" s="53"/>
    </row>
    <row r="2514" spans="1:23" x14ac:dyDescent="0.25">
      <c r="A2514" s="116" t="str">
        <f>IF(ISBLANK(TBL_DATA[[#This Row],[Row.names]]), "",   DATE(YEAR(TBL_DATA[[#This Row],[Row.names]]), MONTH(TBL_DATA[[#This Row],[Row.names]]), DAY(TBL_DATA[[#This Row],[Row.names]])))</f>
        <v/>
      </c>
      <c r="B2514" s="119"/>
      <c r="C2514" s="68"/>
      <c r="E2514" s="53"/>
      <c r="F2514" s="53"/>
      <c r="G2514" s="54"/>
      <c r="H2514" s="114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  <c r="S2514" s="53"/>
      <c r="T2514" s="53"/>
      <c r="U2514" s="81"/>
      <c r="V2514" s="53"/>
      <c r="W2514" s="53"/>
    </row>
    <row r="2515" spans="1:23" x14ac:dyDescent="0.25">
      <c r="A2515" s="116" t="str">
        <f>IF(ISBLANK(TBL_DATA[[#This Row],[Row.names]]), "",   DATE(YEAR(TBL_DATA[[#This Row],[Row.names]]), MONTH(TBL_DATA[[#This Row],[Row.names]]), DAY(TBL_DATA[[#This Row],[Row.names]])))</f>
        <v/>
      </c>
      <c r="B2515" s="119"/>
      <c r="C2515" s="68"/>
      <c r="E2515" s="53"/>
      <c r="F2515" s="53"/>
      <c r="G2515" s="54"/>
      <c r="H2515" s="114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  <c r="S2515" s="53"/>
      <c r="T2515" s="53"/>
      <c r="U2515" s="81"/>
      <c r="V2515" s="53"/>
      <c r="W2515" s="53"/>
    </row>
    <row r="2516" spans="1:23" x14ac:dyDescent="0.25">
      <c r="A2516" s="116" t="str">
        <f>IF(ISBLANK(TBL_DATA[[#This Row],[Row.names]]), "",   DATE(YEAR(TBL_DATA[[#This Row],[Row.names]]), MONTH(TBL_DATA[[#This Row],[Row.names]]), DAY(TBL_DATA[[#This Row],[Row.names]])))</f>
        <v/>
      </c>
      <c r="B2516" s="119"/>
      <c r="C2516" s="68"/>
      <c r="E2516" s="53"/>
      <c r="F2516" s="53"/>
      <c r="G2516" s="54"/>
      <c r="H2516" s="114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  <c r="S2516" s="53"/>
      <c r="T2516" s="53"/>
      <c r="U2516" s="81"/>
      <c r="V2516" s="53"/>
      <c r="W2516" s="53"/>
    </row>
    <row r="2517" spans="1:23" x14ac:dyDescent="0.25">
      <c r="A2517" s="116" t="str">
        <f>IF(ISBLANK(TBL_DATA[[#This Row],[Row.names]]), "",   DATE(YEAR(TBL_DATA[[#This Row],[Row.names]]), MONTH(TBL_DATA[[#This Row],[Row.names]]), DAY(TBL_DATA[[#This Row],[Row.names]])))</f>
        <v/>
      </c>
      <c r="B2517" s="119"/>
      <c r="C2517" s="68"/>
      <c r="E2517" s="53"/>
      <c r="F2517" s="53"/>
      <c r="G2517" s="54"/>
      <c r="H2517" s="114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  <c r="S2517" s="53"/>
      <c r="T2517" s="53"/>
      <c r="U2517" s="81"/>
      <c r="V2517" s="53"/>
      <c r="W2517" s="53"/>
    </row>
    <row r="2518" spans="1:23" x14ac:dyDescent="0.25">
      <c r="A2518" s="116" t="str">
        <f>IF(ISBLANK(TBL_DATA[[#This Row],[Row.names]]), "",   DATE(YEAR(TBL_DATA[[#This Row],[Row.names]]), MONTH(TBL_DATA[[#This Row],[Row.names]]), DAY(TBL_DATA[[#This Row],[Row.names]])))</f>
        <v/>
      </c>
      <c r="B2518" s="119"/>
      <c r="C2518" s="68"/>
      <c r="E2518" s="53"/>
      <c r="F2518" s="53"/>
      <c r="G2518" s="54"/>
      <c r="H2518" s="114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  <c r="S2518" s="53"/>
      <c r="T2518" s="53"/>
      <c r="U2518" s="81"/>
      <c r="V2518" s="53"/>
      <c r="W2518" s="53"/>
    </row>
    <row r="2519" spans="1:23" x14ac:dyDescent="0.25">
      <c r="A2519" s="116" t="str">
        <f>IF(ISBLANK(TBL_DATA[[#This Row],[Row.names]]), "",   DATE(YEAR(TBL_DATA[[#This Row],[Row.names]]), MONTH(TBL_DATA[[#This Row],[Row.names]]), DAY(TBL_DATA[[#This Row],[Row.names]])))</f>
        <v/>
      </c>
      <c r="B2519" s="119"/>
      <c r="C2519" s="68"/>
      <c r="E2519" s="53"/>
      <c r="F2519" s="53"/>
      <c r="G2519" s="54"/>
      <c r="H2519" s="114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  <c r="S2519" s="53"/>
      <c r="T2519" s="53"/>
      <c r="U2519" s="81"/>
      <c r="V2519" s="53"/>
      <c r="W2519" s="53"/>
    </row>
    <row r="2520" spans="1:23" x14ac:dyDescent="0.25">
      <c r="A2520" s="116" t="str">
        <f>IF(ISBLANK(TBL_DATA[[#This Row],[Row.names]]), "",   DATE(YEAR(TBL_DATA[[#This Row],[Row.names]]), MONTH(TBL_DATA[[#This Row],[Row.names]]), DAY(TBL_DATA[[#This Row],[Row.names]])))</f>
        <v/>
      </c>
      <c r="B2520" s="119"/>
      <c r="C2520" s="68"/>
      <c r="E2520" s="53"/>
      <c r="F2520" s="53"/>
      <c r="G2520" s="54"/>
      <c r="H2520" s="114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  <c r="S2520" s="53"/>
      <c r="T2520" s="53"/>
      <c r="U2520" s="81"/>
      <c r="V2520" s="53"/>
      <c r="W2520" s="53"/>
    </row>
    <row r="2521" spans="1:23" x14ac:dyDescent="0.25">
      <c r="A2521" s="116" t="str">
        <f>IF(ISBLANK(TBL_DATA[[#This Row],[Row.names]]), "",   DATE(YEAR(TBL_DATA[[#This Row],[Row.names]]), MONTH(TBL_DATA[[#This Row],[Row.names]]), DAY(TBL_DATA[[#This Row],[Row.names]])))</f>
        <v/>
      </c>
      <c r="B2521" s="119"/>
      <c r="C2521" s="68"/>
      <c r="E2521" s="53"/>
      <c r="F2521" s="53"/>
      <c r="G2521" s="54"/>
      <c r="H2521" s="114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  <c r="S2521" s="53"/>
      <c r="T2521" s="53"/>
      <c r="U2521" s="81"/>
      <c r="V2521" s="53"/>
      <c r="W2521" s="53"/>
    </row>
    <row r="2522" spans="1:23" x14ac:dyDescent="0.25">
      <c r="A2522" s="116" t="str">
        <f>IF(ISBLANK(TBL_DATA[[#This Row],[Row.names]]), "",   DATE(YEAR(TBL_DATA[[#This Row],[Row.names]]), MONTH(TBL_DATA[[#This Row],[Row.names]]), DAY(TBL_DATA[[#This Row],[Row.names]])))</f>
        <v/>
      </c>
      <c r="B2522" s="119"/>
      <c r="C2522" s="68"/>
      <c r="E2522" s="53"/>
      <c r="F2522" s="53"/>
      <c r="G2522" s="54"/>
      <c r="H2522" s="114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  <c r="S2522" s="53"/>
      <c r="T2522" s="53"/>
      <c r="U2522" s="81"/>
      <c r="V2522" s="53"/>
      <c r="W2522" s="53"/>
    </row>
    <row r="2523" spans="1:23" x14ac:dyDescent="0.25">
      <c r="A2523" s="116" t="str">
        <f>IF(ISBLANK(TBL_DATA[[#This Row],[Row.names]]), "",   DATE(YEAR(TBL_DATA[[#This Row],[Row.names]]), MONTH(TBL_DATA[[#This Row],[Row.names]]), DAY(TBL_DATA[[#This Row],[Row.names]])))</f>
        <v/>
      </c>
      <c r="B2523" s="119"/>
      <c r="C2523" s="68"/>
      <c r="E2523" s="53"/>
      <c r="F2523" s="53"/>
      <c r="G2523" s="54"/>
      <c r="H2523" s="114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  <c r="S2523" s="53"/>
      <c r="T2523" s="53"/>
      <c r="U2523" s="81"/>
      <c r="V2523" s="53"/>
      <c r="W2523" s="53"/>
    </row>
    <row r="2524" spans="1:23" x14ac:dyDescent="0.25">
      <c r="A2524" s="116" t="str">
        <f>IF(ISBLANK(TBL_DATA[[#This Row],[Row.names]]), "",   DATE(YEAR(TBL_DATA[[#This Row],[Row.names]]), MONTH(TBL_DATA[[#This Row],[Row.names]]), DAY(TBL_DATA[[#This Row],[Row.names]])))</f>
        <v/>
      </c>
      <c r="B2524" s="119"/>
      <c r="C2524" s="68"/>
      <c r="E2524" s="53"/>
      <c r="F2524" s="53"/>
      <c r="G2524" s="54"/>
      <c r="H2524" s="114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  <c r="S2524" s="53"/>
      <c r="T2524" s="53"/>
      <c r="U2524" s="81"/>
      <c r="V2524" s="53"/>
      <c r="W2524" s="53"/>
    </row>
    <row r="2525" spans="1:23" x14ac:dyDescent="0.25">
      <c r="A2525" s="116" t="str">
        <f>IF(ISBLANK(TBL_DATA[[#This Row],[Row.names]]), "",   DATE(YEAR(TBL_DATA[[#This Row],[Row.names]]), MONTH(TBL_DATA[[#This Row],[Row.names]]), DAY(TBL_DATA[[#This Row],[Row.names]])))</f>
        <v/>
      </c>
      <c r="B2525" s="119"/>
      <c r="C2525" s="68"/>
      <c r="E2525" s="53"/>
      <c r="F2525" s="53"/>
      <c r="G2525" s="54"/>
      <c r="H2525" s="114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  <c r="S2525" s="53"/>
      <c r="T2525" s="53"/>
      <c r="U2525" s="81"/>
      <c r="V2525" s="53"/>
      <c r="W2525" s="53"/>
    </row>
    <row r="2526" spans="1:23" x14ac:dyDescent="0.25">
      <c r="A2526" s="116" t="str">
        <f>IF(ISBLANK(TBL_DATA[[#This Row],[Row.names]]), "",   DATE(YEAR(TBL_DATA[[#This Row],[Row.names]]), MONTH(TBL_DATA[[#This Row],[Row.names]]), DAY(TBL_DATA[[#This Row],[Row.names]])))</f>
        <v/>
      </c>
      <c r="B2526" s="119"/>
      <c r="C2526" s="68"/>
      <c r="E2526" s="53"/>
      <c r="F2526" s="53"/>
      <c r="G2526" s="54"/>
      <c r="H2526" s="114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  <c r="S2526" s="53"/>
      <c r="T2526" s="53"/>
      <c r="U2526" s="81"/>
      <c r="V2526" s="53"/>
      <c r="W2526" s="53"/>
    </row>
    <row r="2527" spans="1:23" x14ac:dyDescent="0.25">
      <c r="A2527" s="116" t="str">
        <f>IF(ISBLANK(TBL_DATA[[#This Row],[Row.names]]), "",   DATE(YEAR(TBL_DATA[[#This Row],[Row.names]]), MONTH(TBL_DATA[[#This Row],[Row.names]]), DAY(TBL_DATA[[#This Row],[Row.names]])))</f>
        <v/>
      </c>
      <c r="B2527" s="119"/>
      <c r="C2527" s="68"/>
      <c r="E2527" s="53"/>
      <c r="F2527" s="53"/>
      <c r="G2527" s="54"/>
      <c r="H2527" s="114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  <c r="S2527" s="53"/>
      <c r="T2527" s="53"/>
      <c r="U2527" s="81"/>
      <c r="V2527" s="53"/>
      <c r="W2527" s="53"/>
    </row>
    <row r="2528" spans="1:23" x14ac:dyDescent="0.25">
      <c r="A2528" s="116" t="str">
        <f>IF(ISBLANK(TBL_DATA[[#This Row],[Row.names]]), "",   DATE(YEAR(TBL_DATA[[#This Row],[Row.names]]), MONTH(TBL_DATA[[#This Row],[Row.names]]), DAY(TBL_DATA[[#This Row],[Row.names]])))</f>
        <v/>
      </c>
      <c r="B2528" s="119"/>
      <c r="C2528" s="68"/>
      <c r="E2528" s="53"/>
      <c r="F2528" s="53"/>
      <c r="G2528" s="54"/>
      <c r="H2528" s="114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  <c r="S2528" s="53"/>
      <c r="T2528" s="53"/>
      <c r="U2528" s="81"/>
      <c r="V2528" s="53"/>
      <c r="W2528" s="53"/>
    </row>
    <row r="2529" spans="1:23" x14ac:dyDescent="0.25">
      <c r="A2529" s="116" t="str">
        <f>IF(ISBLANK(TBL_DATA[[#This Row],[Row.names]]), "",   DATE(YEAR(TBL_DATA[[#This Row],[Row.names]]), MONTH(TBL_DATA[[#This Row],[Row.names]]), DAY(TBL_DATA[[#This Row],[Row.names]])))</f>
        <v/>
      </c>
      <c r="B2529" s="119"/>
      <c r="C2529" s="68"/>
      <c r="E2529" s="53"/>
      <c r="F2529" s="53"/>
      <c r="G2529" s="54"/>
      <c r="H2529" s="114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  <c r="S2529" s="53"/>
      <c r="T2529" s="53"/>
      <c r="U2529" s="81"/>
      <c r="V2529" s="53"/>
      <c r="W2529" s="53"/>
    </row>
    <row r="2530" spans="1:23" x14ac:dyDescent="0.25">
      <c r="A2530" s="116" t="str">
        <f>IF(ISBLANK(TBL_DATA[[#This Row],[Row.names]]), "",   DATE(YEAR(TBL_DATA[[#This Row],[Row.names]]), MONTH(TBL_DATA[[#This Row],[Row.names]]), DAY(TBL_DATA[[#This Row],[Row.names]])))</f>
        <v/>
      </c>
      <c r="B2530" s="119"/>
      <c r="C2530" s="68"/>
      <c r="E2530" s="53"/>
      <c r="F2530" s="53"/>
      <c r="G2530" s="54"/>
      <c r="H2530" s="114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  <c r="S2530" s="53"/>
      <c r="T2530" s="53"/>
      <c r="U2530" s="81"/>
      <c r="V2530" s="53"/>
      <c r="W2530" s="53"/>
    </row>
    <row r="2531" spans="1:23" x14ac:dyDescent="0.25">
      <c r="A2531" s="116" t="str">
        <f>IF(ISBLANK(TBL_DATA[[#This Row],[Row.names]]), "",   DATE(YEAR(TBL_DATA[[#This Row],[Row.names]]), MONTH(TBL_DATA[[#This Row],[Row.names]]), DAY(TBL_DATA[[#This Row],[Row.names]])))</f>
        <v/>
      </c>
      <c r="B2531" s="119"/>
      <c r="C2531" s="68"/>
      <c r="E2531" s="53"/>
      <c r="F2531" s="53"/>
      <c r="G2531" s="54"/>
      <c r="H2531" s="114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  <c r="S2531" s="53"/>
      <c r="T2531" s="53"/>
      <c r="U2531" s="81"/>
      <c r="V2531" s="53"/>
      <c r="W2531" s="53"/>
    </row>
    <row r="2532" spans="1:23" x14ac:dyDescent="0.25">
      <c r="A2532" s="116" t="str">
        <f>IF(ISBLANK(TBL_DATA[[#This Row],[Row.names]]), "",   DATE(YEAR(TBL_DATA[[#This Row],[Row.names]]), MONTH(TBL_DATA[[#This Row],[Row.names]]), DAY(TBL_DATA[[#This Row],[Row.names]])))</f>
        <v/>
      </c>
      <c r="B2532" s="119"/>
      <c r="C2532" s="68"/>
      <c r="E2532" s="53"/>
      <c r="F2532" s="53"/>
      <c r="G2532" s="54"/>
      <c r="H2532" s="114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  <c r="S2532" s="53"/>
      <c r="T2532" s="53"/>
      <c r="U2532" s="81"/>
      <c r="V2532" s="53"/>
      <c r="W2532" s="53"/>
    </row>
    <row r="2533" spans="1:23" x14ac:dyDescent="0.25">
      <c r="A2533" s="116" t="str">
        <f>IF(ISBLANK(TBL_DATA[[#This Row],[Row.names]]), "",   DATE(YEAR(TBL_DATA[[#This Row],[Row.names]]), MONTH(TBL_DATA[[#This Row],[Row.names]]), DAY(TBL_DATA[[#This Row],[Row.names]])))</f>
        <v/>
      </c>
      <c r="B2533" s="119"/>
      <c r="C2533" s="68"/>
      <c r="E2533" s="53"/>
      <c r="F2533" s="53"/>
      <c r="G2533" s="54"/>
      <c r="H2533" s="114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  <c r="S2533" s="53"/>
      <c r="T2533" s="53"/>
      <c r="U2533" s="81"/>
      <c r="V2533" s="53"/>
      <c r="W2533" s="53"/>
    </row>
    <row r="2534" spans="1:23" x14ac:dyDescent="0.25">
      <c r="A2534" s="116" t="str">
        <f>IF(ISBLANK(TBL_DATA[[#This Row],[Row.names]]), "",   DATE(YEAR(TBL_DATA[[#This Row],[Row.names]]), MONTH(TBL_DATA[[#This Row],[Row.names]]), DAY(TBL_DATA[[#This Row],[Row.names]])))</f>
        <v/>
      </c>
      <c r="B2534" s="119"/>
      <c r="C2534" s="68"/>
      <c r="E2534" s="53"/>
      <c r="F2534" s="53"/>
      <c r="G2534" s="54"/>
      <c r="H2534" s="114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  <c r="S2534" s="53"/>
      <c r="T2534" s="53"/>
      <c r="U2534" s="81"/>
      <c r="V2534" s="53"/>
      <c r="W2534" s="53"/>
    </row>
    <row r="2535" spans="1:23" x14ac:dyDescent="0.25">
      <c r="A2535" s="116" t="str">
        <f>IF(ISBLANK(TBL_DATA[[#This Row],[Row.names]]), "",   DATE(YEAR(TBL_DATA[[#This Row],[Row.names]]), MONTH(TBL_DATA[[#This Row],[Row.names]]), DAY(TBL_DATA[[#This Row],[Row.names]])))</f>
        <v/>
      </c>
      <c r="B2535" s="119"/>
      <c r="C2535" s="68"/>
      <c r="E2535" s="53"/>
      <c r="F2535" s="53"/>
      <c r="G2535" s="54"/>
      <c r="H2535" s="114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  <c r="S2535" s="53"/>
      <c r="T2535" s="53"/>
      <c r="U2535" s="81"/>
      <c r="V2535" s="53"/>
      <c r="W2535" s="53"/>
    </row>
    <row r="2536" spans="1:23" x14ac:dyDescent="0.25">
      <c r="A2536" s="116" t="str">
        <f>IF(ISBLANK(TBL_DATA[[#This Row],[Row.names]]), "",   DATE(YEAR(TBL_DATA[[#This Row],[Row.names]]), MONTH(TBL_DATA[[#This Row],[Row.names]]), DAY(TBL_DATA[[#This Row],[Row.names]])))</f>
        <v/>
      </c>
      <c r="B2536" s="119"/>
      <c r="C2536" s="68"/>
      <c r="E2536" s="53"/>
      <c r="F2536" s="53"/>
      <c r="G2536" s="54"/>
      <c r="H2536" s="114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  <c r="S2536" s="53"/>
      <c r="T2536" s="53"/>
      <c r="U2536" s="81"/>
      <c r="V2536" s="53"/>
      <c r="W2536" s="53"/>
    </row>
    <row r="2537" spans="1:23" x14ac:dyDescent="0.25">
      <c r="A2537" s="116" t="str">
        <f>IF(ISBLANK(TBL_DATA[[#This Row],[Row.names]]), "",   DATE(YEAR(TBL_DATA[[#This Row],[Row.names]]), MONTH(TBL_DATA[[#This Row],[Row.names]]), DAY(TBL_DATA[[#This Row],[Row.names]])))</f>
        <v/>
      </c>
      <c r="B2537" s="119"/>
      <c r="C2537" s="68"/>
      <c r="E2537" s="53"/>
      <c r="F2537" s="53"/>
      <c r="G2537" s="54"/>
      <c r="H2537" s="114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  <c r="S2537" s="53"/>
      <c r="T2537" s="53"/>
      <c r="U2537" s="81"/>
      <c r="V2537" s="53"/>
      <c r="W2537" s="53"/>
    </row>
    <row r="2538" spans="1:23" x14ac:dyDescent="0.25">
      <c r="A2538" s="116" t="str">
        <f>IF(ISBLANK(TBL_DATA[[#This Row],[Row.names]]), "",   DATE(YEAR(TBL_DATA[[#This Row],[Row.names]]), MONTH(TBL_DATA[[#This Row],[Row.names]]), DAY(TBL_DATA[[#This Row],[Row.names]])))</f>
        <v/>
      </c>
      <c r="B2538" s="119"/>
      <c r="C2538" s="68"/>
      <c r="E2538" s="53"/>
      <c r="F2538" s="53"/>
      <c r="G2538" s="54"/>
      <c r="H2538" s="114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  <c r="S2538" s="53"/>
      <c r="T2538" s="53"/>
      <c r="U2538" s="81"/>
      <c r="V2538" s="53"/>
      <c r="W2538" s="53"/>
    </row>
    <row r="2539" spans="1:23" x14ac:dyDescent="0.25">
      <c r="A2539" s="116" t="str">
        <f>IF(ISBLANK(TBL_DATA[[#This Row],[Row.names]]), "",   DATE(YEAR(TBL_DATA[[#This Row],[Row.names]]), MONTH(TBL_DATA[[#This Row],[Row.names]]), DAY(TBL_DATA[[#This Row],[Row.names]])))</f>
        <v/>
      </c>
      <c r="B2539" s="119"/>
      <c r="C2539" s="68"/>
      <c r="E2539" s="53"/>
      <c r="F2539" s="53"/>
      <c r="G2539" s="54"/>
      <c r="H2539" s="114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  <c r="S2539" s="53"/>
      <c r="T2539" s="53"/>
      <c r="U2539" s="81"/>
      <c r="V2539" s="53"/>
      <c r="W2539" s="53"/>
    </row>
    <row r="2540" spans="1:23" x14ac:dyDescent="0.25">
      <c r="A2540" s="116" t="str">
        <f>IF(ISBLANK(TBL_DATA[[#This Row],[Row.names]]), "",   DATE(YEAR(TBL_DATA[[#This Row],[Row.names]]), MONTH(TBL_DATA[[#This Row],[Row.names]]), DAY(TBL_DATA[[#This Row],[Row.names]])))</f>
        <v/>
      </c>
      <c r="B2540" s="119"/>
      <c r="C2540" s="68"/>
      <c r="E2540" s="53"/>
      <c r="F2540" s="53"/>
      <c r="G2540" s="54"/>
      <c r="H2540" s="114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  <c r="S2540" s="53"/>
      <c r="T2540" s="53"/>
      <c r="U2540" s="81"/>
      <c r="V2540" s="53"/>
      <c r="W2540" s="53"/>
    </row>
    <row r="2541" spans="1:23" x14ac:dyDescent="0.25">
      <c r="A2541" s="116" t="str">
        <f>IF(ISBLANK(TBL_DATA[[#This Row],[Row.names]]), "",   DATE(YEAR(TBL_DATA[[#This Row],[Row.names]]), MONTH(TBL_DATA[[#This Row],[Row.names]]), DAY(TBL_DATA[[#This Row],[Row.names]])))</f>
        <v/>
      </c>
      <c r="B2541" s="119"/>
      <c r="C2541" s="68"/>
      <c r="E2541" s="53"/>
      <c r="F2541" s="53"/>
      <c r="G2541" s="54"/>
      <c r="H2541" s="114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  <c r="S2541" s="53"/>
      <c r="T2541" s="53"/>
      <c r="U2541" s="81"/>
      <c r="V2541" s="53"/>
      <c r="W2541" s="53"/>
    </row>
    <row r="2542" spans="1:23" x14ac:dyDescent="0.25">
      <c r="A2542" s="116" t="str">
        <f>IF(ISBLANK(TBL_DATA[[#This Row],[Row.names]]), "",   DATE(YEAR(TBL_DATA[[#This Row],[Row.names]]), MONTH(TBL_DATA[[#This Row],[Row.names]]), DAY(TBL_DATA[[#This Row],[Row.names]])))</f>
        <v/>
      </c>
      <c r="B2542" s="119"/>
      <c r="C2542" s="68"/>
      <c r="E2542" s="53"/>
      <c r="F2542" s="53"/>
      <c r="G2542" s="54"/>
      <c r="H2542" s="114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  <c r="S2542" s="53"/>
      <c r="T2542" s="53"/>
      <c r="U2542" s="81"/>
      <c r="V2542" s="53"/>
      <c r="W2542" s="53"/>
    </row>
    <row r="2543" spans="1:23" x14ac:dyDescent="0.25">
      <c r="A2543" s="116" t="str">
        <f>IF(ISBLANK(TBL_DATA[[#This Row],[Row.names]]), "",   DATE(YEAR(TBL_DATA[[#This Row],[Row.names]]), MONTH(TBL_DATA[[#This Row],[Row.names]]), DAY(TBL_DATA[[#This Row],[Row.names]])))</f>
        <v/>
      </c>
      <c r="B2543" s="119"/>
      <c r="C2543" s="68"/>
      <c r="E2543" s="53"/>
      <c r="F2543" s="53"/>
      <c r="G2543" s="54"/>
      <c r="H2543" s="114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  <c r="S2543" s="53"/>
      <c r="T2543" s="53"/>
      <c r="U2543" s="81"/>
      <c r="V2543" s="53"/>
      <c r="W2543" s="53"/>
    </row>
    <row r="2544" spans="1:23" x14ac:dyDescent="0.25">
      <c r="A2544" s="116" t="str">
        <f>IF(ISBLANK(TBL_DATA[[#This Row],[Row.names]]), "",   DATE(YEAR(TBL_DATA[[#This Row],[Row.names]]), MONTH(TBL_DATA[[#This Row],[Row.names]]), DAY(TBL_DATA[[#This Row],[Row.names]])))</f>
        <v/>
      </c>
      <c r="B2544" s="119"/>
      <c r="C2544" s="68"/>
      <c r="E2544" s="53"/>
      <c r="F2544" s="53"/>
      <c r="G2544" s="54"/>
      <c r="H2544" s="114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  <c r="S2544" s="53"/>
      <c r="T2544" s="53"/>
      <c r="U2544" s="81"/>
      <c r="V2544" s="53"/>
      <c r="W2544" s="53"/>
    </row>
    <row r="2545" spans="1:23" x14ac:dyDescent="0.25">
      <c r="A2545" s="116" t="str">
        <f>IF(ISBLANK(TBL_DATA[[#This Row],[Row.names]]), "",   DATE(YEAR(TBL_DATA[[#This Row],[Row.names]]), MONTH(TBL_DATA[[#This Row],[Row.names]]), DAY(TBL_DATA[[#This Row],[Row.names]])))</f>
        <v/>
      </c>
      <c r="B2545" s="119"/>
      <c r="C2545" s="68"/>
      <c r="E2545" s="53"/>
      <c r="F2545" s="53"/>
      <c r="G2545" s="54"/>
      <c r="H2545" s="114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  <c r="S2545" s="53"/>
      <c r="T2545" s="53"/>
      <c r="U2545" s="81"/>
      <c r="V2545" s="53"/>
      <c r="W2545" s="53"/>
    </row>
    <row r="2546" spans="1:23" x14ac:dyDescent="0.25">
      <c r="A2546" s="116" t="str">
        <f>IF(ISBLANK(TBL_DATA[[#This Row],[Row.names]]), "",   DATE(YEAR(TBL_DATA[[#This Row],[Row.names]]), MONTH(TBL_DATA[[#This Row],[Row.names]]), DAY(TBL_DATA[[#This Row],[Row.names]])))</f>
        <v/>
      </c>
      <c r="B2546" s="119"/>
      <c r="C2546" s="68"/>
      <c r="E2546" s="53"/>
      <c r="F2546" s="53"/>
      <c r="G2546" s="54"/>
      <c r="H2546" s="114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  <c r="S2546" s="53"/>
      <c r="T2546" s="53"/>
      <c r="U2546" s="81"/>
      <c r="V2546" s="53"/>
      <c r="W2546" s="53"/>
    </row>
    <row r="2547" spans="1:23" x14ac:dyDescent="0.25">
      <c r="A2547" s="116" t="str">
        <f>IF(ISBLANK(TBL_DATA[[#This Row],[Row.names]]), "",   DATE(YEAR(TBL_DATA[[#This Row],[Row.names]]), MONTH(TBL_DATA[[#This Row],[Row.names]]), DAY(TBL_DATA[[#This Row],[Row.names]])))</f>
        <v/>
      </c>
      <c r="B2547" s="119"/>
      <c r="C2547" s="68"/>
      <c r="E2547" s="53"/>
      <c r="F2547" s="53"/>
      <c r="G2547" s="54"/>
      <c r="H2547" s="114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  <c r="S2547" s="53"/>
      <c r="T2547" s="53"/>
      <c r="U2547" s="81"/>
      <c r="V2547" s="53"/>
      <c r="W2547" s="53"/>
    </row>
    <row r="2548" spans="1:23" x14ac:dyDescent="0.25">
      <c r="A2548" s="116" t="str">
        <f>IF(ISBLANK(TBL_DATA[[#This Row],[Row.names]]), "",   DATE(YEAR(TBL_DATA[[#This Row],[Row.names]]), MONTH(TBL_DATA[[#This Row],[Row.names]]), DAY(TBL_DATA[[#This Row],[Row.names]])))</f>
        <v/>
      </c>
      <c r="B2548" s="119"/>
      <c r="C2548" s="68"/>
      <c r="E2548" s="53"/>
      <c r="F2548" s="53"/>
      <c r="G2548" s="54"/>
      <c r="H2548" s="114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  <c r="S2548" s="53"/>
      <c r="T2548" s="53"/>
      <c r="U2548" s="81"/>
      <c r="V2548" s="53"/>
      <c r="W2548" s="53"/>
    </row>
    <row r="2549" spans="1:23" x14ac:dyDescent="0.25">
      <c r="A2549" s="116" t="str">
        <f>IF(ISBLANK(TBL_DATA[[#This Row],[Row.names]]), "",   DATE(YEAR(TBL_DATA[[#This Row],[Row.names]]), MONTH(TBL_DATA[[#This Row],[Row.names]]), DAY(TBL_DATA[[#This Row],[Row.names]])))</f>
        <v/>
      </c>
      <c r="B2549" s="119"/>
      <c r="C2549" s="68"/>
      <c r="E2549" s="53"/>
      <c r="F2549" s="53"/>
      <c r="G2549" s="54"/>
      <c r="H2549" s="114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  <c r="S2549" s="53"/>
      <c r="T2549" s="53"/>
      <c r="U2549" s="81"/>
      <c r="V2549" s="53"/>
      <c r="W2549" s="53"/>
    </row>
    <row r="2550" spans="1:23" x14ac:dyDescent="0.25">
      <c r="A2550" s="116" t="str">
        <f>IF(ISBLANK(TBL_DATA[[#This Row],[Row.names]]), "",   DATE(YEAR(TBL_DATA[[#This Row],[Row.names]]), MONTH(TBL_DATA[[#This Row],[Row.names]]), DAY(TBL_DATA[[#This Row],[Row.names]])))</f>
        <v/>
      </c>
      <c r="B2550" s="119"/>
      <c r="C2550" s="68"/>
      <c r="E2550" s="53"/>
      <c r="F2550" s="53"/>
      <c r="G2550" s="54"/>
      <c r="H2550" s="114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  <c r="S2550" s="53"/>
      <c r="T2550" s="53"/>
      <c r="U2550" s="81"/>
      <c r="V2550" s="53"/>
      <c r="W2550" s="53"/>
    </row>
    <row r="2551" spans="1:23" x14ac:dyDescent="0.25">
      <c r="A2551" s="116" t="str">
        <f>IF(ISBLANK(TBL_DATA[[#This Row],[Row.names]]), "",   DATE(YEAR(TBL_DATA[[#This Row],[Row.names]]), MONTH(TBL_DATA[[#This Row],[Row.names]]), DAY(TBL_DATA[[#This Row],[Row.names]])))</f>
        <v/>
      </c>
      <c r="B2551" s="119"/>
      <c r="C2551" s="68"/>
      <c r="E2551" s="53"/>
      <c r="F2551" s="53"/>
      <c r="G2551" s="54"/>
      <c r="H2551" s="114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  <c r="S2551" s="53"/>
      <c r="T2551" s="53"/>
      <c r="U2551" s="81"/>
      <c r="V2551" s="53"/>
      <c r="W2551" s="53"/>
    </row>
    <row r="2552" spans="1:23" x14ac:dyDescent="0.25">
      <c r="A2552" s="116" t="str">
        <f>IF(ISBLANK(TBL_DATA[[#This Row],[Row.names]]), "",   DATE(YEAR(TBL_DATA[[#This Row],[Row.names]]), MONTH(TBL_DATA[[#This Row],[Row.names]]), DAY(TBL_DATA[[#This Row],[Row.names]])))</f>
        <v/>
      </c>
      <c r="B2552" s="119"/>
      <c r="C2552" s="68"/>
      <c r="E2552" s="53"/>
      <c r="F2552" s="53"/>
      <c r="G2552" s="54"/>
      <c r="H2552" s="114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  <c r="S2552" s="53"/>
      <c r="T2552" s="53"/>
      <c r="U2552" s="81"/>
      <c r="V2552" s="53"/>
      <c r="W2552" s="53"/>
    </row>
    <row r="2553" spans="1:23" x14ac:dyDescent="0.25">
      <c r="A2553" s="116" t="str">
        <f>IF(ISBLANK(TBL_DATA[[#This Row],[Row.names]]), "",   DATE(YEAR(TBL_DATA[[#This Row],[Row.names]]), MONTH(TBL_DATA[[#This Row],[Row.names]]), DAY(TBL_DATA[[#This Row],[Row.names]])))</f>
        <v/>
      </c>
      <c r="B2553" s="119"/>
      <c r="C2553" s="68"/>
      <c r="E2553" s="53"/>
      <c r="F2553" s="53"/>
      <c r="G2553" s="54"/>
      <c r="H2553" s="114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  <c r="S2553" s="53"/>
      <c r="T2553" s="53"/>
      <c r="U2553" s="81"/>
      <c r="V2553" s="53"/>
      <c r="W2553" s="53"/>
    </row>
    <row r="2554" spans="1:23" x14ac:dyDescent="0.25">
      <c r="A2554" s="116" t="str">
        <f>IF(ISBLANK(TBL_DATA[[#This Row],[Row.names]]), "",   DATE(YEAR(TBL_DATA[[#This Row],[Row.names]]), MONTH(TBL_DATA[[#This Row],[Row.names]]), DAY(TBL_DATA[[#This Row],[Row.names]])))</f>
        <v/>
      </c>
      <c r="B2554" s="119"/>
      <c r="C2554" s="68"/>
      <c r="E2554" s="53"/>
      <c r="F2554" s="53"/>
      <c r="G2554" s="54"/>
      <c r="H2554" s="114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  <c r="S2554" s="53"/>
      <c r="T2554" s="53"/>
      <c r="U2554" s="81"/>
      <c r="V2554" s="53"/>
      <c r="W2554" s="53"/>
    </row>
    <row r="2555" spans="1:23" x14ac:dyDescent="0.25">
      <c r="A2555" s="116" t="str">
        <f>IF(ISBLANK(TBL_DATA[[#This Row],[Row.names]]), "",   DATE(YEAR(TBL_DATA[[#This Row],[Row.names]]), MONTH(TBL_DATA[[#This Row],[Row.names]]), DAY(TBL_DATA[[#This Row],[Row.names]])))</f>
        <v/>
      </c>
      <c r="B2555" s="119"/>
      <c r="C2555" s="68"/>
      <c r="E2555" s="53"/>
      <c r="F2555" s="53"/>
      <c r="G2555" s="54"/>
      <c r="H2555" s="114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  <c r="S2555" s="53"/>
      <c r="T2555" s="53"/>
      <c r="U2555" s="81"/>
      <c r="V2555" s="53"/>
      <c r="W2555" s="53"/>
    </row>
    <row r="2556" spans="1:23" x14ac:dyDescent="0.25">
      <c r="A2556" s="116" t="str">
        <f>IF(ISBLANK(TBL_DATA[[#This Row],[Row.names]]), "",   DATE(YEAR(TBL_DATA[[#This Row],[Row.names]]), MONTH(TBL_DATA[[#This Row],[Row.names]]), DAY(TBL_DATA[[#This Row],[Row.names]])))</f>
        <v/>
      </c>
      <c r="B2556" s="119"/>
      <c r="C2556" s="68"/>
      <c r="E2556" s="53"/>
      <c r="F2556" s="53"/>
      <c r="G2556" s="54"/>
      <c r="H2556" s="114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  <c r="S2556" s="53"/>
      <c r="T2556" s="53"/>
      <c r="U2556" s="81"/>
      <c r="V2556" s="53"/>
      <c r="W2556" s="53"/>
    </row>
    <row r="2557" spans="1:23" x14ac:dyDescent="0.25">
      <c r="A2557" s="116" t="str">
        <f>IF(ISBLANK(TBL_DATA[[#This Row],[Row.names]]), "",   DATE(YEAR(TBL_DATA[[#This Row],[Row.names]]), MONTH(TBL_DATA[[#This Row],[Row.names]]), DAY(TBL_DATA[[#This Row],[Row.names]])))</f>
        <v/>
      </c>
      <c r="B2557" s="119"/>
      <c r="C2557" s="68"/>
      <c r="E2557" s="53"/>
      <c r="F2557" s="53"/>
      <c r="G2557" s="54"/>
      <c r="H2557" s="114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  <c r="S2557" s="53"/>
      <c r="T2557" s="53"/>
      <c r="U2557" s="81"/>
      <c r="V2557" s="53"/>
      <c r="W2557" s="53"/>
    </row>
    <row r="2558" spans="1:23" x14ac:dyDescent="0.25">
      <c r="A2558" s="116" t="str">
        <f>IF(ISBLANK(TBL_DATA[[#This Row],[Row.names]]), "",   DATE(YEAR(TBL_DATA[[#This Row],[Row.names]]), MONTH(TBL_DATA[[#This Row],[Row.names]]), DAY(TBL_DATA[[#This Row],[Row.names]])))</f>
        <v/>
      </c>
      <c r="B2558" s="119"/>
      <c r="C2558" s="68"/>
      <c r="E2558" s="53"/>
      <c r="F2558" s="53"/>
      <c r="G2558" s="54"/>
      <c r="H2558" s="114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  <c r="S2558" s="53"/>
      <c r="T2558" s="53"/>
      <c r="U2558" s="81"/>
      <c r="V2558" s="53"/>
      <c r="W2558" s="53"/>
    </row>
    <row r="2559" spans="1:23" x14ac:dyDescent="0.25">
      <c r="A2559" s="116" t="str">
        <f>IF(ISBLANK(TBL_DATA[[#This Row],[Row.names]]), "",   DATE(YEAR(TBL_DATA[[#This Row],[Row.names]]), MONTH(TBL_DATA[[#This Row],[Row.names]]), DAY(TBL_DATA[[#This Row],[Row.names]])))</f>
        <v/>
      </c>
      <c r="B2559" s="119"/>
      <c r="C2559" s="68"/>
      <c r="E2559" s="53"/>
      <c r="F2559" s="53"/>
      <c r="G2559" s="54"/>
      <c r="H2559" s="114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  <c r="S2559" s="53"/>
      <c r="T2559" s="53"/>
      <c r="U2559" s="81"/>
      <c r="V2559" s="53"/>
      <c r="W2559" s="53"/>
    </row>
    <row r="2560" spans="1:23" x14ac:dyDescent="0.25">
      <c r="A2560" s="116" t="str">
        <f>IF(ISBLANK(TBL_DATA[[#This Row],[Row.names]]), "",   DATE(YEAR(TBL_DATA[[#This Row],[Row.names]]), MONTH(TBL_DATA[[#This Row],[Row.names]]), DAY(TBL_DATA[[#This Row],[Row.names]])))</f>
        <v/>
      </c>
      <c r="B2560" s="119"/>
      <c r="C2560" s="68"/>
      <c r="E2560" s="53"/>
      <c r="F2560" s="53"/>
      <c r="G2560" s="54"/>
      <c r="H2560" s="114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  <c r="S2560" s="53"/>
      <c r="T2560" s="53"/>
      <c r="U2560" s="81"/>
      <c r="V2560" s="53"/>
      <c r="W2560" s="53"/>
    </row>
    <row r="2561" spans="1:23" x14ac:dyDescent="0.25">
      <c r="A2561" s="116" t="str">
        <f>IF(ISBLANK(TBL_DATA[[#This Row],[Row.names]]), "",   DATE(YEAR(TBL_DATA[[#This Row],[Row.names]]), MONTH(TBL_DATA[[#This Row],[Row.names]]), DAY(TBL_DATA[[#This Row],[Row.names]])))</f>
        <v/>
      </c>
      <c r="B2561" s="119"/>
      <c r="C2561" s="68"/>
      <c r="E2561" s="53"/>
      <c r="F2561" s="53"/>
      <c r="G2561" s="54"/>
      <c r="H2561" s="114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  <c r="S2561" s="53"/>
      <c r="T2561" s="53"/>
      <c r="U2561" s="81"/>
      <c r="V2561" s="53"/>
      <c r="W2561" s="53"/>
    </row>
    <row r="2562" spans="1:23" x14ac:dyDescent="0.25">
      <c r="A2562" s="116" t="str">
        <f>IF(ISBLANK(TBL_DATA[[#This Row],[Row.names]]), "",   DATE(YEAR(TBL_DATA[[#This Row],[Row.names]]), MONTH(TBL_DATA[[#This Row],[Row.names]]), DAY(TBL_DATA[[#This Row],[Row.names]])))</f>
        <v/>
      </c>
      <c r="B2562" s="119"/>
      <c r="C2562" s="68"/>
      <c r="E2562" s="53"/>
      <c r="F2562" s="53"/>
      <c r="G2562" s="54"/>
      <c r="H2562" s="114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  <c r="S2562" s="53"/>
      <c r="T2562" s="53"/>
      <c r="U2562" s="81"/>
      <c r="V2562" s="53"/>
      <c r="W2562" s="53"/>
    </row>
    <row r="2563" spans="1:23" x14ac:dyDescent="0.25">
      <c r="A2563" s="116" t="str">
        <f>IF(ISBLANK(TBL_DATA[[#This Row],[Row.names]]), "",   DATE(YEAR(TBL_DATA[[#This Row],[Row.names]]), MONTH(TBL_DATA[[#This Row],[Row.names]]), DAY(TBL_DATA[[#This Row],[Row.names]])))</f>
        <v/>
      </c>
      <c r="B2563" s="119"/>
      <c r="C2563" s="68"/>
      <c r="E2563" s="53"/>
      <c r="F2563" s="53"/>
      <c r="G2563" s="54"/>
      <c r="H2563" s="114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  <c r="S2563" s="53"/>
      <c r="T2563" s="53"/>
      <c r="U2563" s="81"/>
      <c r="V2563" s="53"/>
      <c r="W2563" s="53"/>
    </row>
    <row r="2564" spans="1:23" x14ac:dyDescent="0.25">
      <c r="A2564" s="116" t="str">
        <f>IF(ISBLANK(TBL_DATA[[#This Row],[Row.names]]), "",   DATE(YEAR(TBL_DATA[[#This Row],[Row.names]]), MONTH(TBL_DATA[[#This Row],[Row.names]]), DAY(TBL_DATA[[#This Row],[Row.names]])))</f>
        <v/>
      </c>
      <c r="B2564" s="119"/>
      <c r="C2564" s="68"/>
      <c r="E2564" s="53"/>
      <c r="F2564" s="53"/>
      <c r="G2564" s="54"/>
      <c r="H2564" s="114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  <c r="S2564" s="53"/>
      <c r="T2564" s="53"/>
      <c r="U2564" s="81"/>
      <c r="V2564" s="53"/>
      <c r="W2564" s="53"/>
    </row>
    <row r="2565" spans="1:23" x14ac:dyDescent="0.25">
      <c r="A2565" s="116" t="str">
        <f>IF(ISBLANK(TBL_DATA[[#This Row],[Row.names]]), "",   DATE(YEAR(TBL_DATA[[#This Row],[Row.names]]), MONTH(TBL_DATA[[#This Row],[Row.names]]), DAY(TBL_DATA[[#This Row],[Row.names]])))</f>
        <v/>
      </c>
      <c r="B2565" s="119"/>
      <c r="C2565" s="68"/>
      <c r="E2565" s="53"/>
      <c r="F2565" s="53"/>
      <c r="G2565" s="54"/>
      <c r="H2565" s="114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  <c r="S2565" s="53"/>
      <c r="T2565" s="53"/>
      <c r="U2565" s="81"/>
      <c r="V2565" s="53"/>
      <c r="W2565" s="53"/>
    </row>
    <row r="2566" spans="1:23" x14ac:dyDescent="0.25">
      <c r="A2566" s="116" t="str">
        <f>IF(ISBLANK(TBL_DATA[[#This Row],[Row.names]]), "",   DATE(YEAR(TBL_DATA[[#This Row],[Row.names]]), MONTH(TBL_DATA[[#This Row],[Row.names]]), DAY(TBL_DATA[[#This Row],[Row.names]])))</f>
        <v/>
      </c>
      <c r="B2566" s="119"/>
      <c r="C2566" s="68"/>
      <c r="E2566" s="53"/>
      <c r="F2566" s="53"/>
      <c r="G2566" s="54"/>
      <c r="H2566" s="114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  <c r="S2566" s="53"/>
      <c r="T2566" s="53"/>
      <c r="U2566" s="81"/>
      <c r="V2566" s="53"/>
      <c r="W2566" s="53"/>
    </row>
    <row r="2567" spans="1:23" x14ac:dyDescent="0.25">
      <c r="A2567" s="116" t="str">
        <f>IF(ISBLANK(TBL_DATA[[#This Row],[Row.names]]), "",   DATE(YEAR(TBL_DATA[[#This Row],[Row.names]]), MONTH(TBL_DATA[[#This Row],[Row.names]]), DAY(TBL_DATA[[#This Row],[Row.names]])))</f>
        <v/>
      </c>
      <c r="B2567" s="119"/>
      <c r="C2567" s="68"/>
      <c r="E2567" s="53"/>
      <c r="F2567" s="53"/>
      <c r="G2567" s="54"/>
      <c r="H2567" s="114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  <c r="S2567" s="53"/>
      <c r="T2567" s="53"/>
      <c r="U2567" s="81"/>
      <c r="V2567" s="53"/>
      <c r="W2567" s="53"/>
    </row>
    <row r="2568" spans="1:23" x14ac:dyDescent="0.25">
      <c r="A2568" s="116" t="str">
        <f>IF(ISBLANK(TBL_DATA[[#This Row],[Row.names]]), "",   DATE(YEAR(TBL_DATA[[#This Row],[Row.names]]), MONTH(TBL_DATA[[#This Row],[Row.names]]), DAY(TBL_DATA[[#This Row],[Row.names]])))</f>
        <v/>
      </c>
      <c r="B2568" s="119"/>
      <c r="C2568" s="68"/>
      <c r="E2568" s="53"/>
      <c r="F2568" s="53"/>
      <c r="G2568" s="54"/>
      <c r="H2568" s="114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  <c r="S2568" s="53"/>
      <c r="T2568" s="53"/>
      <c r="U2568" s="81"/>
      <c r="V2568" s="53"/>
      <c r="W2568" s="53"/>
    </row>
    <row r="2569" spans="1:23" x14ac:dyDescent="0.25">
      <c r="A2569" s="116" t="str">
        <f>IF(ISBLANK(TBL_DATA[[#This Row],[Row.names]]), "",   DATE(YEAR(TBL_DATA[[#This Row],[Row.names]]), MONTH(TBL_DATA[[#This Row],[Row.names]]), DAY(TBL_DATA[[#This Row],[Row.names]])))</f>
        <v/>
      </c>
      <c r="B2569" s="119"/>
      <c r="C2569" s="68"/>
      <c r="E2569" s="53"/>
      <c r="F2569" s="53"/>
      <c r="G2569" s="54"/>
      <c r="H2569" s="114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  <c r="S2569" s="53"/>
      <c r="T2569" s="53"/>
      <c r="U2569" s="81"/>
      <c r="V2569" s="53"/>
      <c r="W2569" s="53"/>
    </row>
    <row r="2570" spans="1:23" x14ac:dyDescent="0.25">
      <c r="A2570" s="116" t="str">
        <f>IF(ISBLANK(TBL_DATA[[#This Row],[Row.names]]), "",   DATE(YEAR(TBL_DATA[[#This Row],[Row.names]]), MONTH(TBL_DATA[[#This Row],[Row.names]]), DAY(TBL_DATA[[#This Row],[Row.names]])))</f>
        <v/>
      </c>
      <c r="B2570" s="119"/>
      <c r="C2570" s="68"/>
      <c r="E2570" s="53"/>
      <c r="F2570" s="53"/>
      <c r="G2570" s="54"/>
      <c r="H2570" s="114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  <c r="S2570" s="53"/>
      <c r="T2570" s="53"/>
      <c r="U2570" s="81"/>
      <c r="V2570" s="53"/>
      <c r="W2570" s="53"/>
    </row>
    <row r="2571" spans="1:23" x14ac:dyDescent="0.25">
      <c r="A2571" s="116" t="str">
        <f>IF(ISBLANK(TBL_DATA[[#This Row],[Row.names]]), "",   DATE(YEAR(TBL_DATA[[#This Row],[Row.names]]), MONTH(TBL_DATA[[#This Row],[Row.names]]), DAY(TBL_DATA[[#This Row],[Row.names]])))</f>
        <v/>
      </c>
      <c r="B2571" s="119"/>
      <c r="C2571" s="68"/>
      <c r="E2571" s="53"/>
      <c r="F2571" s="53"/>
      <c r="G2571" s="54"/>
      <c r="H2571" s="114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  <c r="S2571" s="53"/>
      <c r="T2571" s="53"/>
      <c r="U2571" s="81"/>
      <c r="V2571" s="53"/>
      <c r="W2571" s="53"/>
    </row>
    <row r="2572" spans="1:23" x14ac:dyDescent="0.25">
      <c r="A2572" s="116" t="str">
        <f>IF(ISBLANK(TBL_DATA[[#This Row],[Row.names]]), "",   DATE(YEAR(TBL_DATA[[#This Row],[Row.names]]), MONTH(TBL_DATA[[#This Row],[Row.names]]), DAY(TBL_DATA[[#This Row],[Row.names]])))</f>
        <v/>
      </c>
      <c r="B2572" s="119"/>
      <c r="C2572" s="68"/>
      <c r="E2572" s="53"/>
      <c r="F2572" s="53"/>
      <c r="G2572" s="54"/>
      <c r="H2572" s="114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  <c r="S2572" s="53"/>
      <c r="T2572" s="53"/>
      <c r="U2572" s="81"/>
      <c r="V2572" s="53"/>
      <c r="W2572" s="53"/>
    </row>
    <row r="2573" spans="1:23" x14ac:dyDescent="0.25">
      <c r="A2573" s="116" t="str">
        <f>IF(ISBLANK(TBL_DATA[[#This Row],[Row.names]]), "",   DATE(YEAR(TBL_DATA[[#This Row],[Row.names]]), MONTH(TBL_DATA[[#This Row],[Row.names]]), DAY(TBL_DATA[[#This Row],[Row.names]])))</f>
        <v/>
      </c>
      <c r="B2573" s="119"/>
      <c r="C2573" s="68"/>
      <c r="E2573" s="53"/>
      <c r="F2573" s="53"/>
      <c r="G2573" s="54"/>
      <c r="H2573" s="114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  <c r="S2573" s="53"/>
      <c r="T2573" s="53"/>
      <c r="U2573" s="81"/>
      <c r="V2573" s="53"/>
      <c r="W2573" s="53"/>
    </row>
    <row r="2574" spans="1:23" x14ac:dyDescent="0.25">
      <c r="A2574" s="116" t="str">
        <f>IF(ISBLANK(TBL_DATA[[#This Row],[Row.names]]), "",   DATE(YEAR(TBL_DATA[[#This Row],[Row.names]]), MONTH(TBL_DATA[[#This Row],[Row.names]]), DAY(TBL_DATA[[#This Row],[Row.names]])))</f>
        <v/>
      </c>
      <c r="B2574" s="119"/>
      <c r="C2574" s="68"/>
      <c r="E2574" s="53"/>
      <c r="F2574" s="53"/>
      <c r="G2574" s="54"/>
      <c r="H2574" s="114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  <c r="S2574" s="53"/>
      <c r="T2574" s="53"/>
      <c r="U2574" s="81"/>
      <c r="V2574" s="53"/>
      <c r="W2574" s="53"/>
    </row>
    <row r="2575" spans="1:23" x14ac:dyDescent="0.25">
      <c r="A2575" s="116" t="str">
        <f>IF(ISBLANK(TBL_DATA[[#This Row],[Row.names]]), "",   DATE(YEAR(TBL_DATA[[#This Row],[Row.names]]), MONTH(TBL_DATA[[#This Row],[Row.names]]), DAY(TBL_DATA[[#This Row],[Row.names]])))</f>
        <v/>
      </c>
      <c r="B2575" s="119"/>
      <c r="C2575" s="68"/>
      <c r="E2575" s="53"/>
      <c r="F2575" s="53"/>
      <c r="G2575" s="54"/>
      <c r="H2575" s="114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  <c r="S2575" s="53"/>
      <c r="T2575" s="53"/>
      <c r="U2575" s="81"/>
      <c r="V2575" s="53"/>
      <c r="W2575" s="53"/>
    </row>
    <row r="2576" spans="1:23" x14ac:dyDescent="0.25">
      <c r="A2576" s="116" t="str">
        <f>IF(ISBLANK(TBL_DATA[[#This Row],[Row.names]]), "",   DATE(YEAR(TBL_DATA[[#This Row],[Row.names]]), MONTH(TBL_DATA[[#This Row],[Row.names]]), DAY(TBL_DATA[[#This Row],[Row.names]])))</f>
        <v/>
      </c>
      <c r="B2576" s="119"/>
      <c r="C2576" s="68"/>
      <c r="E2576" s="53"/>
      <c r="F2576" s="53"/>
      <c r="G2576" s="54"/>
      <c r="H2576" s="114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  <c r="S2576" s="53"/>
      <c r="T2576" s="53"/>
      <c r="U2576" s="81"/>
      <c r="V2576" s="53"/>
      <c r="W2576" s="53"/>
    </row>
    <row r="2577" spans="1:23" x14ac:dyDescent="0.25">
      <c r="A2577" s="116" t="str">
        <f>IF(ISBLANK(TBL_DATA[[#This Row],[Row.names]]), "",   DATE(YEAR(TBL_DATA[[#This Row],[Row.names]]), MONTH(TBL_DATA[[#This Row],[Row.names]]), DAY(TBL_DATA[[#This Row],[Row.names]])))</f>
        <v/>
      </c>
      <c r="B2577" s="119"/>
      <c r="C2577" s="68"/>
      <c r="E2577" s="53"/>
      <c r="F2577" s="53"/>
      <c r="G2577" s="54"/>
      <c r="H2577" s="114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  <c r="S2577" s="53"/>
      <c r="T2577" s="53"/>
      <c r="U2577" s="81"/>
      <c r="V2577" s="53"/>
      <c r="W2577" s="53"/>
    </row>
    <row r="2578" spans="1:23" x14ac:dyDescent="0.25">
      <c r="A2578" s="116" t="str">
        <f>IF(ISBLANK(TBL_DATA[[#This Row],[Row.names]]), "",   DATE(YEAR(TBL_DATA[[#This Row],[Row.names]]), MONTH(TBL_DATA[[#This Row],[Row.names]]), DAY(TBL_DATA[[#This Row],[Row.names]])))</f>
        <v/>
      </c>
      <c r="B2578" s="119"/>
      <c r="C2578" s="68"/>
      <c r="E2578" s="53"/>
      <c r="F2578" s="53"/>
      <c r="G2578" s="54"/>
      <c r="H2578" s="114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  <c r="S2578" s="53"/>
      <c r="T2578" s="53"/>
      <c r="U2578" s="81"/>
      <c r="V2578" s="53"/>
      <c r="W2578" s="53"/>
    </row>
    <row r="2579" spans="1:23" x14ac:dyDescent="0.25">
      <c r="A2579" s="116" t="str">
        <f>IF(ISBLANK(TBL_DATA[[#This Row],[Row.names]]), "",   DATE(YEAR(TBL_DATA[[#This Row],[Row.names]]), MONTH(TBL_DATA[[#This Row],[Row.names]]), DAY(TBL_DATA[[#This Row],[Row.names]])))</f>
        <v/>
      </c>
      <c r="B2579" s="119"/>
      <c r="C2579" s="68"/>
      <c r="E2579" s="53"/>
      <c r="F2579" s="53"/>
      <c r="G2579" s="54"/>
      <c r="H2579" s="114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  <c r="S2579" s="53"/>
      <c r="T2579" s="53"/>
      <c r="U2579" s="81"/>
      <c r="V2579" s="53"/>
      <c r="W2579" s="53"/>
    </row>
    <row r="2580" spans="1:23" x14ac:dyDescent="0.25">
      <c r="A2580" s="116" t="str">
        <f>IF(ISBLANK(TBL_DATA[[#This Row],[Row.names]]), "",   DATE(YEAR(TBL_DATA[[#This Row],[Row.names]]), MONTH(TBL_DATA[[#This Row],[Row.names]]), DAY(TBL_DATA[[#This Row],[Row.names]])))</f>
        <v/>
      </c>
      <c r="B2580" s="119"/>
      <c r="C2580" s="68"/>
      <c r="E2580" s="53"/>
      <c r="F2580" s="53"/>
      <c r="G2580" s="54"/>
      <c r="H2580" s="114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  <c r="S2580" s="53"/>
      <c r="T2580" s="53"/>
      <c r="U2580" s="81"/>
      <c r="V2580" s="53"/>
      <c r="W2580" s="53"/>
    </row>
    <row r="2581" spans="1:23" x14ac:dyDescent="0.25">
      <c r="A2581" s="116" t="str">
        <f>IF(ISBLANK(TBL_DATA[[#This Row],[Row.names]]), "",   DATE(YEAR(TBL_DATA[[#This Row],[Row.names]]), MONTH(TBL_DATA[[#This Row],[Row.names]]), DAY(TBL_DATA[[#This Row],[Row.names]])))</f>
        <v/>
      </c>
      <c r="B2581" s="119"/>
      <c r="C2581" s="68"/>
      <c r="E2581" s="53"/>
      <c r="F2581" s="53"/>
      <c r="G2581" s="54"/>
      <c r="H2581" s="114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  <c r="S2581" s="53"/>
      <c r="T2581" s="53"/>
      <c r="U2581" s="81"/>
      <c r="V2581" s="53"/>
      <c r="W2581" s="53"/>
    </row>
    <row r="2582" spans="1:23" x14ac:dyDescent="0.25">
      <c r="A2582" s="116" t="str">
        <f>IF(ISBLANK(TBL_DATA[[#This Row],[Row.names]]), "",   DATE(YEAR(TBL_DATA[[#This Row],[Row.names]]), MONTH(TBL_DATA[[#This Row],[Row.names]]), DAY(TBL_DATA[[#This Row],[Row.names]])))</f>
        <v/>
      </c>
      <c r="B2582" s="119"/>
      <c r="C2582" s="68"/>
      <c r="E2582" s="53"/>
      <c r="F2582" s="53"/>
      <c r="G2582" s="54"/>
      <c r="H2582" s="114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  <c r="S2582" s="53"/>
      <c r="T2582" s="53"/>
      <c r="U2582" s="81"/>
      <c r="V2582" s="53"/>
      <c r="W2582" s="53"/>
    </row>
    <row r="2583" spans="1:23" x14ac:dyDescent="0.25">
      <c r="A2583" s="116" t="str">
        <f>IF(ISBLANK(TBL_DATA[[#This Row],[Row.names]]), "",   DATE(YEAR(TBL_DATA[[#This Row],[Row.names]]), MONTH(TBL_DATA[[#This Row],[Row.names]]), DAY(TBL_DATA[[#This Row],[Row.names]])))</f>
        <v/>
      </c>
      <c r="B2583" s="119"/>
      <c r="C2583" s="68"/>
      <c r="E2583" s="53"/>
      <c r="F2583" s="53"/>
      <c r="G2583" s="54"/>
      <c r="H2583" s="114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  <c r="S2583" s="53"/>
      <c r="T2583" s="53"/>
      <c r="U2583" s="81"/>
      <c r="V2583" s="53"/>
      <c r="W2583" s="53"/>
    </row>
    <row r="2584" spans="1:23" x14ac:dyDescent="0.25">
      <c r="A2584" s="116" t="str">
        <f>IF(ISBLANK(TBL_DATA[[#This Row],[Row.names]]), "",   DATE(YEAR(TBL_DATA[[#This Row],[Row.names]]), MONTH(TBL_DATA[[#This Row],[Row.names]]), DAY(TBL_DATA[[#This Row],[Row.names]])))</f>
        <v/>
      </c>
      <c r="B2584" s="119"/>
      <c r="C2584" s="68"/>
      <c r="E2584" s="53"/>
      <c r="F2584" s="53"/>
      <c r="G2584" s="54"/>
      <c r="H2584" s="114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  <c r="S2584" s="53"/>
      <c r="T2584" s="53"/>
      <c r="U2584" s="81"/>
      <c r="V2584" s="53"/>
      <c r="W2584" s="53"/>
    </row>
    <row r="2585" spans="1:23" x14ac:dyDescent="0.25">
      <c r="A2585" s="116" t="str">
        <f>IF(ISBLANK(TBL_DATA[[#This Row],[Row.names]]), "",   DATE(YEAR(TBL_DATA[[#This Row],[Row.names]]), MONTH(TBL_DATA[[#This Row],[Row.names]]), DAY(TBL_DATA[[#This Row],[Row.names]])))</f>
        <v/>
      </c>
      <c r="B2585" s="119"/>
      <c r="C2585" s="68"/>
      <c r="E2585" s="53"/>
      <c r="F2585" s="53"/>
      <c r="G2585" s="54"/>
      <c r="H2585" s="114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  <c r="S2585" s="53"/>
      <c r="T2585" s="53"/>
      <c r="U2585" s="81"/>
      <c r="V2585" s="53"/>
      <c r="W2585" s="53"/>
    </row>
    <row r="2586" spans="1:23" x14ac:dyDescent="0.25">
      <c r="A2586" s="116" t="str">
        <f>IF(ISBLANK(TBL_DATA[[#This Row],[Row.names]]), "",   DATE(YEAR(TBL_DATA[[#This Row],[Row.names]]), MONTH(TBL_DATA[[#This Row],[Row.names]]), DAY(TBL_DATA[[#This Row],[Row.names]])))</f>
        <v/>
      </c>
      <c r="B2586" s="119"/>
      <c r="C2586" s="68"/>
      <c r="E2586" s="53"/>
      <c r="F2586" s="53"/>
      <c r="G2586" s="54"/>
      <c r="H2586" s="114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  <c r="S2586" s="53"/>
      <c r="T2586" s="53"/>
      <c r="U2586" s="81"/>
      <c r="V2586" s="53"/>
      <c r="W2586" s="53"/>
    </row>
    <row r="2587" spans="1:23" x14ac:dyDescent="0.25">
      <c r="A2587" s="116" t="str">
        <f>IF(ISBLANK(TBL_DATA[[#This Row],[Row.names]]), "",   DATE(YEAR(TBL_DATA[[#This Row],[Row.names]]), MONTH(TBL_DATA[[#This Row],[Row.names]]), DAY(TBL_DATA[[#This Row],[Row.names]])))</f>
        <v/>
      </c>
      <c r="B2587" s="119"/>
      <c r="C2587" s="68"/>
      <c r="E2587" s="53"/>
      <c r="F2587" s="53"/>
      <c r="G2587" s="54"/>
      <c r="H2587" s="114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  <c r="S2587" s="53"/>
      <c r="T2587" s="53"/>
      <c r="U2587" s="81"/>
      <c r="V2587" s="53"/>
      <c r="W2587" s="53"/>
    </row>
    <row r="2588" spans="1:23" x14ac:dyDescent="0.25">
      <c r="A2588" s="116" t="str">
        <f>IF(ISBLANK(TBL_DATA[[#This Row],[Row.names]]), "",   DATE(YEAR(TBL_DATA[[#This Row],[Row.names]]), MONTH(TBL_DATA[[#This Row],[Row.names]]), DAY(TBL_DATA[[#This Row],[Row.names]])))</f>
        <v/>
      </c>
      <c r="B2588" s="119"/>
      <c r="C2588" s="68"/>
      <c r="E2588" s="53"/>
      <c r="F2588" s="53"/>
      <c r="G2588" s="54"/>
      <c r="H2588" s="114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  <c r="S2588" s="53"/>
      <c r="T2588" s="53"/>
      <c r="U2588" s="81"/>
      <c r="V2588" s="53"/>
      <c r="W2588" s="53"/>
    </row>
    <row r="2589" spans="1:23" x14ac:dyDescent="0.25">
      <c r="A2589" s="116" t="str">
        <f>IF(ISBLANK(TBL_DATA[[#This Row],[Row.names]]), "",   DATE(YEAR(TBL_DATA[[#This Row],[Row.names]]), MONTH(TBL_DATA[[#This Row],[Row.names]]), DAY(TBL_DATA[[#This Row],[Row.names]])))</f>
        <v/>
      </c>
      <c r="B2589" s="119"/>
      <c r="C2589" s="68"/>
      <c r="E2589" s="53"/>
      <c r="F2589" s="53"/>
      <c r="G2589" s="54"/>
      <c r="H2589" s="114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  <c r="S2589" s="53"/>
      <c r="T2589" s="53"/>
      <c r="U2589" s="81"/>
      <c r="V2589" s="53"/>
      <c r="W2589" s="53"/>
    </row>
    <row r="2590" spans="1:23" x14ac:dyDescent="0.25">
      <c r="A2590" s="116" t="str">
        <f>IF(ISBLANK(TBL_DATA[[#This Row],[Row.names]]), "",   DATE(YEAR(TBL_DATA[[#This Row],[Row.names]]), MONTH(TBL_DATA[[#This Row],[Row.names]]), DAY(TBL_DATA[[#This Row],[Row.names]])))</f>
        <v/>
      </c>
      <c r="B2590" s="119"/>
      <c r="C2590" s="68"/>
      <c r="E2590" s="53"/>
      <c r="F2590" s="53"/>
      <c r="G2590" s="54"/>
      <c r="H2590" s="114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  <c r="S2590" s="53"/>
      <c r="T2590" s="53"/>
      <c r="U2590" s="81"/>
      <c r="V2590" s="53"/>
      <c r="W2590" s="53"/>
    </row>
    <row r="2591" spans="1:23" x14ac:dyDescent="0.25">
      <c r="A2591" s="116" t="str">
        <f>IF(ISBLANK(TBL_DATA[[#This Row],[Row.names]]), "",   DATE(YEAR(TBL_DATA[[#This Row],[Row.names]]), MONTH(TBL_DATA[[#This Row],[Row.names]]), DAY(TBL_DATA[[#This Row],[Row.names]])))</f>
        <v/>
      </c>
      <c r="B2591" s="119"/>
      <c r="C2591" s="68"/>
      <c r="E2591" s="53"/>
      <c r="F2591" s="53"/>
      <c r="G2591" s="54"/>
      <c r="H2591" s="114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  <c r="S2591" s="53"/>
      <c r="T2591" s="53"/>
      <c r="U2591" s="81"/>
      <c r="V2591" s="53"/>
      <c r="W2591" s="53"/>
    </row>
    <row r="2592" spans="1:23" x14ac:dyDescent="0.25">
      <c r="A2592" s="116" t="str">
        <f>IF(ISBLANK(TBL_DATA[[#This Row],[Row.names]]), "",   DATE(YEAR(TBL_DATA[[#This Row],[Row.names]]), MONTH(TBL_DATA[[#This Row],[Row.names]]), DAY(TBL_DATA[[#This Row],[Row.names]])))</f>
        <v/>
      </c>
      <c r="B2592" s="119"/>
      <c r="C2592" s="68"/>
      <c r="E2592" s="53"/>
      <c r="F2592" s="53"/>
      <c r="G2592" s="54"/>
      <c r="H2592" s="114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  <c r="S2592" s="53"/>
      <c r="T2592" s="53"/>
      <c r="U2592" s="81"/>
      <c r="V2592" s="53"/>
      <c r="W2592" s="53"/>
    </row>
    <row r="2593" spans="1:23" x14ac:dyDescent="0.25">
      <c r="A2593" s="116" t="str">
        <f>IF(ISBLANK(TBL_DATA[[#This Row],[Row.names]]), "",   DATE(YEAR(TBL_DATA[[#This Row],[Row.names]]), MONTH(TBL_DATA[[#This Row],[Row.names]]), DAY(TBL_DATA[[#This Row],[Row.names]])))</f>
        <v/>
      </c>
      <c r="B2593" s="119"/>
      <c r="C2593" s="68"/>
      <c r="E2593" s="53"/>
      <c r="F2593" s="53"/>
      <c r="G2593" s="54"/>
      <c r="H2593" s="114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  <c r="S2593" s="53"/>
      <c r="T2593" s="53"/>
      <c r="U2593" s="81"/>
      <c r="V2593" s="53"/>
      <c r="W2593" s="53"/>
    </row>
    <row r="2594" spans="1:23" x14ac:dyDescent="0.25">
      <c r="A2594" s="116" t="str">
        <f>IF(ISBLANK(TBL_DATA[[#This Row],[Row.names]]), "",   DATE(YEAR(TBL_DATA[[#This Row],[Row.names]]), MONTH(TBL_DATA[[#This Row],[Row.names]]), DAY(TBL_DATA[[#This Row],[Row.names]])))</f>
        <v/>
      </c>
      <c r="B2594" s="119"/>
      <c r="C2594" s="68"/>
      <c r="E2594" s="53"/>
      <c r="F2594" s="53"/>
      <c r="G2594" s="54"/>
      <c r="H2594" s="114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  <c r="S2594" s="53"/>
      <c r="T2594" s="53"/>
      <c r="U2594" s="81"/>
      <c r="V2594" s="53"/>
      <c r="W2594" s="53"/>
    </row>
    <row r="2595" spans="1:23" x14ac:dyDescent="0.25">
      <c r="A2595" s="116" t="str">
        <f>IF(ISBLANK(TBL_DATA[[#This Row],[Row.names]]), "",   DATE(YEAR(TBL_DATA[[#This Row],[Row.names]]), MONTH(TBL_DATA[[#This Row],[Row.names]]), DAY(TBL_DATA[[#This Row],[Row.names]])))</f>
        <v/>
      </c>
      <c r="B2595" s="119"/>
      <c r="C2595" s="68"/>
      <c r="E2595" s="53"/>
      <c r="F2595" s="53"/>
      <c r="G2595" s="54"/>
      <c r="H2595" s="114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  <c r="S2595" s="53"/>
      <c r="T2595" s="53"/>
      <c r="U2595" s="81"/>
      <c r="V2595" s="53"/>
      <c r="W2595" s="53"/>
    </row>
    <row r="2596" spans="1:23" x14ac:dyDescent="0.25">
      <c r="A2596" s="116" t="str">
        <f>IF(ISBLANK(TBL_DATA[[#This Row],[Row.names]]), "",   DATE(YEAR(TBL_DATA[[#This Row],[Row.names]]), MONTH(TBL_DATA[[#This Row],[Row.names]]), DAY(TBL_DATA[[#This Row],[Row.names]])))</f>
        <v/>
      </c>
      <c r="B2596" s="119"/>
      <c r="C2596" s="68"/>
      <c r="E2596" s="53"/>
      <c r="F2596" s="53"/>
      <c r="G2596" s="54"/>
      <c r="H2596" s="114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  <c r="S2596" s="53"/>
      <c r="T2596" s="53"/>
      <c r="U2596" s="81"/>
      <c r="V2596" s="53"/>
      <c r="W2596" s="53"/>
    </row>
    <row r="2597" spans="1:23" x14ac:dyDescent="0.25">
      <c r="A2597" s="116" t="str">
        <f>IF(ISBLANK(TBL_DATA[[#This Row],[Row.names]]), "",   DATE(YEAR(TBL_DATA[[#This Row],[Row.names]]), MONTH(TBL_DATA[[#This Row],[Row.names]]), DAY(TBL_DATA[[#This Row],[Row.names]])))</f>
        <v/>
      </c>
      <c r="B2597" s="119"/>
      <c r="C2597" s="68"/>
      <c r="E2597" s="53"/>
      <c r="F2597" s="53"/>
      <c r="G2597" s="54"/>
      <c r="H2597" s="114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  <c r="S2597" s="53"/>
      <c r="T2597" s="53"/>
      <c r="U2597" s="81"/>
      <c r="V2597" s="53"/>
      <c r="W2597" s="53"/>
    </row>
    <row r="2598" spans="1:23" x14ac:dyDescent="0.25">
      <c r="A2598" s="116" t="str">
        <f>IF(ISBLANK(TBL_DATA[[#This Row],[Row.names]]), "",   DATE(YEAR(TBL_DATA[[#This Row],[Row.names]]), MONTH(TBL_DATA[[#This Row],[Row.names]]), DAY(TBL_DATA[[#This Row],[Row.names]])))</f>
        <v/>
      </c>
      <c r="B2598" s="119"/>
      <c r="C2598" s="68"/>
      <c r="E2598" s="53"/>
      <c r="F2598" s="53"/>
      <c r="G2598" s="54"/>
      <c r="H2598" s="114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  <c r="S2598" s="53"/>
      <c r="T2598" s="53"/>
      <c r="U2598" s="81"/>
      <c r="V2598" s="53"/>
      <c r="W2598" s="53"/>
    </row>
    <row r="2599" spans="1:23" x14ac:dyDescent="0.25">
      <c r="A2599" s="116" t="str">
        <f>IF(ISBLANK(TBL_DATA[[#This Row],[Row.names]]), "",   DATE(YEAR(TBL_DATA[[#This Row],[Row.names]]), MONTH(TBL_DATA[[#This Row],[Row.names]]), DAY(TBL_DATA[[#This Row],[Row.names]])))</f>
        <v/>
      </c>
      <c r="B2599" s="119"/>
      <c r="C2599" s="68"/>
      <c r="E2599" s="53"/>
      <c r="F2599" s="53"/>
      <c r="G2599" s="54"/>
      <c r="H2599" s="114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  <c r="S2599" s="53"/>
      <c r="T2599" s="53"/>
      <c r="U2599" s="81"/>
      <c r="V2599" s="53"/>
      <c r="W2599" s="53"/>
    </row>
    <row r="2600" spans="1:23" x14ac:dyDescent="0.25">
      <c r="A2600" s="116" t="str">
        <f>IF(ISBLANK(TBL_DATA[[#This Row],[Row.names]]), "",   DATE(YEAR(TBL_DATA[[#This Row],[Row.names]]), MONTH(TBL_DATA[[#This Row],[Row.names]]), DAY(TBL_DATA[[#This Row],[Row.names]])))</f>
        <v/>
      </c>
      <c r="B2600" s="119"/>
      <c r="C2600" s="68"/>
      <c r="E2600" s="53"/>
      <c r="F2600" s="53"/>
      <c r="G2600" s="54"/>
      <c r="H2600" s="114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  <c r="S2600" s="53"/>
      <c r="T2600" s="53"/>
      <c r="U2600" s="81"/>
      <c r="V2600" s="53"/>
      <c r="W2600" s="53"/>
    </row>
    <row r="2601" spans="1:23" x14ac:dyDescent="0.25">
      <c r="A2601" s="116" t="str">
        <f>IF(ISBLANK(TBL_DATA[[#This Row],[Row.names]]), "",   DATE(YEAR(TBL_DATA[[#This Row],[Row.names]]), MONTH(TBL_DATA[[#This Row],[Row.names]]), DAY(TBL_DATA[[#This Row],[Row.names]])))</f>
        <v/>
      </c>
      <c r="B2601" s="119"/>
      <c r="C2601" s="68"/>
      <c r="E2601" s="53"/>
      <c r="F2601" s="53"/>
      <c r="G2601" s="54"/>
      <c r="H2601" s="114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  <c r="S2601" s="53"/>
      <c r="T2601" s="53"/>
      <c r="U2601" s="81"/>
      <c r="V2601" s="53"/>
      <c r="W2601" s="53"/>
    </row>
    <row r="2602" spans="1:23" x14ac:dyDescent="0.25">
      <c r="A2602" s="116" t="str">
        <f>IF(ISBLANK(TBL_DATA[[#This Row],[Row.names]]), "",   DATE(YEAR(TBL_DATA[[#This Row],[Row.names]]), MONTH(TBL_DATA[[#This Row],[Row.names]]), DAY(TBL_DATA[[#This Row],[Row.names]])))</f>
        <v/>
      </c>
      <c r="B2602" s="119"/>
      <c r="C2602" s="68"/>
      <c r="E2602" s="53"/>
      <c r="F2602" s="53"/>
      <c r="G2602" s="54"/>
      <c r="H2602" s="114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  <c r="S2602" s="53"/>
      <c r="T2602" s="53"/>
      <c r="U2602" s="81"/>
      <c r="V2602" s="53"/>
      <c r="W2602" s="53"/>
    </row>
    <row r="2603" spans="1:23" x14ac:dyDescent="0.25">
      <c r="A2603" s="116" t="str">
        <f>IF(ISBLANK(TBL_DATA[[#This Row],[Row.names]]), "",   DATE(YEAR(TBL_DATA[[#This Row],[Row.names]]), MONTH(TBL_DATA[[#This Row],[Row.names]]), DAY(TBL_DATA[[#This Row],[Row.names]])))</f>
        <v/>
      </c>
      <c r="B2603" s="119"/>
      <c r="C2603" s="68"/>
      <c r="E2603" s="53"/>
      <c r="F2603" s="53"/>
      <c r="G2603" s="54"/>
      <c r="H2603" s="114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  <c r="S2603" s="53"/>
      <c r="T2603" s="53"/>
      <c r="U2603" s="81"/>
      <c r="V2603" s="53"/>
      <c r="W2603" s="53"/>
    </row>
    <row r="2604" spans="1:23" x14ac:dyDescent="0.25">
      <c r="A2604" s="116" t="str">
        <f>IF(ISBLANK(TBL_DATA[[#This Row],[Row.names]]), "",   DATE(YEAR(TBL_DATA[[#This Row],[Row.names]]), MONTH(TBL_DATA[[#This Row],[Row.names]]), DAY(TBL_DATA[[#This Row],[Row.names]])))</f>
        <v/>
      </c>
      <c r="B2604" s="119"/>
      <c r="C2604" s="68"/>
      <c r="E2604" s="53"/>
      <c r="F2604" s="53"/>
      <c r="G2604" s="54"/>
      <c r="H2604" s="114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  <c r="S2604" s="53"/>
      <c r="T2604" s="53"/>
      <c r="U2604" s="81"/>
      <c r="V2604" s="53"/>
      <c r="W2604" s="53"/>
    </row>
    <row r="2605" spans="1:23" x14ac:dyDescent="0.25">
      <c r="A2605" s="116" t="str">
        <f>IF(ISBLANK(TBL_DATA[[#This Row],[Row.names]]), "",   DATE(YEAR(TBL_DATA[[#This Row],[Row.names]]), MONTH(TBL_DATA[[#This Row],[Row.names]]), DAY(TBL_DATA[[#This Row],[Row.names]])))</f>
        <v/>
      </c>
      <c r="B2605" s="119"/>
      <c r="C2605" s="68"/>
      <c r="E2605" s="53"/>
      <c r="F2605" s="53"/>
      <c r="G2605" s="54"/>
      <c r="H2605" s="114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  <c r="S2605" s="53"/>
      <c r="T2605" s="53"/>
      <c r="U2605" s="81"/>
      <c r="V2605" s="53"/>
      <c r="W2605" s="53"/>
    </row>
    <row r="2606" spans="1:23" x14ac:dyDescent="0.25">
      <c r="A2606" s="116" t="str">
        <f>IF(ISBLANK(TBL_DATA[[#This Row],[Row.names]]), "",   DATE(YEAR(TBL_DATA[[#This Row],[Row.names]]), MONTH(TBL_DATA[[#This Row],[Row.names]]), DAY(TBL_DATA[[#This Row],[Row.names]])))</f>
        <v/>
      </c>
      <c r="B2606" s="119"/>
      <c r="C2606" s="68"/>
      <c r="E2606" s="53"/>
      <c r="F2606" s="53"/>
      <c r="G2606" s="54"/>
      <c r="H2606" s="114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  <c r="S2606" s="53"/>
      <c r="T2606" s="53"/>
      <c r="U2606" s="81"/>
      <c r="V2606" s="53"/>
      <c r="W2606" s="53"/>
    </row>
    <row r="2607" spans="1:23" x14ac:dyDescent="0.25">
      <c r="A2607" s="116" t="str">
        <f>IF(ISBLANK(TBL_DATA[[#This Row],[Row.names]]), "",   DATE(YEAR(TBL_DATA[[#This Row],[Row.names]]), MONTH(TBL_DATA[[#This Row],[Row.names]]), DAY(TBL_DATA[[#This Row],[Row.names]])))</f>
        <v/>
      </c>
      <c r="B2607" s="119"/>
      <c r="C2607" s="68"/>
      <c r="E2607" s="53"/>
      <c r="F2607" s="53"/>
      <c r="G2607" s="54"/>
      <c r="H2607" s="114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  <c r="S2607" s="53"/>
      <c r="T2607" s="53"/>
      <c r="U2607" s="81"/>
      <c r="V2607" s="53"/>
      <c r="W2607" s="53"/>
    </row>
    <row r="2608" spans="1:23" x14ac:dyDescent="0.25">
      <c r="A2608" s="116" t="str">
        <f>IF(ISBLANK(TBL_DATA[[#This Row],[Row.names]]), "",   DATE(YEAR(TBL_DATA[[#This Row],[Row.names]]), MONTH(TBL_DATA[[#This Row],[Row.names]]), DAY(TBL_DATA[[#This Row],[Row.names]])))</f>
        <v/>
      </c>
      <c r="B2608" s="119"/>
      <c r="C2608" s="68"/>
      <c r="E2608" s="53"/>
      <c r="F2608" s="53"/>
      <c r="G2608" s="54"/>
      <c r="H2608" s="114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  <c r="S2608" s="53"/>
      <c r="T2608" s="53"/>
      <c r="U2608" s="81"/>
      <c r="V2608" s="53"/>
      <c r="W2608" s="53"/>
    </row>
    <row r="2609" spans="1:23" x14ac:dyDescent="0.25">
      <c r="A2609" s="116" t="str">
        <f>IF(ISBLANK(TBL_DATA[[#This Row],[Row.names]]), "",   DATE(YEAR(TBL_DATA[[#This Row],[Row.names]]), MONTH(TBL_DATA[[#This Row],[Row.names]]), DAY(TBL_DATA[[#This Row],[Row.names]])))</f>
        <v/>
      </c>
      <c r="B2609" s="119"/>
      <c r="C2609" s="68"/>
      <c r="E2609" s="53"/>
      <c r="F2609" s="53"/>
      <c r="G2609" s="54"/>
      <c r="H2609" s="114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  <c r="S2609" s="53"/>
      <c r="T2609" s="53"/>
      <c r="U2609" s="81"/>
      <c r="V2609" s="53"/>
      <c r="W2609" s="53"/>
    </row>
    <row r="2610" spans="1:23" x14ac:dyDescent="0.25">
      <c r="A2610" s="116" t="str">
        <f>IF(ISBLANK(TBL_DATA[[#This Row],[Row.names]]), "",   DATE(YEAR(TBL_DATA[[#This Row],[Row.names]]), MONTH(TBL_DATA[[#This Row],[Row.names]]), DAY(TBL_DATA[[#This Row],[Row.names]])))</f>
        <v/>
      </c>
      <c r="B2610" s="119"/>
      <c r="C2610" s="68"/>
      <c r="E2610" s="53"/>
      <c r="F2610" s="53"/>
      <c r="G2610" s="54"/>
      <c r="H2610" s="114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  <c r="S2610" s="53"/>
      <c r="T2610" s="53"/>
      <c r="U2610" s="81"/>
      <c r="V2610" s="53"/>
      <c r="W2610" s="53"/>
    </row>
    <row r="2611" spans="1:23" x14ac:dyDescent="0.25">
      <c r="A2611" s="116" t="str">
        <f>IF(ISBLANK(TBL_DATA[[#This Row],[Row.names]]), "",   DATE(YEAR(TBL_DATA[[#This Row],[Row.names]]), MONTH(TBL_DATA[[#This Row],[Row.names]]), DAY(TBL_DATA[[#This Row],[Row.names]])))</f>
        <v/>
      </c>
      <c r="B2611" s="119"/>
      <c r="C2611" s="68"/>
      <c r="E2611" s="53"/>
      <c r="F2611" s="53"/>
      <c r="G2611" s="54"/>
      <c r="H2611" s="114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  <c r="S2611" s="53"/>
      <c r="T2611" s="53"/>
      <c r="U2611" s="81"/>
      <c r="V2611" s="53"/>
      <c r="W2611" s="53"/>
    </row>
    <row r="2612" spans="1:23" x14ac:dyDescent="0.25">
      <c r="A2612" s="116" t="str">
        <f>IF(ISBLANK(TBL_DATA[[#This Row],[Row.names]]), "",   DATE(YEAR(TBL_DATA[[#This Row],[Row.names]]), MONTH(TBL_DATA[[#This Row],[Row.names]]), DAY(TBL_DATA[[#This Row],[Row.names]])))</f>
        <v/>
      </c>
      <c r="B2612" s="119"/>
      <c r="C2612" s="68"/>
      <c r="E2612" s="53"/>
      <c r="F2612" s="53"/>
      <c r="G2612" s="54"/>
      <c r="H2612" s="114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  <c r="S2612" s="53"/>
      <c r="T2612" s="53"/>
      <c r="U2612" s="81"/>
      <c r="V2612" s="53"/>
      <c r="W2612" s="53"/>
    </row>
    <row r="2613" spans="1:23" x14ac:dyDescent="0.25">
      <c r="A2613" s="116" t="str">
        <f>IF(ISBLANK(TBL_DATA[[#This Row],[Row.names]]), "",   DATE(YEAR(TBL_DATA[[#This Row],[Row.names]]), MONTH(TBL_DATA[[#This Row],[Row.names]]), DAY(TBL_DATA[[#This Row],[Row.names]])))</f>
        <v/>
      </c>
      <c r="B2613" s="119"/>
      <c r="C2613" s="68"/>
      <c r="E2613" s="53"/>
      <c r="F2613" s="53"/>
      <c r="G2613" s="54"/>
      <c r="H2613" s="114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  <c r="S2613" s="53"/>
      <c r="T2613" s="53"/>
      <c r="U2613" s="81"/>
      <c r="V2613" s="53"/>
      <c r="W2613" s="53"/>
    </row>
    <row r="2614" spans="1:23" x14ac:dyDescent="0.25">
      <c r="A2614" s="116" t="str">
        <f>IF(ISBLANK(TBL_DATA[[#This Row],[Row.names]]), "",   DATE(YEAR(TBL_DATA[[#This Row],[Row.names]]), MONTH(TBL_DATA[[#This Row],[Row.names]]), DAY(TBL_DATA[[#This Row],[Row.names]])))</f>
        <v/>
      </c>
      <c r="B2614" s="119"/>
      <c r="C2614" s="68"/>
      <c r="E2614" s="53"/>
      <c r="F2614" s="53"/>
      <c r="G2614" s="54"/>
      <c r="H2614" s="114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  <c r="S2614" s="53"/>
      <c r="T2614" s="53"/>
      <c r="U2614" s="81"/>
      <c r="V2614" s="53"/>
      <c r="W2614" s="53"/>
    </row>
    <row r="2615" spans="1:23" x14ac:dyDescent="0.25">
      <c r="A2615" s="116" t="str">
        <f>IF(ISBLANK(TBL_DATA[[#This Row],[Row.names]]), "",   DATE(YEAR(TBL_DATA[[#This Row],[Row.names]]), MONTH(TBL_DATA[[#This Row],[Row.names]]), DAY(TBL_DATA[[#This Row],[Row.names]])))</f>
        <v/>
      </c>
      <c r="B2615" s="119"/>
      <c r="C2615" s="68"/>
      <c r="E2615" s="53"/>
      <c r="F2615" s="53"/>
      <c r="G2615" s="54"/>
      <c r="H2615" s="114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  <c r="S2615" s="53"/>
      <c r="T2615" s="53"/>
      <c r="U2615" s="81"/>
      <c r="V2615" s="53"/>
      <c r="W2615" s="53"/>
    </row>
    <row r="2616" spans="1:23" x14ac:dyDescent="0.25">
      <c r="A2616" s="116" t="str">
        <f>IF(ISBLANK(TBL_DATA[[#This Row],[Row.names]]), "",   DATE(YEAR(TBL_DATA[[#This Row],[Row.names]]), MONTH(TBL_DATA[[#This Row],[Row.names]]), DAY(TBL_DATA[[#This Row],[Row.names]])))</f>
        <v/>
      </c>
      <c r="B2616" s="119"/>
      <c r="C2616" s="68"/>
      <c r="E2616" s="53"/>
      <c r="F2616" s="53"/>
      <c r="G2616" s="54"/>
      <c r="H2616" s="114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  <c r="S2616" s="53"/>
      <c r="T2616" s="53"/>
      <c r="U2616" s="81"/>
      <c r="V2616" s="53"/>
      <c r="W2616" s="53"/>
    </row>
    <row r="2617" spans="1:23" x14ac:dyDescent="0.25">
      <c r="A2617" s="116" t="str">
        <f>IF(ISBLANK(TBL_DATA[[#This Row],[Row.names]]), "",   DATE(YEAR(TBL_DATA[[#This Row],[Row.names]]), MONTH(TBL_DATA[[#This Row],[Row.names]]), DAY(TBL_DATA[[#This Row],[Row.names]])))</f>
        <v/>
      </c>
      <c r="B2617" s="119"/>
      <c r="C2617" s="68"/>
      <c r="E2617" s="53"/>
      <c r="F2617" s="53"/>
      <c r="G2617" s="54"/>
      <c r="H2617" s="114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  <c r="S2617" s="53"/>
      <c r="T2617" s="53"/>
      <c r="U2617" s="81"/>
      <c r="V2617" s="53"/>
      <c r="W2617" s="53"/>
    </row>
    <row r="2618" spans="1:23" x14ac:dyDescent="0.25">
      <c r="A2618" s="116" t="str">
        <f>IF(ISBLANK(TBL_DATA[[#This Row],[Row.names]]), "",   DATE(YEAR(TBL_DATA[[#This Row],[Row.names]]), MONTH(TBL_DATA[[#This Row],[Row.names]]), DAY(TBL_DATA[[#This Row],[Row.names]])))</f>
        <v/>
      </c>
      <c r="B2618" s="119"/>
      <c r="C2618" s="68"/>
      <c r="E2618" s="53"/>
      <c r="F2618" s="53"/>
      <c r="G2618" s="54"/>
      <c r="H2618" s="114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  <c r="S2618" s="53"/>
      <c r="T2618" s="53"/>
      <c r="U2618" s="81"/>
      <c r="V2618" s="53"/>
      <c r="W2618" s="53"/>
    </row>
    <row r="2619" spans="1:23" x14ac:dyDescent="0.25">
      <c r="A2619" s="116" t="str">
        <f>IF(ISBLANK(TBL_DATA[[#This Row],[Row.names]]), "",   DATE(YEAR(TBL_DATA[[#This Row],[Row.names]]), MONTH(TBL_DATA[[#This Row],[Row.names]]), DAY(TBL_DATA[[#This Row],[Row.names]])))</f>
        <v/>
      </c>
      <c r="B2619" s="119"/>
      <c r="C2619" s="68"/>
      <c r="E2619" s="53"/>
      <c r="F2619" s="53"/>
      <c r="G2619" s="54"/>
      <c r="H2619" s="114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  <c r="S2619" s="53"/>
      <c r="T2619" s="53"/>
      <c r="U2619" s="81"/>
      <c r="V2619" s="53"/>
      <c r="W2619" s="53"/>
    </row>
    <row r="2620" spans="1:23" x14ac:dyDescent="0.25">
      <c r="A2620" s="116" t="str">
        <f>IF(ISBLANK(TBL_DATA[[#This Row],[Row.names]]), "",   DATE(YEAR(TBL_DATA[[#This Row],[Row.names]]), MONTH(TBL_DATA[[#This Row],[Row.names]]), DAY(TBL_DATA[[#This Row],[Row.names]])))</f>
        <v/>
      </c>
      <c r="B2620" s="119"/>
      <c r="C2620" s="68"/>
      <c r="E2620" s="53"/>
      <c r="F2620" s="53"/>
      <c r="G2620" s="54"/>
      <c r="H2620" s="114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  <c r="S2620" s="53"/>
      <c r="T2620" s="53"/>
      <c r="U2620" s="81"/>
      <c r="V2620" s="53"/>
      <c r="W2620" s="53"/>
    </row>
    <row r="2621" spans="1:23" x14ac:dyDescent="0.25">
      <c r="A2621" s="116" t="str">
        <f>IF(ISBLANK(TBL_DATA[[#This Row],[Row.names]]), "",   DATE(YEAR(TBL_DATA[[#This Row],[Row.names]]), MONTH(TBL_DATA[[#This Row],[Row.names]]), DAY(TBL_DATA[[#This Row],[Row.names]])))</f>
        <v/>
      </c>
      <c r="B2621" s="119"/>
      <c r="C2621" s="68"/>
      <c r="E2621" s="53"/>
      <c r="F2621" s="53"/>
      <c r="G2621" s="54"/>
      <c r="H2621" s="114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  <c r="S2621" s="53"/>
      <c r="T2621" s="53"/>
      <c r="U2621" s="81"/>
      <c r="V2621" s="53"/>
      <c r="W2621" s="53"/>
    </row>
    <row r="2622" spans="1:23" x14ac:dyDescent="0.25">
      <c r="A2622" s="116" t="str">
        <f>IF(ISBLANK(TBL_DATA[[#This Row],[Row.names]]), "",   DATE(YEAR(TBL_DATA[[#This Row],[Row.names]]), MONTH(TBL_DATA[[#This Row],[Row.names]]), DAY(TBL_DATA[[#This Row],[Row.names]])))</f>
        <v/>
      </c>
      <c r="B2622" s="119"/>
      <c r="C2622" s="68"/>
      <c r="E2622" s="53"/>
      <c r="F2622" s="53"/>
      <c r="G2622" s="54"/>
      <c r="H2622" s="114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  <c r="S2622" s="53"/>
      <c r="T2622" s="53"/>
      <c r="U2622" s="81"/>
      <c r="V2622" s="53"/>
      <c r="W2622" s="53"/>
    </row>
    <row r="2623" spans="1:23" x14ac:dyDescent="0.25">
      <c r="A2623" s="116" t="str">
        <f>IF(ISBLANK(TBL_DATA[[#This Row],[Row.names]]), "",   DATE(YEAR(TBL_DATA[[#This Row],[Row.names]]), MONTH(TBL_DATA[[#This Row],[Row.names]]), DAY(TBL_DATA[[#This Row],[Row.names]])))</f>
        <v/>
      </c>
      <c r="B2623" s="119"/>
      <c r="C2623" s="68"/>
      <c r="E2623" s="53"/>
      <c r="F2623" s="53"/>
      <c r="G2623" s="54"/>
      <c r="H2623" s="114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  <c r="S2623" s="53"/>
      <c r="T2623" s="53"/>
      <c r="U2623" s="81"/>
      <c r="V2623" s="53"/>
      <c r="W2623" s="53"/>
    </row>
    <row r="2624" spans="1:23" x14ac:dyDescent="0.25">
      <c r="A2624" s="116" t="str">
        <f>IF(ISBLANK(TBL_DATA[[#This Row],[Row.names]]), "",   DATE(YEAR(TBL_DATA[[#This Row],[Row.names]]), MONTH(TBL_DATA[[#This Row],[Row.names]]), DAY(TBL_DATA[[#This Row],[Row.names]])))</f>
        <v/>
      </c>
      <c r="B2624" s="119"/>
      <c r="C2624" s="68"/>
      <c r="E2624" s="53"/>
      <c r="F2624" s="53"/>
      <c r="G2624" s="54"/>
      <c r="H2624" s="114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  <c r="S2624" s="53"/>
      <c r="T2624" s="53"/>
      <c r="U2624" s="81"/>
      <c r="V2624" s="53"/>
      <c r="W2624" s="53"/>
    </row>
    <row r="2625" spans="1:23" x14ac:dyDescent="0.25">
      <c r="A2625" s="116" t="str">
        <f>IF(ISBLANK(TBL_DATA[[#This Row],[Row.names]]), "",   DATE(YEAR(TBL_DATA[[#This Row],[Row.names]]), MONTH(TBL_DATA[[#This Row],[Row.names]]), DAY(TBL_DATA[[#This Row],[Row.names]])))</f>
        <v/>
      </c>
      <c r="B2625" s="119"/>
      <c r="C2625" s="68"/>
      <c r="E2625" s="53"/>
      <c r="F2625" s="53"/>
      <c r="G2625" s="54"/>
      <c r="H2625" s="114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  <c r="S2625" s="53"/>
      <c r="T2625" s="53"/>
      <c r="U2625" s="81"/>
      <c r="V2625" s="53"/>
      <c r="W2625" s="53"/>
    </row>
    <row r="2626" spans="1:23" x14ac:dyDescent="0.25">
      <c r="A2626" s="116" t="str">
        <f>IF(ISBLANK(TBL_DATA[[#This Row],[Row.names]]), "",   DATE(YEAR(TBL_DATA[[#This Row],[Row.names]]), MONTH(TBL_DATA[[#This Row],[Row.names]]), DAY(TBL_DATA[[#This Row],[Row.names]])))</f>
        <v/>
      </c>
      <c r="B2626" s="119"/>
      <c r="C2626" s="68"/>
      <c r="E2626" s="53"/>
      <c r="F2626" s="53"/>
      <c r="G2626" s="54"/>
      <c r="H2626" s="114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  <c r="S2626" s="53"/>
      <c r="T2626" s="53"/>
      <c r="U2626" s="81"/>
      <c r="V2626" s="53"/>
      <c r="W2626" s="53"/>
    </row>
    <row r="2627" spans="1:23" x14ac:dyDescent="0.25">
      <c r="A2627" s="116" t="str">
        <f>IF(ISBLANK(TBL_DATA[[#This Row],[Row.names]]), "",   DATE(YEAR(TBL_DATA[[#This Row],[Row.names]]), MONTH(TBL_DATA[[#This Row],[Row.names]]), DAY(TBL_DATA[[#This Row],[Row.names]])))</f>
        <v/>
      </c>
      <c r="B2627" s="119"/>
      <c r="C2627" s="68"/>
      <c r="E2627" s="53"/>
      <c r="F2627" s="53"/>
      <c r="G2627" s="54"/>
      <c r="H2627" s="114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  <c r="S2627" s="53"/>
      <c r="T2627" s="53"/>
      <c r="U2627" s="81"/>
      <c r="V2627" s="53"/>
      <c r="W2627" s="53"/>
    </row>
    <row r="2628" spans="1:23" x14ac:dyDescent="0.25">
      <c r="A2628" s="116" t="str">
        <f>IF(ISBLANK(TBL_DATA[[#This Row],[Row.names]]), "",   DATE(YEAR(TBL_DATA[[#This Row],[Row.names]]), MONTH(TBL_DATA[[#This Row],[Row.names]]), DAY(TBL_DATA[[#This Row],[Row.names]])))</f>
        <v/>
      </c>
      <c r="B2628" s="119"/>
      <c r="C2628" s="68"/>
      <c r="E2628" s="53"/>
      <c r="F2628" s="53"/>
      <c r="G2628" s="54"/>
      <c r="H2628" s="114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  <c r="S2628" s="53"/>
      <c r="T2628" s="53"/>
      <c r="U2628" s="81"/>
      <c r="V2628" s="53"/>
      <c r="W2628" s="53"/>
    </row>
    <row r="2629" spans="1:23" x14ac:dyDescent="0.25">
      <c r="A2629" s="116" t="str">
        <f>IF(ISBLANK(TBL_DATA[[#This Row],[Row.names]]), "",   DATE(YEAR(TBL_DATA[[#This Row],[Row.names]]), MONTH(TBL_DATA[[#This Row],[Row.names]]), DAY(TBL_DATA[[#This Row],[Row.names]])))</f>
        <v/>
      </c>
      <c r="B2629" s="119"/>
      <c r="C2629" s="68"/>
      <c r="E2629" s="53"/>
      <c r="F2629" s="53"/>
      <c r="G2629" s="54"/>
      <c r="H2629" s="114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  <c r="S2629" s="53"/>
      <c r="T2629" s="53"/>
      <c r="U2629" s="81"/>
      <c r="V2629" s="53"/>
      <c r="W2629" s="53"/>
    </row>
    <row r="2630" spans="1:23" x14ac:dyDescent="0.25">
      <c r="A2630" s="116" t="str">
        <f>IF(ISBLANK(TBL_DATA[[#This Row],[Row.names]]), "",   DATE(YEAR(TBL_DATA[[#This Row],[Row.names]]), MONTH(TBL_DATA[[#This Row],[Row.names]]), DAY(TBL_DATA[[#This Row],[Row.names]])))</f>
        <v/>
      </c>
      <c r="B2630" s="119"/>
      <c r="C2630" s="68"/>
      <c r="E2630" s="53"/>
      <c r="F2630" s="53"/>
      <c r="G2630" s="54"/>
      <c r="H2630" s="114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  <c r="S2630" s="53"/>
      <c r="T2630" s="53"/>
      <c r="U2630" s="81"/>
      <c r="V2630" s="53"/>
      <c r="W2630" s="53"/>
    </row>
    <row r="2631" spans="1:23" x14ac:dyDescent="0.25">
      <c r="A2631" s="116" t="str">
        <f>IF(ISBLANK(TBL_DATA[[#This Row],[Row.names]]), "",   DATE(YEAR(TBL_DATA[[#This Row],[Row.names]]), MONTH(TBL_DATA[[#This Row],[Row.names]]), DAY(TBL_DATA[[#This Row],[Row.names]])))</f>
        <v/>
      </c>
      <c r="B2631" s="119"/>
      <c r="C2631" s="68"/>
      <c r="E2631" s="53"/>
      <c r="F2631" s="53"/>
      <c r="G2631" s="54"/>
      <c r="H2631" s="114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  <c r="S2631" s="53"/>
      <c r="T2631" s="53"/>
      <c r="U2631" s="81"/>
      <c r="V2631" s="53"/>
      <c r="W2631" s="53"/>
    </row>
    <row r="2632" spans="1:23" x14ac:dyDescent="0.25">
      <c r="A2632" s="116" t="str">
        <f>IF(ISBLANK(TBL_DATA[[#This Row],[Row.names]]), "",   DATE(YEAR(TBL_DATA[[#This Row],[Row.names]]), MONTH(TBL_DATA[[#This Row],[Row.names]]), DAY(TBL_DATA[[#This Row],[Row.names]])))</f>
        <v/>
      </c>
      <c r="B2632" s="119"/>
      <c r="C2632" s="68"/>
      <c r="E2632" s="53"/>
      <c r="F2632" s="53"/>
      <c r="G2632" s="54"/>
      <c r="H2632" s="114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  <c r="S2632" s="53"/>
      <c r="T2632" s="53"/>
      <c r="U2632" s="81"/>
      <c r="V2632" s="53"/>
      <c r="W2632" s="53"/>
    </row>
    <row r="2633" spans="1:23" x14ac:dyDescent="0.25">
      <c r="A2633" s="116" t="str">
        <f>IF(ISBLANK(TBL_DATA[[#This Row],[Row.names]]), "",   DATE(YEAR(TBL_DATA[[#This Row],[Row.names]]), MONTH(TBL_DATA[[#This Row],[Row.names]]), DAY(TBL_DATA[[#This Row],[Row.names]])))</f>
        <v/>
      </c>
      <c r="B2633" s="119"/>
      <c r="C2633" s="68"/>
      <c r="E2633" s="53"/>
      <c r="F2633" s="53"/>
      <c r="G2633" s="54"/>
      <c r="H2633" s="114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  <c r="S2633" s="53"/>
      <c r="T2633" s="53"/>
      <c r="U2633" s="81"/>
      <c r="V2633" s="53"/>
      <c r="W2633" s="53"/>
    </row>
    <row r="2634" spans="1:23" x14ac:dyDescent="0.25">
      <c r="A2634" s="116" t="str">
        <f>IF(ISBLANK(TBL_DATA[[#This Row],[Row.names]]), "",   DATE(YEAR(TBL_DATA[[#This Row],[Row.names]]), MONTH(TBL_DATA[[#This Row],[Row.names]]), DAY(TBL_DATA[[#This Row],[Row.names]])))</f>
        <v/>
      </c>
      <c r="B2634" s="119"/>
      <c r="C2634" s="68"/>
      <c r="E2634" s="53"/>
      <c r="F2634" s="53"/>
      <c r="G2634" s="54"/>
      <c r="H2634" s="114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  <c r="S2634" s="53"/>
      <c r="T2634" s="53"/>
      <c r="U2634" s="81"/>
      <c r="V2634" s="53"/>
      <c r="W2634" s="53"/>
    </row>
    <row r="2635" spans="1:23" x14ac:dyDescent="0.25">
      <c r="A2635" s="116" t="str">
        <f>IF(ISBLANK(TBL_DATA[[#This Row],[Row.names]]), "",   DATE(YEAR(TBL_DATA[[#This Row],[Row.names]]), MONTH(TBL_DATA[[#This Row],[Row.names]]), DAY(TBL_DATA[[#This Row],[Row.names]])))</f>
        <v/>
      </c>
      <c r="B2635" s="119"/>
      <c r="C2635" s="68"/>
      <c r="E2635" s="53"/>
      <c r="F2635" s="53"/>
      <c r="G2635" s="54"/>
      <c r="H2635" s="114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  <c r="S2635" s="53"/>
      <c r="T2635" s="53"/>
      <c r="U2635" s="81"/>
      <c r="V2635" s="53"/>
      <c r="W2635" s="53"/>
    </row>
    <row r="2636" spans="1:23" x14ac:dyDescent="0.25">
      <c r="A2636" s="116" t="str">
        <f>IF(ISBLANK(TBL_DATA[[#This Row],[Row.names]]), "",   DATE(YEAR(TBL_DATA[[#This Row],[Row.names]]), MONTH(TBL_DATA[[#This Row],[Row.names]]), DAY(TBL_DATA[[#This Row],[Row.names]])))</f>
        <v/>
      </c>
      <c r="B2636" s="119"/>
      <c r="C2636" s="68"/>
      <c r="E2636" s="53"/>
      <c r="F2636" s="53"/>
      <c r="G2636" s="54"/>
      <c r="H2636" s="114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  <c r="S2636" s="53"/>
      <c r="T2636" s="53"/>
      <c r="U2636" s="81"/>
      <c r="V2636" s="53"/>
      <c r="W2636" s="53"/>
    </row>
    <row r="2637" spans="1:23" x14ac:dyDescent="0.25">
      <c r="A2637" s="116" t="str">
        <f>IF(ISBLANK(TBL_DATA[[#This Row],[Row.names]]), "",   DATE(YEAR(TBL_DATA[[#This Row],[Row.names]]), MONTH(TBL_DATA[[#This Row],[Row.names]]), DAY(TBL_DATA[[#This Row],[Row.names]])))</f>
        <v/>
      </c>
      <c r="B2637" s="119"/>
      <c r="C2637" s="68"/>
      <c r="E2637" s="53"/>
      <c r="F2637" s="53"/>
      <c r="G2637" s="54"/>
      <c r="H2637" s="114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  <c r="S2637" s="53"/>
      <c r="T2637" s="53"/>
      <c r="U2637" s="81"/>
      <c r="V2637" s="53"/>
      <c r="W2637" s="53"/>
    </row>
    <row r="2638" spans="1:23" x14ac:dyDescent="0.25">
      <c r="A2638" s="116" t="str">
        <f>IF(ISBLANK(TBL_DATA[[#This Row],[Row.names]]), "",   DATE(YEAR(TBL_DATA[[#This Row],[Row.names]]), MONTH(TBL_DATA[[#This Row],[Row.names]]), DAY(TBL_DATA[[#This Row],[Row.names]])))</f>
        <v/>
      </c>
      <c r="B2638" s="119"/>
      <c r="C2638" s="68"/>
      <c r="E2638" s="53"/>
      <c r="F2638" s="53"/>
      <c r="G2638" s="54"/>
      <c r="H2638" s="114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  <c r="S2638" s="53"/>
      <c r="T2638" s="53"/>
      <c r="U2638" s="81"/>
      <c r="V2638" s="53"/>
      <c r="W2638" s="53"/>
    </row>
    <row r="2639" spans="1:23" x14ac:dyDescent="0.25">
      <c r="A2639" s="116" t="str">
        <f>IF(ISBLANK(TBL_DATA[[#This Row],[Row.names]]), "",   DATE(YEAR(TBL_DATA[[#This Row],[Row.names]]), MONTH(TBL_DATA[[#This Row],[Row.names]]), DAY(TBL_DATA[[#This Row],[Row.names]])))</f>
        <v/>
      </c>
      <c r="B2639" s="119"/>
      <c r="C2639" s="68"/>
      <c r="E2639" s="53"/>
      <c r="F2639" s="53"/>
      <c r="G2639" s="54"/>
      <c r="H2639" s="114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  <c r="S2639" s="53"/>
      <c r="T2639" s="53"/>
      <c r="U2639" s="81"/>
      <c r="V2639" s="53"/>
      <c r="W2639" s="53"/>
    </row>
    <row r="2640" spans="1:23" x14ac:dyDescent="0.25">
      <c r="A2640" s="116" t="str">
        <f>IF(ISBLANK(TBL_DATA[[#This Row],[Row.names]]), "",   DATE(YEAR(TBL_DATA[[#This Row],[Row.names]]), MONTH(TBL_DATA[[#This Row],[Row.names]]), DAY(TBL_DATA[[#This Row],[Row.names]])))</f>
        <v/>
      </c>
      <c r="B2640" s="119"/>
      <c r="C2640" s="68"/>
      <c r="E2640" s="53"/>
      <c r="F2640" s="53"/>
      <c r="G2640" s="54"/>
      <c r="H2640" s="114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  <c r="S2640" s="53"/>
      <c r="T2640" s="53"/>
      <c r="U2640" s="81"/>
      <c r="V2640" s="53"/>
      <c r="W2640" s="53"/>
    </row>
    <row r="2641" spans="1:23" x14ac:dyDescent="0.25">
      <c r="A2641" s="116" t="str">
        <f>IF(ISBLANK(TBL_DATA[[#This Row],[Row.names]]), "",   DATE(YEAR(TBL_DATA[[#This Row],[Row.names]]), MONTH(TBL_DATA[[#This Row],[Row.names]]), DAY(TBL_DATA[[#This Row],[Row.names]])))</f>
        <v/>
      </c>
      <c r="B2641" s="119"/>
      <c r="C2641" s="68"/>
      <c r="E2641" s="53"/>
      <c r="F2641" s="53"/>
      <c r="G2641" s="54"/>
      <c r="H2641" s="114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  <c r="S2641" s="53"/>
      <c r="T2641" s="53"/>
      <c r="U2641" s="81"/>
      <c r="V2641" s="53"/>
      <c r="W2641" s="53"/>
    </row>
    <row r="2642" spans="1:23" x14ac:dyDescent="0.25">
      <c r="A2642" s="116" t="str">
        <f>IF(ISBLANK(TBL_DATA[[#This Row],[Row.names]]), "",   DATE(YEAR(TBL_DATA[[#This Row],[Row.names]]), MONTH(TBL_DATA[[#This Row],[Row.names]]), DAY(TBL_DATA[[#This Row],[Row.names]])))</f>
        <v/>
      </c>
      <c r="B2642" s="119"/>
      <c r="C2642" s="68"/>
      <c r="E2642" s="53"/>
      <c r="F2642" s="53"/>
      <c r="G2642" s="54"/>
      <c r="H2642" s="114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  <c r="S2642" s="53"/>
      <c r="T2642" s="53"/>
      <c r="U2642" s="81"/>
      <c r="V2642" s="53"/>
      <c r="W2642" s="53"/>
    </row>
    <row r="2643" spans="1:23" x14ac:dyDescent="0.25">
      <c r="A2643" s="116" t="str">
        <f>IF(ISBLANK(TBL_DATA[[#This Row],[Row.names]]), "",   DATE(YEAR(TBL_DATA[[#This Row],[Row.names]]), MONTH(TBL_DATA[[#This Row],[Row.names]]), DAY(TBL_DATA[[#This Row],[Row.names]])))</f>
        <v/>
      </c>
      <c r="B2643" s="119"/>
      <c r="C2643" s="68"/>
      <c r="E2643" s="53"/>
      <c r="F2643" s="53"/>
      <c r="G2643" s="54"/>
      <c r="H2643" s="114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  <c r="S2643" s="53"/>
      <c r="T2643" s="53"/>
      <c r="U2643" s="81"/>
      <c r="V2643" s="53"/>
      <c r="W2643" s="53"/>
    </row>
    <row r="2644" spans="1:23" x14ac:dyDescent="0.25">
      <c r="A2644" s="116" t="str">
        <f>IF(ISBLANK(TBL_DATA[[#This Row],[Row.names]]), "",   DATE(YEAR(TBL_DATA[[#This Row],[Row.names]]), MONTH(TBL_DATA[[#This Row],[Row.names]]), DAY(TBL_DATA[[#This Row],[Row.names]])))</f>
        <v/>
      </c>
      <c r="B2644" s="119"/>
      <c r="C2644" s="68"/>
      <c r="E2644" s="53"/>
      <c r="F2644" s="53"/>
      <c r="G2644" s="54"/>
      <c r="H2644" s="114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  <c r="S2644" s="53"/>
      <c r="T2644" s="53"/>
      <c r="U2644" s="81"/>
      <c r="V2644" s="53"/>
      <c r="W2644" s="53"/>
    </row>
    <row r="2645" spans="1:23" x14ac:dyDescent="0.25">
      <c r="A2645" s="116" t="str">
        <f>IF(ISBLANK(TBL_DATA[[#This Row],[Row.names]]), "",   DATE(YEAR(TBL_DATA[[#This Row],[Row.names]]), MONTH(TBL_DATA[[#This Row],[Row.names]]), DAY(TBL_DATA[[#This Row],[Row.names]])))</f>
        <v/>
      </c>
      <c r="B2645" s="119"/>
      <c r="C2645" s="68"/>
      <c r="E2645" s="53"/>
      <c r="F2645" s="53"/>
      <c r="G2645" s="54"/>
      <c r="H2645" s="114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  <c r="S2645" s="53"/>
      <c r="T2645" s="53"/>
      <c r="U2645" s="81"/>
      <c r="V2645" s="53"/>
      <c r="W2645" s="53"/>
    </row>
    <row r="2646" spans="1:23" x14ac:dyDescent="0.25">
      <c r="A2646" s="116" t="str">
        <f>IF(ISBLANK(TBL_DATA[[#This Row],[Row.names]]), "",   DATE(YEAR(TBL_DATA[[#This Row],[Row.names]]), MONTH(TBL_DATA[[#This Row],[Row.names]]), DAY(TBL_DATA[[#This Row],[Row.names]])))</f>
        <v/>
      </c>
      <c r="B2646" s="119"/>
      <c r="C2646" s="68"/>
      <c r="E2646" s="53"/>
      <c r="F2646" s="53"/>
      <c r="G2646" s="54"/>
      <c r="H2646" s="114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  <c r="S2646" s="53"/>
      <c r="T2646" s="53"/>
      <c r="U2646" s="81"/>
      <c r="V2646" s="53"/>
      <c r="W2646" s="53"/>
    </row>
    <row r="2647" spans="1:23" x14ac:dyDescent="0.25">
      <c r="A2647" s="116" t="str">
        <f>IF(ISBLANK(TBL_DATA[[#This Row],[Row.names]]), "",   DATE(YEAR(TBL_DATA[[#This Row],[Row.names]]), MONTH(TBL_DATA[[#This Row],[Row.names]]), DAY(TBL_DATA[[#This Row],[Row.names]])))</f>
        <v/>
      </c>
      <c r="B2647" s="119"/>
      <c r="C2647" s="68"/>
      <c r="E2647" s="53"/>
      <c r="F2647" s="53"/>
      <c r="G2647" s="54"/>
      <c r="H2647" s="114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  <c r="S2647" s="53"/>
      <c r="T2647" s="53"/>
      <c r="U2647" s="81"/>
      <c r="V2647" s="53"/>
      <c r="W2647" s="53"/>
    </row>
    <row r="2648" spans="1:23" x14ac:dyDescent="0.25">
      <c r="A2648" s="116" t="str">
        <f>IF(ISBLANK(TBL_DATA[[#This Row],[Row.names]]), "",   DATE(YEAR(TBL_DATA[[#This Row],[Row.names]]), MONTH(TBL_DATA[[#This Row],[Row.names]]), DAY(TBL_DATA[[#This Row],[Row.names]])))</f>
        <v/>
      </c>
      <c r="B2648" s="119"/>
      <c r="C2648" s="68"/>
      <c r="E2648" s="53"/>
      <c r="F2648" s="53"/>
      <c r="G2648" s="54"/>
      <c r="H2648" s="114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  <c r="S2648" s="53"/>
      <c r="T2648" s="53"/>
      <c r="U2648" s="81"/>
      <c r="V2648" s="53"/>
      <c r="W2648" s="53"/>
    </row>
    <row r="2649" spans="1:23" x14ac:dyDescent="0.25">
      <c r="A2649" s="116" t="str">
        <f>IF(ISBLANK(TBL_DATA[[#This Row],[Row.names]]), "",   DATE(YEAR(TBL_DATA[[#This Row],[Row.names]]), MONTH(TBL_DATA[[#This Row],[Row.names]]), DAY(TBL_DATA[[#This Row],[Row.names]])))</f>
        <v/>
      </c>
      <c r="B2649" s="119"/>
      <c r="C2649" s="68"/>
      <c r="E2649" s="53"/>
      <c r="F2649" s="53"/>
      <c r="G2649" s="54"/>
      <c r="H2649" s="114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  <c r="S2649" s="53"/>
      <c r="T2649" s="53"/>
      <c r="U2649" s="81"/>
      <c r="V2649" s="53"/>
      <c r="W2649" s="53"/>
    </row>
    <row r="2650" spans="1:23" x14ac:dyDescent="0.25">
      <c r="A2650" s="116" t="str">
        <f>IF(ISBLANK(TBL_DATA[[#This Row],[Row.names]]), "",   DATE(YEAR(TBL_DATA[[#This Row],[Row.names]]), MONTH(TBL_DATA[[#This Row],[Row.names]]), DAY(TBL_DATA[[#This Row],[Row.names]])))</f>
        <v/>
      </c>
      <c r="B2650" s="119"/>
      <c r="C2650" s="68"/>
      <c r="E2650" s="53"/>
      <c r="F2650" s="53"/>
      <c r="G2650" s="54"/>
      <c r="H2650" s="114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  <c r="S2650" s="53"/>
      <c r="T2650" s="53"/>
      <c r="U2650" s="81"/>
      <c r="V2650" s="53"/>
      <c r="W2650" s="53"/>
    </row>
    <row r="2651" spans="1:23" x14ac:dyDescent="0.25">
      <c r="A2651" s="116" t="str">
        <f>IF(ISBLANK(TBL_DATA[[#This Row],[Row.names]]), "",   DATE(YEAR(TBL_DATA[[#This Row],[Row.names]]), MONTH(TBL_DATA[[#This Row],[Row.names]]), DAY(TBL_DATA[[#This Row],[Row.names]])))</f>
        <v/>
      </c>
      <c r="B2651" s="119"/>
      <c r="C2651" s="68"/>
      <c r="E2651" s="53"/>
      <c r="F2651" s="53"/>
      <c r="G2651" s="54"/>
      <c r="H2651" s="114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  <c r="S2651" s="53"/>
      <c r="T2651" s="53"/>
      <c r="U2651" s="81"/>
      <c r="V2651" s="53"/>
      <c r="W2651" s="53"/>
    </row>
    <row r="2652" spans="1:23" x14ac:dyDescent="0.25">
      <c r="A2652" s="116" t="str">
        <f>IF(ISBLANK(TBL_DATA[[#This Row],[Row.names]]), "",   DATE(YEAR(TBL_DATA[[#This Row],[Row.names]]), MONTH(TBL_DATA[[#This Row],[Row.names]]), DAY(TBL_DATA[[#This Row],[Row.names]])))</f>
        <v/>
      </c>
      <c r="B2652" s="119"/>
      <c r="C2652" s="68"/>
      <c r="E2652" s="53"/>
      <c r="F2652" s="53"/>
      <c r="G2652" s="54"/>
      <c r="H2652" s="114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  <c r="S2652" s="53"/>
      <c r="T2652" s="53"/>
      <c r="U2652" s="81"/>
      <c r="V2652" s="53"/>
      <c r="W2652" s="53"/>
    </row>
    <row r="2653" spans="1:23" x14ac:dyDescent="0.25">
      <c r="A2653" s="116" t="str">
        <f>IF(ISBLANK(TBL_DATA[[#This Row],[Row.names]]), "",   DATE(YEAR(TBL_DATA[[#This Row],[Row.names]]), MONTH(TBL_DATA[[#This Row],[Row.names]]), DAY(TBL_DATA[[#This Row],[Row.names]])))</f>
        <v/>
      </c>
      <c r="B2653" s="119"/>
      <c r="C2653" s="68"/>
      <c r="E2653" s="53"/>
      <c r="F2653" s="53"/>
      <c r="G2653" s="54"/>
      <c r="H2653" s="114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  <c r="S2653" s="53"/>
      <c r="T2653" s="53"/>
      <c r="U2653" s="81"/>
      <c r="V2653" s="53"/>
      <c r="W2653" s="53"/>
    </row>
    <row r="2654" spans="1:23" x14ac:dyDescent="0.25">
      <c r="A2654" s="116" t="str">
        <f>IF(ISBLANK(TBL_DATA[[#This Row],[Row.names]]), "",   DATE(YEAR(TBL_DATA[[#This Row],[Row.names]]), MONTH(TBL_DATA[[#This Row],[Row.names]]), DAY(TBL_DATA[[#This Row],[Row.names]])))</f>
        <v/>
      </c>
      <c r="B2654" s="119"/>
      <c r="C2654" s="68"/>
      <c r="E2654" s="53"/>
      <c r="F2654" s="53"/>
      <c r="G2654" s="54"/>
      <c r="H2654" s="114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  <c r="S2654" s="53"/>
      <c r="T2654" s="53"/>
      <c r="U2654" s="81"/>
      <c r="V2654" s="53"/>
      <c r="W2654" s="53"/>
    </row>
    <row r="2655" spans="1:23" x14ac:dyDescent="0.25">
      <c r="A2655" s="116" t="str">
        <f>IF(ISBLANK(TBL_DATA[[#This Row],[Row.names]]), "",   DATE(YEAR(TBL_DATA[[#This Row],[Row.names]]), MONTH(TBL_DATA[[#This Row],[Row.names]]), DAY(TBL_DATA[[#This Row],[Row.names]])))</f>
        <v/>
      </c>
      <c r="B2655" s="119"/>
      <c r="C2655" s="68"/>
      <c r="E2655" s="53"/>
      <c r="F2655" s="53"/>
      <c r="G2655" s="54"/>
      <c r="H2655" s="114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  <c r="S2655" s="53"/>
      <c r="T2655" s="53"/>
      <c r="U2655" s="81"/>
      <c r="V2655" s="53"/>
      <c r="W2655" s="53"/>
    </row>
    <row r="2656" spans="1:23" x14ac:dyDescent="0.25">
      <c r="A2656" s="116" t="str">
        <f>IF(ISBLANK(TBL_DATA[[#This Row],[Row.names]]), "",   DATE(YEAR(TBL_DATA[[#This Row],[Row.names]]), MONTH(TBL_DATA[[#This Row],[Row.names]]), DAY(TBL_DATA[[#This Row],[Row.names]])))</f>
        <v/>
      </c>
      <c r="B2656" s="119"/>
      <c r="C2656" s="68"/>
      <c r="E2656" s="53"/>
      <c r="F2656" s="53"/>
      <c r="G2656" s="54"/>
      <c r="H2656" s="114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  <c r="S2656" s="53"/>
      <c r="T2656" s="53"/>
      <c r="U2656" s="81"/>
      <c r="V2656" s="53"/>
      <c r="W2656" s="53"/>
    </row>
    <row r="2657" spans="1:23" x14ac:dyDescent="0.25">
      <c r="A2657" s="116" t="str">
        <f>IF(ISBLANK(TBL_DATA[[#This Row],[Row.names]]), "",   DATE(YEAR(TBL_DATA[[#This Row],[Row.names]]), MONTH(TBL_DATA[[#This Row],[Row.names]]), DAY(TBL_DATA[[#This Row],[Row.names]])))</f>
        <v/>
      </c>
      <c r="B2657" s="119"/>
      <c r="C2657" s="68"/>
      <c r="E2657" s="53"/>
      <c r="F2657" s="53"/>
      <c r="G2657" s="54"/>
      <c r="H2657" s="114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  <c r="S2657" s="53"/>
      <c r="T2657" s="53"/>
      <c r="U2657" s="81"/>
      <c r="V2657" s="53"/>
      <c r="W2657" s="53"/>
    </row>
    <row r="2658" spans="1:23" x14ac:dyDescent="0.25">
      <c r="A2658" s="116" t="str">
        <f>IF(ISBLANK(TBL_DATA[[#This Row],[Row.names]]), "",   DATE(YEAR(TBL_DATA[[#This Row],[Row.names]]), MONTH(TBL_DATA[[#This Row],[Row.names]]), DAY(TBL_DATA[[#This Row],[Row.names]])))</f>
        <v/>
      </c>
      <c r="B2658" s="119"/>
      <c r="C2658" s="68"/>
      <c r="E2658" s="53"/>
      <c r="F2658" s="53"/>
      <c r="G2658" s="54"/>
      <c r="H2658" s="114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  <c r="S2658" s="53"/>
      <c r="T2658" s="53"/>
      <c r="U2658" s="81"/>
      <c r="V2658" s="53"/>
      <c r="W2658" s="53"/>
    </row>
    <row r="2659" spans="1:23" x14ac:dyDescent="0.25">
      <c r="A2659" s="116" t="str">
        <f>IF(ISBLANK(TBL_DATA[[#This Row],[Row.names]]), "",   DATE(YEAR(TBL_DATA[[#This Row],[Row.names]]), MONTH(TBL_DATA[[#This Row],[Row.names]]), DAY(TBL_DATA[[#This Row],[Row.names]])))</f>
        <v/>
      </c>
      <c r="B2659" s="119"/>
      <c r="C2659" s="68"/>
      <c r="E2659" s="53"/>
      <c r="F2659" s="53"/>
      <c r="G2659" s="54"/>
      <c r="H2659" s="114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  <c r="S2659" s="53"/>
      <c r="T2659" s="53"/>
      <c r="U2659" s="81"/>
      <c r="V2659" s="53"/>
      <c r="W2659" s="53"/>
    </row>
    <row r="2660" spans="1:23" x14ac:dyDescent="0.25">
      <c r="A2660" s="116" t="str">
        <f>IF(ISBLANK(TBL_DATA[[#This Row],[Row.names]]), "",   DATE(YEAR(TBL_DATA[[#This Row],[Row.names]]), MONTH(TBL_DATA[[#This Row],[Row.names]]), DAY(TBL_DATA[[#This Row],[Row.names]])))</f>
        <v/>
      </c>
      <c r="B2660" s="119"/>
      <c r="C2660" s="68"/>
      <c r="E2660" s="53"/>
      <c r="F2660" s="53"/>
      <c r="G2660" s="54"/>
      <c r="H2660" s="114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  <c r="S2660" s="53"/>
      <c r="T2660" s="53"/>
      <c r="U2660" s="81"/>
      <c r="V2660" s="53"/>
      <c r="W2660" s="53"/>
    </row>
    <row r="2661" spans="1:23" x14ac:dyDescent="0.25">
      <c r="A2661" s="116" t="str">
        <f>IF(ISBLANK(TBL_DATA[[#This Row],[Row.names]]), "",   DATE(YEAR(TBL_DATA[[#This Row],[Row.names]]), MONTH(TBL_DATA[[#This Row],[Row.names]]), DAY(TBL_DATA[[#This Row],[Row.names]])))</f>
        <v/>
      </c>
      <c r="B2661" s="119"/>
      <c r="C2661" s="68"/>
      <c r="E2661" s="53"/>
      <c r="F2661" s="53"/>
      <c r="G2661" s="54"/>
      <c r="H2661" s="114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  <c r="S2661" s="53"/>
      <c r="T2661" s="53"/>
      <c r="U2661" s="81"/>
      <c r="V2661" s="53"/>
      <c r="W2661" s="53"/>
    </row>
    <row r="2662" spans="1:23" x14ac:dyDescent="0.25">
      <c r="A2662" s="116" t="str">
        <f>IF(ISBLANK(TBL_DATA[[#This Row],[Row.names]]), "",   DATE(YEAR(TBL_DATA[[#This Row],[Row.names]]), MONTH(TBL_DATA[[#This Row],[Row.names]]), DAY(TBL_DATA[[#This Row],[Row.names]])))</f>
        <v/>
      </c>
      <c r="B2662" s="119"/>
      <c r="C2662" s="68"/>
      <c r="E2662" s="53"/>
      <c r="F2662" s="53"/>
      <c r="G2662" s="54"/>
      <c r="H2662" s="114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  <c r="S2662" s="53"/>
      <c r="T2662" s="53"/>
      <c r="U2662" s="81"/>
      <c r="V2662" s="53"/>
      <c r="W2662" s="53"/>
    </row>
    <row r="2663" spans="1:23" x14ac:dyDescent="0.25">
      <c r="A2663" s="116" t="str">
        <f>IF(ISBLANK(TBL_DATA[[#This Row],[Row.names]]), "",   DATE(YEAR(TBL_DATA[[#This Row],[Row.names]]), MONTH(TBL_DATA[[#This Row],[Row.names]]), DAY(TBL_DATA[[#This Row],[Row.names]])))</f>
        <v/>
      </c>
      <c r="B2663" s="119"/>
      <c r="C2663" s="68"/>
      <c r="E2663" s="53"/>
      <c r="F2663" s="53"/>
      <c r="G2663" s="54"/>
      <c r="H2663" s="114"/>
      <c r="I2663" s="53"/>
      <c r="J2663" s="53"/>
      <c r="K2663" s="53"/>
      <c r="L2663" s="53"/>
      <c r="M2663" s="53"/>
      <c r="N2663" s="53"/>
      <c r="O2663" s="53"/>
      <c r="P2663" s="53"/>
      <c r="Q2663" s="53"/>
      <c r="R2663" s="53"/>
      <c r="S2663" s="53"/>
      <c r="T2663" s="53"/>
      <c r="U2663" s="81"/>
      <c r="V2663" s="53"/>
      <c r="W2663" s="53"/>
    </row>
    <row r="2664" spans="1:23" x14ac:dyDescent="0.25">
      <c r="A2664" s="116" t="str">
        <f>IF(ISBLANK(TBL_DATA[[#This Row],[Row.names]]), "",   DATE(YEAR(TBL_DATA[[#This Row],[Row.names]]), MONTH(TBL_DATA[[#This Row],[Row.names]]), DAY(TBL_DATA[[#This Row],[Row.names]])))</f>
        <v/>
      </c>
      <c r="B2664" s="119"/>
      <c r="C2664" s="68"/>
      <c r="E2664" s="53"/>
      <c r="F2664" s="53"/>
      <c r="G2664" s="54"/>
      <c r="H2664" s="114"/>
      <c r="I2664" s="53"/>
      <c r="J2664" s="53"/>
      <c r="K2664" s="53"/>
      <c r="L2664" s="53"/>
      <c r="M2664" s="53"/>
      <c r="N2664" s="53"/>
      <c r="O2664" s="53"/>
      <c r="P2664" s="53"/>
      <c r="Q2664" s="53"/>
      <c r="R2664" s="53"/>
      <c r="S2664" s="53"/>
      <c r="T2664" s="53"/>
      <c r="U2664" s="81"/>
      <c r="V2664" s="53"/>
      <c r="W2664" s="53"/>
    </row>
    <row r="2665" spans="1:23" x14ac:dyDescent="0.25">
      <c r="A2665" s="116" t="str">
        <f>IF(ISBLANK(TBL_DATA[[#This Row],[Row.names]]), "",   DATE(YEAR(TBL_DATA[[#This Row],[Row.names]]), MONTH(TBL_DATA[[#This Row],[Row.names]]), DAY(TBL_DATA[[#This Row],[Row.names]])))</f>
        <v/>
      </c>
      <c r="B2665" s="119"/>
      <c r="C2665" s="68"/>
      <c r="E2665" s="53"/>
      <c r="F2665" s="53"/>
      <c r="G2665" s="54"/>
      <c r="H2665" s="114"/>
      <c r="I2665" s="53"/>
      <c r="J2665" s="53"/>
      <c r="K2665" s="53"/>
      <c r="L2665" s="53"/>
      <c r="M2665" s="53"/>
      <c r="N2665" s="53"/>
      <c r="O2665" s="53"/>
      <c r="P2665" s="53"/>
      <c r="Q2665" s="53"/>
      <c r="R2665" s="53"/>
      <c r="S2665" s="53"/>
      <c r="T2665" s="53"/>
      <c r="U2665" s="81"/>
      <c r="V2665" s="53"/>
      <c r="W2665" s="53"/>
    </row>
    <row r="2666" spans="1:23" x14ac:dyDescent="0.25">
      <c r="A2666" s="116" t="str">
        <f>IF(ISBLANK(TBL_DATA[[#This Row],[Row.names]]), "",   DATE(YEAR(TBL_DATA[[#This Row],[Row.names]]), MONTH(TBL_DATA[[#This Row],[Row.names]]), DAY(TBL_DATA[[#This Row],[Row.names]])))</f>
        <v/>
      </c>
      <c r="B2666" s="119"/>
      <c r="C2666" s="68"/>
      <c r="E2666" s="53"/>
      <c r="F2666" s="53"/>
      <c r="G2666" s="54"/>
      <c r="H2666" s="114"/>
      <c r="I2666" s="53"/>
      <c r="J2666" s="53"/>
      <c r="K2666" s="53"/>
      <c r="L2666" s="53"/>
      <c r="M2666" s="53"/>
      <c r="N2666" s="53"/>
      <c r="O2666" s="53"/>
      <c r="P2666" s="53"/>
      <c r="Q2666" s="53"/>
      <c r="R2666" s="53"/>
      <c r="S2666" s="53"/>
      <c r="T2666" s="53"/>
      <c r="U2666" s="81"/>
      <c r="V2666" s="53"/>
      <c r="W2666" s="53"/>
    </row>
    <row r="2667" spans="1:23" x14ac:dyDescent="0.25">
      <c r="A2667" s="116" t="str">
        <f>IF(ISBLANK(TBL_DATA[[#This Row],[Row.names]]), "",   DATE(YEAR(TBL_DATA[[#This Row],[Row.names]]), MONTH(TBL_DATA[[#This Row],[Row.names]]), DAY(TBL_DATA[[#This Row],[Row.names]])))</f>
        <v/>
      </c>
      <c r="B2667" s="119"/>
      <c r="C2667" s="68"/>
      <c r="E2667" s="53"/>
      <c r="F2667" s="53"/>
      <c r="G2667" s="54"/>
      <c r="H2667" s="114"/>
      <c r="I2667" s="53"/>
      <c r="J2667" s="53"/>
      <c r="K2667" s="53"/>
      <c r="L2667" s="53"/>
      <c r="M2667" s="53"/>
      <c r="N2667" s="53"/>
      <c r="O2667" s="53"/>
      <c r="P2667" s="53"/>
      <c r="Q2667" s="53"/>
      <c r="R2667" s="53"/>
      <c r="S2667" s="53"/>
      <c r="T2667" s="53"/>
      <c r="U2667" s="81"/>
      <c r="V2667" s="53"/>
      <c r="W2667" s="53"/>
    </row>
    <row r="2668" spans="1:23" x14ac:dyDescent="0.25">
      <c r="A2668" s="116" t="str">
        <f>IF(ISBLANK(TBL_DATA[[#This Row],[Row.names]]), "",   DATE(YEAR(TBL_DATA[[#This Row],[Row.names]]), MONTH(TBL_DATA[[#This Row],[Row.names]]), DAY(TBL_DATA[[#This Row],[Row.names]])))</f>
        <v/>
      </c>
      <c r="B2668" s="119"/>
      <c r="C2668" s="68"/>
      <c r="E2668" s="53"/>
      <c r="F2668" s="53"/>
      <c r="G2668" s="54"/>
      <c r="H2668" s="114"/>
      <c r="I2668" s="53"/>
      <c r="J2668" s="53"/>
      <c r="K2668" s="53"/>
      <c r="L2668" s="53"/>
      <c r="M2668" s="53"/>
      <c r="N2668" s="53"/>
      <c r="O2668" s="53"/>
      <c r="P2668" s="53"/>
      <c r="Q2668" s="53"/>
      <c r="R2668" s="53"/>
      <c r="S2668" s="53"/>
      <c r="T2668" s="53"/>
      <c r="U2668" s="81"/>
      <c r="V2668" s="53"/>
      <c r="W2668" s="53"/>
    </row>
    <row r="2669" spans="1:23" x14ac:dyDescent="0.25">
      <c r="A2669" s="116" t="str">
        <f>IF(ISBLANK(TBL_DATA[[#This Row],[Row.names]]), "",   DATE(YEAR(TBL_DATA[[#This Row],[Row.names]]), MONTH(TBL_DATA[[#This Row],[Row.names]]), DAY(TBL_DATA[[#This Row],[Row.names]])))</f>
        <v/>
      </c>
      <c r="B2669" s="119"/>
      <c r="C2669" s="68"/>
      <c r="E2669" s="53"/>
      <c r="F2669" s="53"/>
      <c r="G2669" s="54"/>
      <c r="H2669" s="114"/>
      <c r="I2669" s="53"/>
      <c r="J2669" s="53"/>
      <c r="K2669" s="53"/>
      <c r="L2669" s="53"/>
      <c r="M2669" s="53"/>
      <c r="N2669" s="53"/>
      <c r="O2669" s="53"/>
      <c r="P2669" s="53"/>
      <c r="Q2669" s="53"/>
      <c r="R2669" s="53"/>
      <c r="S2669" s="53"/>
      <c r="T2669" s="53"/>
      <c r="U2669" s="81"/>
      <c r="V2669" s="53"/>
      <c r="W2669" s="53"/>
    </row>
    <row r="2670" spans="1:23" x14ac:dyDescent="0.25">
      <c r="A2670" s="116" t="str">
        <f>IF(ISBLANK(TBL_DATA[[#This Row],[Row.names]]), "",   DATE(YEAR(TBL_DATA[[#This Row],[Row.names]]), MONTH(TBL_DATA[[#This Row],[Row.names]]), DAY(TBL_DATA[[#This Row],[Row.names]])))</f>
        <v/>
      </c>
      <c r="B2670" s="119"/>
      <c r="C2670" s="68"/>
      <c r="E2670" s="53"/>
      <c r="F2670" s="53"/>
      <c r="G2670" s="54"/>
      <c r="H2670" s="114"/>
      <c r="I2670" s="53"/>
      <c r="J2670" s="53"/>
      <c r="K2670" s="53"/>
      <c r="L2670" s="53"/>
      <c r="M2670" s="53"/>
      <c r="N2670" s="53"/>
      <c r="O2670" s="53"/>
      <c r="P2670" s="53"/>
      <c r="Q2670" s="53"/>
      <c r="R2670" s="53"/>
      <c r="S2670" s="53"/>
      <c r="T2670" s="53"/>
      <c r="U2670" s="81"/>
      <c r="V2670" s="53"/>
      <c r="W2670" s="53"/>
    </row>
    <row r="2671" spans="1:23" x14ac:dyDescent="0.25">
      <c r="A2671" s="116" t="str">
        <f>IF(ISBLANK(TBL_DATA[[#This Row],[Row.names]]), "",   DATE(YEAR(TBL_DATA[[#This Row],[Row.names]]), MONTH(TBL_DATA[[#This Row],[Row.names]]), DAY(TBL_DATA[[#This Row],[Row.names]])))</f>
        <v/>
      </c>
      <c r="B2671" s="119"/>
      <c r="C2671" s="68"/>
      <c r="E2671" s="53"/>
      <c r="F2671" s="53"/>
      <c r="G2671" s="54"/>
      <c r="H2671" s="114"/>
      <c r="I2671" s="53"/>
      <c r="J2671" s="53"/>
      <c r="K2671" s="53"/>
      <c r="L2671" s="53"/>
      <c r="M2671" s="53"/>
      <c r="N2671" s="53"/>
      <c r="O2671" s="53"/>
      <c r="P2671" s="53"/>
      <c r="Q2671" s="53"/>
      <c r="R2671" s="53"/>
      <c r="S2671" s="53"/>
      <c r="T2671" s="53"/>
      <c r="U2671" s="81"/>
      <c r="V2671" s="53"/>
      <c r="W2671" s="53"/>
    </row>
    <row r="2672" spans="1:23" x14ac:dyDescent="0.25">
      <c r="A2672" s="116" t="str">
        <f>IF(ISBLANK(TBL_DATA[[#This Row],[Row.names]]), "",   DATE(YEAR(TBL_DATA[[#This Row],[Row.names]]), MONTH(TBL_DATA[[#This Row],[Row.names]]), DAY(TBL_DATA[[#This Row],[Row.names]])))</f>
        <v/>
      </c>
      <c r="B2672" s="119"/>
      <c r="C2672" s="68"/>
      <c r="E2672" s="53"/>
      <c r="F2672" s="53"/>
      <c r="G2672" s="54"/>
      <c r="H2672" s="114"/>
      <c r="I2672" s="53"/>
      <c r="J2672" s="53"/>
      <c r="K2672" s="53"/>
      <c r="L2672" s="53"/>
      <c r="M2672" s="53"/>
      <c r="N2672" s="53"/>
      <c r="O2672" s="53"/>
      <c r="P2672" s="53"/>
      <c r="Q2672" s="53"/>
      <c r="R2672" s="53"/>
      <c r="S2672" s="53"/>
      <c r="T2672" s="53"/>
      <c r="U2672" s="81"/>
      <c r="V2672" s="53"/>
      <c r="W2672" s="53"/>
    </row>
    <row r="2673" spans="1:23" x14ac:dyDescent="0.25">
      <c r="A2673" s="116" t="str">
        <f>IF(ISBLANK(TBL_DATA[[#This Row],[Row.names]]), "",   DATE(YEAR(TBL_DATA[[#This Row],[Row.names]]), MONTH(TBL_DATA[[#This Row],[Row.names]]), DAY(TBL_DATA[[#This Row],[Row.names]])))</f>
        <v/>
      </c>
      <c r="B2673" s="119"/>
      <c r="C2673" s="68"/>
      <c r="E2673" s="53"/>
      <c r="F2673" s="53"/>
      <c r="G2673" s="54"/>
      <c r="H2673" s="114"/>
      <c r="I2673" s="53"/>
      <c r="J2673" s="53"/>
      <c r="K2673" s="53"/>
      <c r="L2673" s="53"/>
      <c r="M2673" s="53"/>
      <c r="N2673" s="53"/>
      <c r="O2673" s="53"/>
      <c r="P2673" s="53"/>
      <c r="Q2673" s="53"/>
      <c r="R2673" s="53"/>
      <c r="S2673" s="53"/>
      <c r="T2673" s="53"/>
      <c r="U2673" s="81"/>
      <c r="V2673" s="53"/>
      <c r="W2673" s="53"/>
    </row>
    <row r="2674" spans="1:23" x14ac:dyDescent="0.25">
      <c r="A2674" s="116" t="str">
        <f>IF(ISBLANK(TBL_DATA[[#This Row],[Row.names]]), "",   DATE(YEAR(TBL_DATA[[#This Row],[Row.names]]), MONTH(TBL_DATA[[#This Row],[Row.names]]), DAY(TBL_DATA[[#This Row],[Row.names]])))</f>
        <v/>
      </c>
      <c r="B2674" s="119"/>
      <c r="C2674" s="68"/>
      <c r="E2674" s="53"/>
      <c r="F2674" s="53"/>
      <c r="G2674" s="54"/>
      <c r="H2674" s="114"/>
      <c r="I2674" s="53"/>
      <c r="J2674" s="53"/>
      <c r="K2674" s="53"/>
      <c r="L2674" s="53"/>
      <c r="M2674" s="53"/>
      <c r="N2674" s="53"/>
      <c r="O2674" s="53"/>
      <c r="P2674" s="53"/>
      <c r="Q2674" s="53"/>
      <c r="R2674" s="53"/>
      <c r="S2674" s="53"/>
      <c r="T2674" s="53"/>
      <c r="U2674" s="81"/>
      <c r="V2674" s="53"/>
      <c r="W2674" s="53"/>
    </row>
    <row r="2675" spans="1:23" x14ac:dyDescent="0.25">
      <c r="A2675" s="116" t="str">
        <f>IF(ISBLANK(TBL_DATA[[#This Row],[Row.names]]), "",   DATE(YEAR(TBL_DATA[[#This Row],[Row.names]]), MONTH(TBL_DATA[[#This Row],[Row.names]]), DAY(TBL_DATA[[#This Row],[Row.names]])))</f>
        <v/>
      </c>
      <c r="B2675" s="119"/>
      <c r="C2675" s="68"/>
      <c r="E2675" s="53"/>
      <c r="F2675" s="53"/>
      <c r="G2675" s="54"/>
      <c r="H2675" s="114"/>
      <c r="I2675" s="53"/>
      <c r="J2675" s="53"/>
      <c r="K2675" s="53"/>
      <c r="L2675" s="53"/>
      <c r="M2675" s="53"/>
      <c r="N2675" s="53"/>
      <c r="O2675" s="53"/>
      <c r="P2675" s="53"/>
      <c r="Q2675" s="53"/>
      <c r="R2675" s="53"/>
      <c r="S2675" s="53"/>
      <c r="T2675" s="53"/>
      <c r="U2675" s="81"/>
      <c r="V2675" s="53"/>
      <c r="W2675" s="53"/>
    </row>
    <row r="2676" spans="1:23" x14ac:dyDescent="0.25">
      <c r="A2676" s="116" t="str">
        <f>IF(ISBLANK(TBL_DATA[[#This Row],[Row.names]]), "",   DATE(YEAR(TBL_DATA[[#This Row],[Row.names]]), MONTH(TBL_DATA[[#This Row],[Row.names]]), DAY(TBL_DATA[[#This Row],[Row.names]])))</f>
        <v/>
      </c>
      <c r="B2676" s="119"/>
      <c r="C2676" s="68"/>
      <c r="E2676" s="53"/>
      <c r="F2676" s="53"/>
      <c r="G2676" s="54"/>
      <c r="H2676" s="114"/>
      <c r="I2676" s="53"/>
      <c r="J2676" s="53"/>
      <c r="K2676" s="53"/>
      <c r="L2676" s="53"/>
      <c r="M2676" s="53"/>
      <c r="N2676" s="53"/>
      <c r="O2676" s="53"/>
      <c r="P2676" s="53"/>
      <c r="Q2676" s="53"/>
      <c r="R2676" s="53"/>
      <c r="S2676" s="53"/>
      <c r="T2676" s="53"/>
      <c r="U2676" s="81"/>
      <c r="V2676" s="53"/>
      <c r="W2676" s="53"/>
    </row>
    <row r="2677" spans="1:23" x14ac:dyDescent="0.25">
      <c r="A2677" s="116" t="str">
        <f>IF(ISBLANK(TBL_DATA[[#This Row],[Row.names]]), "",   DATE(YEAR(TBL_DATA[[#This Row],[Row.names]]), MONTH(TBL_DATA[[#This Row],[Row.names]]), DAY(TBL_DATA[[#This Row],[Row.names]])))</f>
        <v/>
      </c>
      <c r="B2677" s="119"/>
      <c r="C2677" s="68"/>
      <c r="E2677" s="53"/>
      <c r="F2677" s="53"/>
      <c r="G2677" s="54"/>
      <c r="H2677" s="114"/>
      <c r="I2677" s="53"/>
      <c r="J2677" s="53"/>
      <c r="K2677" s="53"/>
      <c r="L2677" s="53"/>
      <c r="M2677" s="53"/>
      <c r="N2677" s="53"/>
      <c r="O2677" s="53"/>
      <c r="P2677" s="53"/>
      <c r="Q2677" s="53"/>
      <c r="R2677" s="53"/>
      <c r="S2677" s="53"/>
      <c r="T2677" s="53"/>
      <c r="U2677" s="81"/>
      <c r="V2677" s="53"/>
      <c r="W2677" s="53"/>
    </row>
    <row r="2678" spans="1:23" x14ac:dyDescent="0.25">
      <c r="A2678" s="116" t="str">
        <f>IF(ISBLANK(TBL_DATA[[#This Row],[Row.names]]), "",   DATE(YEAR(TBL_DATA[[#This Row],[Row.names]]), MONTH(TBL_DATA[[#This Row],[Row.names]]), DAY(TBL_DATA[[#This Row],[Row.names]])))</f>
        <v/>
      </c>
      <c r="B2678" s="119"/>
      <c r="C2678" s="68"/>
      <c r="E2678" s="53"/>
      <c r="F2678" s="53"/>
      <c r="G2678" s="54"/>
      <c r="H2678" s="114"/>
      <c r="I2678" s="53"/>
      <c r="J2678" s="53"/>
      <c r="K2678" s="53"/>
      <c r="L2678" s="53"/>
      <c r="M2678" s="53"/>
      <c r="N2678" s="53"/>
      <c r="O2678" s="53"/>
      <c r="P2678" s="53"/>
      <c r="Q2678" s="53"/>
      <c r="R2678" s="53"/>
      <c r="S2678" s="53"/>
      <c r="T2678" s="53"/>
      <c r="U2678" s="81"/>
      <c r="V2678" s="53"/>
      <c r="W2678" s="53"/>
    </row>
    <row r="2679" spans="1:23" x14ac:dyDescent="0.25">
      <c r="A2679" s="116" t="str">
        <f>IF(ISBLANK(TBL_DATA[[#This Row],[Row.names]]), "",   DATE(YEAR(TBL_DATA[[#This Row],[Row.names]]), MONTH(TBL_DATA[[#This Row],[Row.names]]), DAY(TBL_DATA[[#This Row],[Row.names]])))</f>
        <v/>
      </c>
      <c r="B2679" s="119"/>
      <c r="C2679" s="68"/>
      <c r="E2679" s="53"/>
      <c r="F2679" s="53"/>
      <c r="G2679" s="54"/>
      <c r="H2679" s="114"/>
      <c r="I2679" s="53"/>
      <c r="J2679" s="53"/>
      <c r="K2679" s="53"/>
      <c r="L2679" s="53"/>
      <c r="M2679" s="53"/>
      <c r="N2679" s="53"/>
      <c r="O2679" s="53"/>
      <c r="P2679" s="53"/>
      <c r="Q2679" s="53"/>
      <c r="R2679" s="53"/>
      <c r="S2679" s="53"/>
      <c r="T2679" s="53"/>
      <c r="U2679" s="81"/>
      <c r="V2679" s="53"/>
      <c r="W2679" s="53"/>
    </row>
    <row r="2680" spans="1:23" x14ac:dyDescent="0.25">
      <c r="A2680" s="116" t="str">
        <f>IF(ISBLANK(TBL_DATA[[#This Row],[Row.names]]), "",   DATE(YEAR(TBL_DATA[[#This Row],[Row.names]]), MONTH(TBL_DATA[[#This Row],[Row.names]]), DAY(TBL_DATA[[#This Row],[Row.names]])))</f>
        <v/>
      </c>
      <c r="B2680" s="119"/>
      <c r="C2680" s="68"/>
      <c r="E2680" s="53"/>
      <c r="F2680" s="53"/>
      <c r="G2680" s="54"/>
      <c r="H2680" s="114"/>
      <c r="I2680" s="53"/>
      <c r="J2680" s="53"/>
      <c r="K2680" s="53"/>
      <c r="L2680" s="53"/>
      <c r="M2680" s="53"/>
      <c r="N2680" s="53"/>
      <c r="O2680" s="53"/>
      <c r="P2680" s="53"/>
      <c r="Q2680" s="53"/>
      <c r="R2680" s="53"/>
      <c r="S2680" s="53"/>
      <c r="T2680" s="53"/>
      <c r="U2680" s="81"/>
      <c r="V2680" s="53"/>
      <c r="W2680" s="53"/>
    </row>
    <row r="2681" spans="1:23" x14ac:dyDescent="0.25">
      <c r="A2681" s="116" t="str">
        <f>IF(ISBLANK(TBL_DATA[[#This Row],[Row.names]]), "",   DATE(YEAR(TBL_DATA[[#This Row],[Row.names]]), MONTH(TBL_DATA[[#This Row],[Row.names]]), DAY(TBL_DATA[[#This Row],[Row.names]])))</f>
        <v/>
      </c>
      <c r="B2681" s="119"/>
      <c r="C2681" s="68"/>
      <c r="E2681" s="53"/>
      <c r="F2681" s="53"/>
      <c r="G2681" s="54"/>
      <c r="H2681" s="114"/>
      <c r="I2681" s="53"/>
      <c r="J2681" s="53"/>
      <c r="K2681" s="53"/>
      <c r="L2681" s="53"/>
      <c r="M2681" s="53"/>
      <c r="N2681" s="53"/>
      <c r="O2681" s="53"/>
      <c r="P2681" s="53"/>
      <c r="Q2681" s="53"/>
      <c r="R2681" s="53"/>
      <c r="S2681" s="53"/>
      <c r="T2681" s="53"/>
      <c r="U2681" s="81"/>
      <c r="V2681" s="53"/>
      <c r="W2681" s="53"/>
    </row>
    <row r="2682" spans="1:23" x14ac:dyDescent="0.25">
      <c r="A2682" s="116" t="str">
        <f>IF(ISBLANK(TBL_DATA[[#This Row],[Row.names]]), "",   DATE(YEAR(TBL_DATA[[#This Row],[Row.names]]), MONTH(TBL_DATA[[#This Row],[Row.names]]), DAY(TBL_DATA[[#This Row],[Row.names]])))</f>
        <v/>
      </c>
      <c r="B2682" s="119"/>
      <c r="C2682" s="68"/>
      <c r="E2682" s="53"/>
      <c r="F2682" s="53"/>
      <c r="G2682" s="54"/>
      <c r="H2682" s="114"/>
      <c r="I2682" s="53"/>
      <c r="J2682" s="53"/>
      <c r="K2682" s="53"/>
      <c r="L2682" s="53"/>
      <c r="M2682" s="53"/>
      <c r="N2682" s="53"/>
      <c r="O2682" s="53"/>
      <c r="P2682" s="53"/>
      <c r="Q2682" s="53"/>
      <c r="R2682" s="53"/>
      <c r="S2682" s="53"/>
      <c r="T2682" s="53"/>
      <c r="U2682" s="81"/>
      <c r="V2682" s="53"/>
      <c r="W2682" s="53"/>
    </row>
    <row r="2683" spans="1:23" x14ac:dyDescent="0.25">
      <c r="A2683" s="116" t="str">
        <f>IF(ISBLANK(TBL_DATA[[#This Row],[Row.names]]), "",   DATE(YEAR(TBL_DATA[[#This Row],[Row.names]]), MONTH(TBL_DATA[[#This Row],[Row.names]]), DAY(TBL_DATA[[#This Row],[Row.names]])))</f>
        <v/>
      </c>
      <c r="B2683" s="119"/>
      <c r="C2683" s="68"/>
      <c r="E2683" s="53"/>
      <c r="F2683" s="53"/>
      <c r="G2683" s="54"/>
      <c r="H2683" s="114"/>
      <c r="I2683" s="53"/>
      <c r="J2683" s="53"/>
      <c r="K2683" s="53"/>
      <c r="L2683" s="53"/>
      <c r="M2683" s="53"/>
      <c r="N2683" s="53"/>
      <c r="O2683" s="53"/>
      <c r="P2683" s="53"/>
      <c r="Q2683" s="53"/>
      <c r="R2683" s="53"/>
      <c r="S2683" s="53"/>
      <c r="T2683" s="53"/>
      <c r="U2683" s="81"/>
      <c r="V2683" s="53"/>
      <c r="W2683" s="53"/>
    </row>
    <row r="2684" spans="1:23" x14ac:dyDescent="0.25">
      <c r="A2684" s="116" t="str">
        <f>IF(ISBLANK(TBL_DATA[[#This Row],[Row.names]]), "",   DATE(YEAR(TBL_DATA[[#This Row],[Row.names]]), MONTH(TBL_DATA[[#This Row],[Row.names]]), DAY(TBL_DATA[[#This Row],[Row.names]])))</f>
        <v/>
      </c>
      <c r="B2684" s="119"/>
      <c r="C2684" s="68"/>
      <c r="E2684" s="53"/>
      <c r="F2684" s="53"/>
      <c r="G2684" s="54"/>
      <c r="H2684" s="114"/>
      <c r="I2684" s="53"/>
      <c r="J2684" s="53"/>
      <c r="K2684" s="53"/>
      <c r="L2684" s="53"/>
      <c r="M2684" s="53"/>
      <c r="N2684" s="53"/>
      <c r="O2684" s="53"/>
      <c r="P2684" s="53"/>
      <c r="Q2684" s="53"/>
      <c r="R2684" s="53"/>
      <c r="S2684" s="53"/>
      <c r="T2684" s="53"/>
      <c r="U2684" s="81"/>
      <c r="V2684" s="53"/>
      <c r="W2684" s="53"/>
    </row>
    <row r="2685" spans="1:23" x14ac:dyDescent="0.25">
      <c r="A2685" s="116" t="str">
        <f>IF(ISBLANK(TBL_DATA[[#This Row],[Row.names]]), "",   DATE(YEAR(TBL_DATA[[#This Row],[Row.names]]), MONTH(TBL_DATA[[#This Row],[Row.names]]), DAY(TBL_DATA[[#This Row],[Row.names]])))</f>
        <v/>
      </c>
      <c r="B2685" s="119"/>
      <c r="C2685" s="68"/>
      <c r="E2685" s="53"/>
      <c r="F2685" s="53"/>
      <c r="G2685" s="54"/>
      <c r="H2685" s="114"/>
      <c r="I2685" s="53"/>
      <c r="J2685" s="53"/>
      <c r="K2685" s="53"/>
      <c r="L2685" s="53"/>
      <c r="M2685" s="53"/>
      <c r="N2685" s="53"/>
      <c r="O2685" s="53"/>
      <c r="P2685" s="53"/>
      <c r="Q2685" s="53"/>
      <c r="R2685" s="53"/>
      <c r="S2685" s="53"/>
      <c r="T2685" s="53"/>
      <c r="U2685" s="81"/>
      <c r="V2685" s="53"/>
      <c r="W2685" s="53"/>
    </row>
    <row r="2686" spans="1:23" x14ac:dyDescent="0.25">
      <c r="A2686" s="116" t="str">
        <f>IF(ISBLANK(TBL_DATA[[#This Row],[Row.names]]), "",   DATE(YEAR(TBL_DATA[[#This Row],[Row.names]]), MONTH(TBL_DATA[[#This Row],[Row.names]]), DAY(TBL_DATA[[#This Row],[Row.names]])))</f>
        <v/>
      </c>
      <c r="B2686" s="119"/>
      <c r="C2686" s="68"/>
      <c r="E2686" s="53"/>
      <c r="F2686" s="53"/>
      <c r="G2686" s="54"/>
      <c r="H2686" s="114"/>
      <c r="I2686" s="53"/>
      <c r="J2686" s="53"/>
      <c r="K2686" s="53"/>
      <c r="L2686" s="53"/>
      <c r="M2686" s="53"/>
      <c r="N2686" s="53"/>
      <c r="O2686" s="53"/>
      <c r="P2686" s="53"/>
      <c r="Q2686" s="53"/>
      <c r="R2686" s="53"/>
      <c r="S2686" s="53"/>
      <c r="T2686" s="53"/>
      <c r="U2686" s="81"/>
      <c r="V2686" s="53"/>
      <c r="W2686" s="53"/>
    </row>
    <row r="2687" spans="1:23" x14ac:dyDescent="0.25">
      <c r="A2687" s="116" t="str">
        <f>IF(ISBLANK(TBL_DATA[[#This Row],[Row.names]]), "",   DATE(YEAR(TBL_DATA[[#This Row],[Row.names]]), MONTH(TBL_DATA[[#This Row],[Row.names]]), DAY(TBL_DATA[[#This Row],[Row.names]])))</f>
        <v/>
      </c>
      <c r="B2687" s="119"/>
      <c r="C2687" s="68"/>
      <c r="E2687" s="53"/>
      <c r="F2687" s="53"/>
      <c r="G2687" s="54"/>
      <c r="H2687" s="114"/>
      <c r="I2687" s="53"/>
      <c r="J2687" s="53"/>
      <c r="K2687" s="53"/>
      <c r="L2687" s="53"/>
      <c r="M2687" s="53"/>
      <c r="N2687" s="53"/>
      <c r="O2687" s="53"/>
      <c r="P2687" s="53"/>
      <c r="Q2687" s="53"/>
      <c r="R2687" s="53"/>
      <c r="S2687" s="53"/>
      <c r="T2687" s="53"/>
      <c r="U2687" s="81"/>
      <c r="V2687" s="53"/>
      <c r="W2687" s="53"/>
    </row>
    <row r="2688" spans="1:23" x14ac:dyDescent="0.25">
      <c r="A2688" s="116" t="str">
        <f>IF(ISBLANK(TBL_DATA[[#This Row],[Row.names]]), "",   DATE(YEAR(TBL_DATA[[#This Row],[Row.names]]), MONTH(TBL_DATA[[#This Row],[Row.names]]), DAY(TBL_DATA[[#This Row],[Row.names]])))</f>
        <v/>
      </c>
      <c r="B2688" s="119"/>
      <c r="C2688" s="68"/>
      <c r="E2688" s="53"/>
      <c r="F2688" s="53"/>
      <c r="G2688" s="54"/>
      <c r="H2688" s="114"/>
      <c r="I2688" s="53"/>
      <c r="J2688" s="53"/>
      <c r="K2688" s="53"/>
      <c r="L2688" s="53"/>
      <c r="M2688" s="53"/>
      <c r="N2688" s="53"/>
      <c r="O2688" s="53"/>
      <c r="P2688" s="53"/>
      <c r="Q2688" s="53"/>
      <c r="R2688" s="53"/>
      <c r="S2688" s="53"/>
      <c r="T2688" s="53"/>
      <c r="U2688" s="81"/>
      <c r="V2688" s="53"/>
      <c r="W2688" s="53"/>
    </row>
    <row r="2689" spans="1:23" x14ac:dyDescent="0.25">
      <c r="A2689" s="116" t="str">
        <f>IF(ISBLANK(TBL_DATA[[#This Row],[Row.names]]), "",   DATE(YEAR(TBL_DATA[[#This Row],[Row.names]]), MONTH(TBL_DATA[[#This Row],[Row.names]]), DAY(TBL_DATA[[#This Row],[Row.names]])))</f>
        <v/>
      </c>
      <c r="B2689" s="119"/>
      <c r="C2689" s="68"/>
      <c r="E2689" s="53"/>
      <c r="F2689" s="53"/>
      <c r="G2689" s="54"/>
      <c r="H2689" s="114"/>
      <c r="I2689" s="53"/>
      <c r="J2689" s="53"/>
      <c r="K2689" s="53"/>
      <c r="L2689" s="53"/>
      <c r="M2689" s="53"/>
      <c r="N2689" s="53"/>
      <c r="O2689" s="53"/>
      <c r="P2689" s="53"/>
      <c r="Q2689" s="53"/>
      <c r="R2689" s="53"/>
      <c r="S2689" s="53"/>
      <c r="T2689" s="53"/>
      <c r="U2689" s="81"/>
      <c r="V2689" s="53"/>
      <c r="W2689" s="53"/>
    </row>
    <row r="2690" spans="1:23" x14ac:dyDescent="0.25">
      <c r="A2690" s="116" t="str">
        <f>IF(ISBLANK(TBL_DATA[[#This Row],[Row.names]]), "",   DATE(YEAR(TBL_DATA[[#This Row],[Row.names]]), MONTH(TBL_DATA[[#This Row],[Row.names]]), DAY(TBL_DATA[[#This Row],[Row.names]])))</f>
        <v/>
      </c>
      <c r="B2690" s="119"/>
      <c r="C2690" s="68"/>
      <c r="E2690" s="53"/>
      <c r="F2690" s="53"/>
      <c r="G2690" s="54"/>
      <c r="H2690" s="114"/>
      <c r="I2690" s="53"/>
      <c r="J2690" s="53"/>
      <c r="K2690" s="53"/>
      <c r="L2690" s="53"/>
      <c r="M2690" s="53"/>
      <c r="N2690" s="53"/>
      <c r="O2690" s="53"/>
      <c r="P2690" s="53"/>
      <c r="Q2690" s="53"/>
      <c r="R2690" s="53"/>
      <c r="S2690" s="53"/>
      <c r="T2690" s="53"/>
      <c r="U2690" s="81"/>
      <c r="V2690" s="53"/>
      <c r="W2690" s="53"/>
    </row>
    <row r="2691" spans="1:23" x14ac:dyDescent="0.25">
      <c r="A2691" s="116" t="str">
        <f>IF(ISBLANK(TBL_DATA[[#This Row],[Row.names]]), "",   DATE(YEAR(TBL_DATA[[#This Row],[Row.names]]), MONTH(TBL_DATA[[#This Row],[Row.names]]), DAY(TBL_DATA[[#This Row],[Row.names]])))</f>
        <v/>
      </c>
      <c r="B2691" s="119"/>
      <c r="C2691" s="68"/>
      <c r="E2691" s="53"/>
      <c r="F2691" s="53"/>
      <c r="G2691" s="54"/>
      <c r="H2691" s="114"/>
      <c r="I2691" s="53"/>
      <c r="J2691" s="53"/>
      <c r="K2691" s="53"/>
      <c r="L2691" s="53"/>
      <c r="M2691" s="53"/>
      <c r="N2691" s="53"/>
      <c r="O2691" s="53"/>
      <c r="P2691" s="53"/>
      <c r="Q2691" s="53"/>
      <c r="R2691" s="53"/>
      <c r="S2691" s="53"/>
      <c r="T2691" s="53"/>
      <c r="U2691" s="81"/>
      <c r="V2691" s="53"/>
      <c r="W2691" s="53"/>
    </row>
    <row r="2692" spans="1:23" x14ac:dyDescent="0.25">
      <c r="A2692" s="116" t="str">
        <f>IF(ISBLANK(TBL_DATA[[#This Row],[Row.names]]), "",   DATE(YEAR(TBL_DATA[[#This Row],[Row.names]]), MONTH(TBL_DATA[[#This Row],[Row.names]]), DAY(TBL_DATA[[#This Row],[Row.names]])))</f>
        <v/>
      </c>
      <c r="B2692" s="119"/>
      <c r="C2692" s="68"/>
      <c r="E2692" s="53"/>
      <c r="F2692" s="53"/>
      <c r="G2692" s="54"/>
      <c r="H2692" s="114"/>
      <c r="I2692" s="53"/>
      <c r="J2692" s="53"/>
      <c r="K2692" s="53"/>
      <c r="L2692" s="53"/>
      <c r="M2692" s="53"/>
      <c r="N2692" s="53"/>
      <c r="O2692" s="53"/>
      <c r="P2692" s="53"/>
      <c r="Q2692" s="53"/>
      <c r="R2692" s="53"/>
      <c r="S2692" s="53"/>
      <c r="T2692" s="53"/>
      <c r="U2692" s="81"/>
      <c r="V2692" s="53"/>
      <c r="W2692" s="53"/>
    </row>
    <row r="2693" spans="1:23" x14ac:dyDescent="0.25">
      <c r="A2693" s="116" t="str">
        <f>IF(ISBLANK(TBL_DATA[[#This Row],[Row.names]]), "",   DATE(YEAR(TBL_DATA[[#This Row],[Row.names]]), MONTH(TBL_DATA[[#This Row],[Row.names]]), DAY(TBL_DATA[[#This Row],[Row.names]])))</f>
        <v/>
      </c>
      <c r="B2693" s="119"/>
      <c r="C2693" s="68"/>
      <c r="E2693" s="53"/>
      <c r="F2693" s="53"/>
      <c r="G2693" s="54"/>
      <c r="H2693" s="114"/>
      <c r="I2693" s="53"/>
      <c r="J2693" s="53"/>
      <c r="K2693" s="53"/>
      <c r="L2693" s="53"/>
      <c r="M2693" s="53"/>
      <c r="N2693" s="53"/>
      <c r="O2693" s="53"/>
      <c r="P2693" s="53"/>
      <c r="Q2693" s="53"/>
      <c r="R2693" s="53"/>
      <c r="S2693" s="53"/>
      <c r="T2693" s="53"/>
      <c r="U2693" s="81"/>
      <c r="V2693" s="53"/>
      <c r="W2693" s="53"/>
    </row>
    <row r="2694" spans="1:23" x14ac:dyDescent="0.25">
      <c r="A2694" s="116" t="str">
        <f>IF(ISBLANK(TBL_DATA[[#This Row],[Row.names]]), "",   DATE(YEAR(TBL_DATA[[#This Row],[Row.names]]), MONTH(TBL_DATA[[#This Row],[Row.names]]), DAY(TBL_DATA[[#This Row],[Row.names]])))</f>
        <v/>
      </c>
      <c r="B2694" s="119"/>
      <c r="C2694" s="68"/>
      <c r="E2694" s="53"/>
      <c r="F2694" s="53"/>
      <c r="G2694" s="54"/>
      <c r="H2694" s="114"/>
      <c r="I2694" s="53"/>
      <c r="J2694" s="53"/>
      <c r="K2694" s="53"/>
      <c r="L2694" s="53"/>
      <c r="M2694" s="53"/>
      <c r="N2694" s="53"/>
      <c r="O2694" s="53"/>
      <c r="P2694" s="53"/>
      <c r="Q2694" s="53"/>
      <c r="R2694" s="53"/>
      <c r="S2694" s="53"/>
      <c r="T2694" s="53"/>
      <c r="U2694" s="81"/>
      <c r="V2694" s="53"/>
      <c r="W2694" s="53"/>
    </row>
    <row r="2695" spans="1:23" x14ac:dyDescent="0.25">
      <c r="A2695" s="116" t="str">
        <f>IF(ISBLANK(TBL_DATA[[#This Row],[Row.names]]), "",   DATE(YEAR(TBL_DATA[[#This Row],[Row.names]]), MONTH(TBL_DATA[[#This Row],[Row.names]]), DAY(TBL_DATA[[#This Row],[Row.names]])))</f>
        <v/>
      </c>
      <c r="B2695" s="119"/>
      <c r="C2695" s="68"/>
      <c r="E2695" s="53"/>
      <c r="F2695" s="53"/>
      <c r="G2695" s="54"/>
      <c r="H2695" s="114"/>
      <c r="I2695" s="53"/>
      <c r="J2695" s="53"/>
      <c r="K2695" s="53"/>
      <c r="L2695" s="53"/>
      <c r="M2695" s="53"/>
      <c r="N2695" s="53"/>
      <c r="O2695" s="53"/>
      <c r="P2695" s="53"/>
      <c r="Q2695" s="53"/>
      <c r="R2695" s="53"/>
      <c r="S2695" s="53"/>
      <c r="T2695" s="53"/>
      <c r="U2695" s="81"/>
      <c r="V2695" s="53"/>
      <c r="W2695" s="53"/>
    </row>
    <row r="2696" spans="1:23" x14ac:dyDescent="0.25">
      <c r="A2696" s="116" t="str">
        <f>IF(ISBLANK(TBL_DATA[[#This Row],[Row.names]]), "",   DATE(YEAR(TBL_DATA[[#This Row],[Row.names]]), MONTH(TBL_DATA[[#This Row],[Row.names]]), DAY(TBL_DATA[[#This Row],[Row.names]])))</f>
        <v/>
      </c>
      <c r="B2696" s="119"/>
      <c r="C2696" s="68"/>
      <c r="E2696" s="53"/>
      <c r="F2696" s="53"/>
      <c r="G2696" s="54"/>
      <c r="H2696" s="114"/>
      <c r="I2696" s="53"/>
      <c r="J2696" s="53"/>
      <c r="K2696" s="53"/>
      <c r="L2696" s="53"/>
      <c r="M2696" s="53"/>
      <c r="N2696" s="53"/>
      <c r="O2696" s="53"/>
      <c r="P2696" s="53"/>
      <c r="Q2696" s="53"/>
      <c r="R2696" s="53"/>
      <c r="S2696" s="53"/>
      <c r="T2696" s="53"/>
      <c r="U2696" s="81"/>
      <c r="V2696" s="53"/>
      <c r="W2696" s="53"/>
    </row>
    <row r="2697" spans="1:23" x14ac:dyDescent="0.25">
      <c r="A2697" s="116" t="str">
        <f>IF(ISBLANK(TBL_DATA[[#This Row],[Row.names]]), "",   DATE(YEAR(TBL_DATA[[#This Row],[Row.names]]), MONTH(TBL_DATA[[#This Row],[Row.names]]), DAY(TBL_DATA[[#This Row],[Row.names]])))</f>
        <v/>
      </c>
      <c r="B2697" s="119"/>
      <c r="C2697" s="68"/>
      <c r="E2697" s="53"/>
      <c r="F2697" s="53"/>
      <c r="G2697" s="54"/>
      <c r="H2697" s="114"/>
      <c r="I2697" s="53"/>
      <c r="J2697" s="53"/>
      <c r="K2697" s="53"/>
      <c r="L2697" s="53"/>
      <c r="M2697" s="53"/>
      <c r="N2697" s="53"/>
      <c r="O2697" s="53"/>
      <c r="P2697" s="53"/>
      <c r="Q2697" s="53"/>
      <c r="R2697" s="53"/>
      <c r="S2697" s="53"/>
      <c r="T2697" s="53"/>
      <c r="U2697" s="81"/>
      <c r="V2697" s="53"/>
      <c r="W2697" s="53"/>
    </row>
    <row r="2698" spans="1:23" x14ac:dyDescent="0.25">
      <c r="A2698" s="116" t="str">
        <f>IF(ISBLANK(TBL_DATA[[#This Row],[Row.names]]), "",   DATE(YEAR(TBL_DATA[[#This Row],[Row.names]]), MONTH(TBL_DATA[[#This Row],[Row.names]]), DAY(TBL_DATA[[#This Row],[Row.names]])))</f>
        <v/>
      </c>
      <c r="B2698" s="119"/>
      <c r="C2698" s="68"/>
      <c r="E2698" s="53"/>
      <c r="F2698" s="53"/>
      <c r="G2698" s="54"/>
      <c r="H2698" s="114"/>
      <c r="I2698" s="53"/>
      <c r="J2698" s="53"/>
      <c r="K2698" s="53"/>
      <c r="L2698" s="53"/>
      <c r="M2698" s="53"/>
      <c r="N2698" s="53"/>
      <c r="O2698" s="53"/>
      <c r="P2698" s="53"/>
      <c r="Q2698" s="53"/>
      <c r="R2698" s="53"/>
      <c r="S2698" s="53"/>
      <c r="T2698" s="53"/>
      <c r="U2698" s="81"/>
      <c r="V2698" s="53"/>
      <c r="W2698" s="53"/>
    </row>
    <row r="2699" spans="1:23" x14ac:dyDescent="0.25">
      <c r="A2699" s="116" t="str">
        <f>IF(ISBLANK(TBL_DATA[[#This Row],[Row.names]]), "",   DATE(YEAR(TBL_DATA[[#This Row],[Row.names]]), MONTH(TBL_DATA[[#This Row],[Row.names]]), DAY(TBL_DATA[[#This Row],[Row.names]])))</f>
        <v/>
      </c>
      <c r="B2699" s="119"/>
      <c r="C2699" s="68"/>
      <c r="E2699" s="53"/>
      <c r="F2699" s="53"/>
      <c r="G2699" s="54"/>
      <c r="H2699" s="114"/>
      <c r="I2699" s="53"/>
      <c r="J2699" s="53"/>
      <c r="K2699" s="53"/>
      <c r="L2699" s="53"/>
      <c r="M2699" s="53"/>
      <c r="N2699" s="53"/>
      <c r="O2699" s="53"/>
      <c r="P2699" s="53"/>
      <c r="Q2699" s="53"/>
      <c r="R2699" s="53"/>
      <c r="S2699" s="53"/>
      <c r="T2699" s="53"/>
      <c r="U2699" s="81"/>
      <c r="V2699" s="53"/>
      <c r="W2699" s="53"/>
    </row>
    <row r="2700" spans="1:23" x14ac:dyDescent="0.25">
      <c r="A2700" s="116" t="str">
        <f>IF(ISBLANK(TBL_DATA[[#This Row],[Row.names]]), "",   DATE(YEAR(TBL_DATA[[#This Row],[Row.names]]), MONTH(TBL_DATA[[#This Row],[Row.names]]), DAY(TBL_DATA[[#This Row],[Row.names]])))</f>
        <v/>
      </c>
      <c r="B2700" s="119"/>
      <c r="C2700" s="68"/>
      <c r="E2700" s="53"/>
      <c r="F2700" s="53"/>
      <c r="G2700" s="54"/>
      <c r="H2700" s="114"/>
      <c r="I2700" s="53"/>
      <c r="J2700" s="53"/>
      <c r="K2700" s="53"/>
      <c r="L2700" s="53"/>
      <c r="M2700" s="53"/>
      <c r="N2700" s="53"/>
      <c r="O2700" s="53"/>
      <c r="P2700" s="53"/>
      <c r="Q2700" s="53"/>
      <c r="R2700" s="53"/>
      <c r="S2700" s="53"/>
      <c r="T2700" s="53"/>
      <c r="U2700" s="81"/>
      <c r="V2700" s="53"/>
      <c r="W2700" s="53"/>
    </row>
    <row r="2701" spans="1:23" x14ac:dyDescent="0.25">
      <c r="A2701" s="116" t="str">
        <f>IF(ISBLANK(TBL_DATA[[#This Row],[Row.names]]), "",   DATE(YEAR(TBL_DATA[[#This Row],[Row.names]]), MONTH(TBL_DATA[[#This Row],[Row.names]]), DAY(TBL_DATA[[#This Row],[Row.names]])))</f>
        <v/>
      </c>
      <c r="B2701" s="119"/>
      <c r="C2701" s="68"/>
      <c r="E2701" s="53"/>
      <c r="F2701" s="53"/>
      <c r="G2701" s="54"/>
      <c r="H2701" s="114"/>
      <c r="I2701" s="53"/>
      <c r="J2701" s="53"/>
      <c r="K2701" s="53"/>
      <c r="L2701" s="53"/>
      <c r="M2701" s="53"/>
      <c r="N2701" s="53"/>
      <c r="O2701" s="53"/>
      <c r="P2701" s="53"/>
      <c r="Q2701" s="53"/>
      <c r="R2701" s="53"/>
      <c r="S2701" s="53"/>
      <c r="T2701" s="53"/>
      <c r="U2701" s="81"/>
      <c r="V2701" s="53"/>
      <c r="W2701" s="53"/>
    </row>
    <row r="2702" spans="1:23" x14ac:dyDescent="0.25">
      <c r="A2702" s="116" t="str">
        <f>IF(ISBLANK(TBL_DATA[[#This Row],[Row.names]]), "",   DATE(YEAR(TBL_DATA[[#This Row],[Row.names]]), MONTH(TBL_DATA[[#This Row],[Row.names]]), DAY(TBL_DATA[[#This Row],[Row.names]])))</f>
        <v/>
      </c>
      <c r="B2702" s="119"/>
      <c r="C2702" s="68"/>
      <c r="E2702" s="53"/>
      <c r="F2702" s="53"/>
      <c r="G2702" s="54"/>
      <c r="H2702" s="114"/>
      <c r="I2702" s="53"/>
      <c r="J2702" s="53"/>
      <c r="K2702" s="53"/>
      <c r="L2702" s="53"/>
      <c r="M2702" s="53"/>
      <c r="N2702" s="53"/>
      <c r="O2702" s="53"/>
      <c r="P2702" s="53"/>
      <c r="Q2702" s="53"/>
      <c r="R2702" s="53"/>
      <c r="S2702" s="53"/>
      <c r="T2702" s="53"/>
      <c r="U2702" s="81"/>
      <c r="V2702" s="53"/>
      <c r="W2702" s="53"/>
    </row>
    <row r="2703" spans="1:23" x14ac:dyDescent="0.25">
      <c r="A2703" s="116" t="str">
        <f>IF(ISBLANK(TBL_DATA[[#This Row],[Row.names]]), "",   DATE(YEAR(TBL_DATA[[#This Row],[Row.names]]), MONTH(TBL_DATA[[#This Row],[Row.names]]), DAY(TBL_DATA[[#This Row],[Row.names]])))</f>
        <v/>
      </c>
      <c r="B2703" s="119"/>
      <c r="C2703" s="68"/>
      <c r="E2703" s="53"/>
      <c r="F2703" s="53"/>
      <c r="G2703" s="54"/>
      <c r="H2703" s="114"/>
      <c r="I2703" s="53"/>
      <c r="J2703" s="53"/>
      <c r="K2703" s="53"/>
      <c r="L2703" s="53"/>
      <c r="M2703" s="53"/>
      <c r="N2703" s="53"/>
      <c r="O2703" s="53"/>
      <c r="P2703" s="53"/>
      <c r="Q2703" s="53"/>
      <c r="R2703" s="53"/>
      <c r="S2703" s="53"/>
      <c r="T2703" s="53"/>
      <c r="U2703" s="81"/>
      <c r="V2703" s="53"/>
      <c r="W2703" s="53"/>
    </row>
    <row r="2704" spans="1:23" x14ac:dyDescent="0.25">
      <c r="A2704" s="116" t="str">
        <f>IF(ISBLANK(TBL_DATA[[#This Row],[Row.names]]), "",   DATE(YEAR(TBL_DATA[[#This Row],[Row.names]]), MONTH(TBL_DATA[[#This Row],[Row.names]]), DAY(TBL_DATA[[#This Row],[Row.names]])))</f>
        <v/>
      </c>
      <c r="B2704" s="119"/>
      <c r="C2704" s="68"/>
      <c r="E2704" s="53"/>
      <c r="F2704" s="53"/>
      <c r="G2704" s="54"/>
      <c r="H2704" s="114"/>
      <c r="I2704" s="53"/>
      <c r="J2704" s="53"/>
      <c r="K2704" s="53"/>
      <c r="L2704" s="53"/>
      <c r="M2704" s="53"/>
      <c r="N2704" s="53"/>
      <c r="O2704" s="53"/>
      <c r="P2704" s="53"/>
      <c r="Q2704" s="53"/>
      <c r="R2704" s="53"/>
      <c r="S2704" s="53"/>
      <c r="T2704" s="53"/>
      <c r="U2704" s="81"/>
      <c r="V2704" s="53"/>
      <c r="W2704" s="53"/>
    </row>
    <row r="2705" spans="1:23" x14ac:dyDescent="0.25">
      <c r="A2705" s="116" t="str">
        <f>IF(ISBLANK(TBL_DATA[[#This Row],[Row.names]]), "",   DATE(YEAR(TBL_DATA[[#This Row],[Row.names]]), MONTH(TBL_DATA[[#This Row],[Row.names]]), DAY(TBL_DATA[[#This Row],[Row.names]])))</f>
        <v/>
      </c>
      <c r="B2705" s="119"/>
      <c r="C2705" s="68"/>
      <c r="E2705" s="53"/>
      <c r="F2705" s="53"/>
      <c r="G2705" s="54"/>
      <c r="H2705" s="114"/>
      <c r="I2705" s="53"/>
      <c r="J2705" s="53"/>
      <c r="K2705" s="53"/>
      <c r="L2705" s="53"/>
      <c r="M2705" s="53"/>
      <c r="N2705" s="53"/>
      <c r="O2705" s="53"/>
      <c r="P2705" s="53"/>
      <c r="Q2705" s="53"/>
      <c r="R2705" s="53"/>
      <c r="S2705" s="53"/>
      <c r="T2705" s="53"/>
      <c r="U2705" s="81"/>
      <c r="V2705" s="53"/>
      <c r="W2705" s="53"/>
    </row>
    <row r="2706" spans="1:23" x14ac:dyDescent="0.25">
      <c r="A2706" s="116" t="str">
        <f>IF(ISBLANK(TBL_DATA[[#This Row],[Row.names]]), "",   DATE(YEAR(TBL_DATA[[#This Row],[Row.names]]), MONTH(TBL_DATA[[#This Row],[Row.names]]), DAY(TBL_DATA[[#This Row],[Row.names]])))</f>
        <v/>
      </c>
      <c r="B2706" s="119"/>
      <c r="C2706" s="68"/>
      <c r="E2706" s="53"/>
      <c r="F2706" s="53"/>
      <c r="G2706" s="54"/>
      <c r="H2706" s="114"/>
      <c r="I2706" s="53"/>
      <c r="J2706" s="53"/>
      <c r="K2706" s="53"/>
      <c r="L2706" s="53"/>
      <c r="M2706" s="53"/>
      <c r="N2706" s="53"/>
      <c r="O2706" s="53"/>
      <c r="P2706" s="53"/>
      <c r="Q2706" s="53"/>
      <c r="R2706" s="53"/>
      <c r="S2706" s="53"/>
      <c r="T2706" s="53"/>
      <c r="U2706" s="81"/>
      <c r="V2706" s="53"/>
      <c r="W2706" s="53"/>
    </row>
    <row r="2707" spans="1:23" x14ac:dyDescent="0.25">
      <c r="A2707" s="116" t="str">
        <f>IF(ISBLANK(TBL_DATA[[#This Row],[Row.names]]), "",   DATE(YEAR(TBL_DATA[[#This Row],[Row.names]]), MONTH(TBL_DATA[[#This Row],[Row.names]]), DAY(TBL_DATA[[#This Row],[Row.names]])))</f>
        <v/>
      </c>
      <c r="B2707" s="119"/>
      <c r="C2707" s="68"/>
      <c r="E2707" s="53"/>
      <c r="F2707" s="53"/>
      <c r="G2707" s="54"/>
      <c r="H2707" s="114"/>
      <c r="I2707" s="53"/>
      <c r="J2707" s="53"/>
      <c r="K2707" s="53"/>
      <c r="L2707" s="53"/>
      <c r="M2707" s="53"/>
      <c r="N2707" s="53"/>
      <c r="O2707" s="53"/>
      <c r="P2707" s="53"/>
      <c r="Q2707" s="53"/>
      <c r="R2707" s="53"/>
      <c r="S2707" s="53"/>
      <c r="T2707" s="53"/>
      <c r="U2707" s="81"/>
      <c r="V2707" s="53"/>
      <c r="W2707" s="53"/>
    </row>
    <row r="2708" spans="1:23" x14ac:dyDescent="0.25">
      <c r="A2708" s="116" t="str">
        <f>IF(ISBLANK(TBL_DATA[[#This Row],[Row.names]]), "",   DATE(YEAR(TBL_DATA[[#This Row],[Row.names]]), MONTH(TBL_DATA[[#This Row],[Row.names]]), DAY(TBL_DATA[[#This Row],[Row.names]])))</f>
        <v/>
      </c>
      <c r="B2708" s="119"/>
      <c r="C2708" s="68"/>
      <c r="E2708" s="53"/>
      <c r="F2708" s="53"/>
      <c r="G2708" s="54"/>
      <c r="H2708" s="114"/>
      <c r="I2708" s="53"/>
      <c r="J2708" s="53"/>
      <c r="K2708" s="53"/>
      <c r="L2708" s="53"/>
      <c r="M2708" s="53"/>
      <c r="N2708" s="53"/>
      <c r="O2708" s="53"/>
      <c r="P2708" s="53"/>
      <c r="Q2708" s="53"/>
      <c r="R2708" s="53"/>
      <c r="S2708" s="53"/>
      <c r="T2708" s="53"/>
      <c r="U2708" s="81"/>
      <c r="V2708" s="53"/>
      <c r="W2708" s="53"/>
    </row>
    <row r="2709" spans="1:23" x14ac:dyDescent="0.25">
      <c r="A2709" s="116" t="str">
        <f>IF(ISBLANK(TBL_DATA[[#This Row],[Row.names]]), "",   DATE(YEAR(TBL_DATA[[#This Row],[Row.names]]), MONTH(TBL_DATA[[#This Row],[Row.names]]), DAY(TBL_DATA[[#This Row],[Row.names]])))</f>
        <v/>
      </c>
      <c r="B2709" s="119"/>
      <c r="C2709" s="68"/>
      <c r="E2709" s="53"/>
      <c r="F2709" s="53"/>
      <c r="G2709" s="54"/>
      <c r="H2709" s="114"/>
      <c r="I2709" s="53"/>
      <c r="J2709" s="53"/>
      <c r="K2709" s="53"/>
      <c r="L2709" s="53"/>
      <c r="M2709" s="53"/>
      <c r="N2709" s="53"/>
      <c r="O2709" s="53"/>
      <c r="P2709" s="53"/>
      <c r="Q2709" s="53"/>
      <c r="R2709" s="53"/>
      <c r="S2709" s="53"/>
      <c r="T2709" s="53"/>
      <c r="U2709" s="81"/>
      <c r="V2709" s="53"/>
      <c r="W2709" s="53"/>
    </row>
    <row r="2710" spans="1:23" x14ac:dyDescent="0.25">
      <c r="A2710" s="116" t="str">
        <f>IF(ISBLANK(TBL_DATA[[#This Row],[Row.names]]), "",   DATE(YEAR(TBL_DATA[[#This Row],[Row.names]]), MONTH(TBL_DATA[[#This Row],[Row.names]]), DAY(TBL_DATA[[#This Row],[Row.names]])))</f>
        <v/>
      </c>
      <c r="B2710" s="119"/>
      <c r="C2710" s="68"/>
      <c r="E2710" s="53"/>
      <c r="F2710" s="53"/>
      <c r="G2710" s="54"/>
      <c r="H2710" s="114"/>
      <c r="I2710" s="53"/>
      <c r="J2710" s="53"/>
      <c r="K2710" s="53"/>
      <c r="L2710" s="53"/>
      <c r="M2710" s="53"/>
      <c r="N2710" s="53"/>
      <c r="O2710" s="53"/>
      <c r="P2710" s="53"/>
      <c r="Q2710" s="53"/>
      <c r="R2710" s="53"/>
      <c r="S2710" s="53"/>
      <c r="T2710" s="53"/>
      <c r="U2710" s="81"/>
      <c r="V2710" s="53"/>
      <c r="W2710" s="53"/>
    </row>
    <row r="2711" spans="1:23" x14ac:dyDescent="0.25">
      <c r="A2711" s="116" t="str">
        <f>IF(ISBLANK(TBL_DATA[[#This Row],[Row.names]]), "",   DATE(YEAR(TBL_DATA[[#This Row],[Row.names]]), MONTH(TBL_DATA[[#This Row],[Row.names]]), DAY(TBL_DATA[[#This Row],[Row.names]])))</f>
        <v/>
      </c>
      <c r="B2711" s="119"/>
      <c r="C2711" s="68"/>
      <c r="E2711" s="53"/>
      <c r="F2711" s="53"/>
      <c r="G2711" s="54"/>
      <c r="H2711" s="114"/>
      <c r="I2711" s="53"/>
      <c r="J2711" s="53"/>
      <c r="K2711" s="53"/>
      <c r="L2711" s="53"/>
      <c r="M2711" s="53"/>
      <c r="N2711" s="53"/>
      <c r="O2711" s="53"/>
      <c r="P2711" s="53"/>
      <c r="Q2711" s="53"/>
      <c r="R2711" s="53"/>
      <c r="S2711" s="53"/>
      <c r="T2711" s="53"/>
      <c r="U2711" s="81"/>
      <c r="V2711" s="53"/>
      <c r="W2711" s="53"/>
    </row>
    <row r="2712" spans="1:23" x14ac:dyDescent="0.25">
      <c r="A2712" s="116" t="str">
        <f>IF(ISBLANK(TBL_DATA[[#This Row],[Row.names]]), "",   DATE(YEAR(TBL_DATA[[#This Row],[Row.names]]), MONTH(TBL_DATA[[#This Row],[Row.names]]), DAY(TBL_DATA[[#This Row],[Row.names]])))</f>
        <v/>
      </c>
      <c r="B2712" s="119"/>
      <c r="C2712" s="68"/>
      <c r="E2712" s="53"/>
      <c r="F2712" s="53"/>
      <c r="G2712" s="54"/>
      <c r="H2712" s="114"/>
      <c r="I2712" s="53"/>
      <c r="J2712" s="53"/>
      <c r="K2712" s="53"/>
      <c r="L2712" s="53"/>
      <c r="M2712" s="53"/>
      <c r="N2712" s="53"/>
      <c r="O2712" s="53"/>
      <c r="P2712" s="53"/>
      <c r="Q2712" s="53"/>
      <c r="R2712" s="53"/>
      <c r="S2712" s="53"/>
      <c r="T2712" s="53"/>
      <c r="U2712" s="81"/>
      <c r="V2712" s="53"/>
      <c r="W2712" s="53"/>
    </row>
    <row r="2713" spans="1:23" x14ac:dyDescent="0.25">
      <c r="A2713" s="116" t="str">
        <f>IF(ISBLANK(TBL_DATA[[#This Row],[Row.names]]), "",   DATE(YEAR(TBL_DATA[[#This Row],[Row.names]]), MONTH(TBL_DATA[[#This Row],[Row.names]]), DAY(TBL_DATA[[#This Row],[Row.names]])))</f>
        <v/>
      </c>
      <c r="B2713" s="119"/>
      <c r="C2713" s="68"/>
      <c r="E2713" s="53"/>
      <c r="F2713" s="53"/>
      <c r="G2713" s="54"/>
      <c r="H2713" s="114"/>
      <c r="I2713" s="53"/>
      <c r="J2713" s="53"/>
      <c r="K2713" s="53"/>
      <c r="L2713" s="53"/>
      <c r="M2713" s="53"/>
      <c r="N2713" s="53"/>
      <c r="O2713" s="53"/>
      <c r="P2713" s="53"/>
      <c r="Q2713" s="53"/>
      <c r="R2713" s="53"/>
      <c r="S2713" s="53"/>
      <c r="T2713" s="53"/>
      <c r="U2713" s="81"/>
      <c r="V2713" s="53"/>
      <c r="W2713" s="53"/>
    </row>
    <row r="2714" spans="1:23" x14ac:dyDescent="0.25">
      <c r="A2714" s="116" t="str">
        <f>IF(ISBLANK(TBL_DATA[[#This Row],[Row.names]]), "",   DATE(YEAR(TBL_DATA[[#This Row],[Row.names]]), MONTH(TBL_DATA[[#This Row],[Row.names]]), DAY(TBL_DATA[[#This Row],[Row.names]])))</f>
        <v/>
      </c>
      <c r="B2714" s="119"/>
      <c r="C2714" s="68"/>
      <c r="E2714" s="53"/>
      <c r="F2714" s="53"/>
      <c r="G2714" s="54"/>
      <c r="H2714" s="114"/>
      <c r="I2714" s="53"/>
      <c r="J2714" s="53"/>
      <c r="K2714" s="53"/>
      <c r="L2714" s="53"/>
      <c r="M2714" s="53"/>
      <c r="N2714" s="53"/>
      <c r="O2714" s="53"/>
      <c r="P2714" s="53"/>
      <c r="Q2714" s="53"/>
      <c r="R2714" s="53"/>
      <c r="S2714" s="53"/>
      <c r="T2714" s="53"/>
      <c r="U2714" s="81"/>
      <c r="V2714" s="53"/>
      <c r="W2714" s="53"/>
    </row>
    <row r="2715" spans="1:23" x14ac:dyDescent="0.25">
      <c r="A2715" s="116" t="str">
        <f>IF(ISBLANK(TBL_DATA[[#This Row],[Row.names]]), "",   DATE(YEAR(TBL_DATA[[#This Row],[Row.names]]), MONTH(TBL_DATA[[#This Row],[Row.names]]), DAY(TBL_DATA[[#This Row],[Row.names]])))</f>
        <v/>
      </c>
      <c r="B2715" s="119"/>
      <c r="C2715" s="68"/>
      <c r="E2715" s="53"/>
      <c r="F2715" s="53"/>
      <c r="G2715" s="54"/>
      <c r="H2715" s="114"/>
      <c r="I2715" s="53"/>
      <c r="J2715" s="53"/>
      <c r="K2715" s="53"/>
      <c r="L2715" s="53"/>
      <c r="M2715" s="53"/>
      <c r="N2715" s="53"/>
      <c r="O2715" s="53"/>
      <c r="P2715" s="53"/>
      <c r="Q2715" s="53"/>
      <c r="R2715" s="53"/>
      <c r="S2715" s="53"/>
      <c r="T2715" s="53"/>
      <c r="U2715" s="81"/>
      <c r="V2715" s="53"/>
      <c r="W2715" s="53"/>
    </row>
    <row r="2716" spans="1:23" x14ac:dyDescent="0.25">
      <c r="A2716" s="116" t="str">
        <f>IF(ISBLANK(TBL_DATA[[#This Row],[Row.names]]), "",   DATE(YEAR(TBL_DATA[[#This Row],[Row.names]]), MONTH(TBL_DATA[[#This Row],[Row.names]]), DAY(TBL_DATA[[#This Row],[Row.names]])))</f>
        <v/>
      </c>
      <c r="B2716" s="119"/>
      <c r="C2716" s="68"/>
      <c r="E2716" s="53"/>
      <c r="F2716" s="53"/>
      <c r="G2716" s="54"/>
      <c r="H2716" s="114"/>
      <c r="I2716" s="53"/>
      <c r="J2716" s="53"/>
      <c r="K2716" s="53"/>
      <c r="L2716" s="53"/>
      <c r="M2716" s="53"/>
      <c r="N2716" s="53"/>
      <c r="O2716" s="53"/>
      <c r="P2716" s="53"/>
      <c r="Q2716" s="53"/>
      <c r="R2716" s="53"/>
      <c r="S2716" s="53"/>
      <c r="T2716" s="53"/>
      <c r="U2716" s="81"/>
      <c r="V2716" s="53"/>
      <c r="W2716" s="53"/>
    </row>
    <row r="2717" spans="1:23" x14ac:dyDescent="0.25">
      <c r="A2717" s="116" t="str">
        <f>IF(ISBLANK(TBL_DATA[[#This Row],[Row.names]]), "",   DATE(YEAR(TBL_DATA[[#This Row],[Row.names]]), MONTH(TBL_DATA[[#This Row],[Row.names]]), DAY(TBL_DATA[[#This Row],[Row.names]])))</f>
        <v/>
      </c>
      <c r="B2717" s="119"/>
      <c r="C2717" s="68"/>
      <c r="E2717" s="53"/>
      <c r="F2717" s="53"/>
      <c r="G2717" s="54"/>
      <c r="H2717" s="114"/>
      <c r="I2717" s="53"/>
      <c r="J2717" s="53"/>
      <c r="K2717" s="53"/>
      <c r="L2717" s="53"/>
      <c r="M2717" s="53"/>
      <c r="N2717" s="53"/>
      <c r="O2717" s="53"/>
      <c r="P2717" s="53"/>
      <c r="Q2717" s="53"/>
      <c r="R2717" s="53"/>
      <c r="S2717" s="53"/>
      <c r="T2717" s="53"/>
      <c r="U2717" s="81"/>
      <c r="V2717" s="53"/>
      <c r="W2717" s="53"/>
    </row>
    <row r="2718" spans="1:23" x14ac:dyDescent="0.25">
      <c r="A2718" s="116" t="str">
        <f>IF(ISBLANK(TBL_DATA[[#This Row],[Row.names]]), "",   DATE(YEAR(TBL_DATA[[#This Row],[Row.names]]), MONTH(TBL_DATA[[#This Row],[Row.names]]), DAY(TBL_DATA[[#This Row],[Row.names]])))</f>
        <v/>
      </c>
      <c r="B2718" s="119"/>
      <c r="C2718" s="68"/>
      <c r="E2718" s="53"/>
      <c r="F2718" s="53"/>
      <c r="G2718" s="54"/>
      <c r="H2718" s="114"/>
      <c r="I2718" s="53"/>
      <c r="J2718" s="53"/>
      <c r="K2718" s="53"/>
      <c r="L2718" s="53"/>
      <c r="M2718" s="53"/>
      <c r="N2718" s="53"/>
      <c r="O2718" s="53"/>
      <c r="P2718" s="53"/>
      <c r="Q2718" s="53"/>
      <c r="R2718" s="53"/>
      <c r="S2718" s="53"/>
      <c r="T2718" s="53"/>
      <c r="U2718" s="81"/>
      <c r="V2718" s="53"/>
      <c r="W2718" s="53"/>
    </row>
    <row r="2719" spans="1:23" x14ac:dyDescent="0.25">
      <c r="A2719" s="116" t="str">
        <f>IF(ISBLANK(TBL_DATA[[#This Row],[Row.names]]), "",   DATE(YEAR(TBL_DATA[[#This Row],[Row.names]]), MONTH(TBL_DATA[[#This Row],[Row.names]]), DAY(TBL_DATA[[#This Row],[Row.names]])))</f>
        <v/>
      </c>
      <c r="B2719" s="119"/>
      <c r="C2719" s="68"/>
      <c r="E2719" s="53"/>
      <c r="F2719" s="53"/>
      <c r="G2719" s="54"/>
      <c r="H2719" s="114"/>
      <c r="I2719" s="53"/>
      <c r="J2719" s="53"/>
      <c r="K2719" s="53"/>
      <c r="L2719" s="53"/>
      <c r="M2719" s="53"/>
      <c r="N2719" s="53"/>
      <c r="O2719" s="53"/>
      <c r="P2719" s="53"/>
      <c r="Q2719" s="53"/>
      <c r="R2719" s="53"/>
      <c r="S2719" s="53"/>
      <c r="T2719" s="53"/>
      <c r="U2719" s="81"/>
      <c r="V2719" s="53"/>
      <c r="W2719" s="53"/>
    </row>
    <row r="2720" spans="1:23" x14ac:dyDescent="0.25">
      <c r="A2720" s="116" t="str">
        <f>IF(ISBLANK(TBL_DATA[[#This Row],[Row.names]]), "",   DATE(YEAR(TBL_DATA[[#This Row],[Row.names]]), MONTH(TBL_DATA[[#This Row],[Row.names]]), DAY(TBL_DATA[[#This Row],[Row.names]])))</f>
        <v/>
      </c>
      <c r="B2720" s="119"/>
      <c r="C2720" s="68"/>
      <c r="E2720" s="53"/>
      <c r="F2720" s="53"/>
      <c r="G2720" s="54"/>
      <c r="H2720" s="114"/>
      <c r="I2720" s="53"/>
      <c r="J2720" s="53"/>
      <c r="K2720" s="53"/>
      <c r="L2720" s="53"/>
      <c r="M2720" s="53"/>
      <c r="N2720" s="53"/>
      <c r="O2720" s="53"/>
      <c r="P2720" s="53"/>
      <c r="Q2720" s="53"/>
      <c r="R2720" s="53"/>
      <c r="S2720" s="53"/>
      <c r="T2720" s="53"/>
      <c r="U2720" s="81"/>
      <c r="V2720" s="53"/>
      <c r="W2720" s="53"/>
    </row>
    <row r="2721" spans="1:23" x14ac:dyDescent="0.25">
      <c r="A2721" s="116" t="str">
        <f>IF(ISBLANK(TBL_DATA[[#This Row],[Row.names]]), "",   DATE(YEAR(TBL_DATA[[#This Row],[Row.names]]), MONTH(TBL_DATA[[#This Row],[Row.names]]), DAY(TBL_DATA[[#This Row],[Row.names]])))</f>
        <v/>
      </c>
      <c r="B2721" s="119"/>
      <c r="C2721" s="68"/>
      <c r="E2721" s="53"/>
      <c r="F2721" s="53"/>
      <c r="G2721" s="54"/>
      <c r="H2721" s="114"/>
      <c r="I2721" s="53"/>
      <c r="J2721" s="53"/>
      <c r="K2721" s="53"/>
      <c r="L2721" s="53"/>
      <c r="M2721" s="53"/>
      <c r="N2721" s="53"/>
      <c r="O2721" s="53"/>
      <c r="P2721" s="53"/>
      <c r="Q2721" s="53"/>
      <c r="R2721" s="53"/>
      <c r="S2721" s="53"/>
      <c r="T2721" s="53"/>
      <c r="U2721" s="81"/>
      <c r="V2721" s="53"/>
      <c r="W2721" s="53"/>
    </row>
    <row r="2722" spans="1:23" x14ac:dyDescent="0.25">
      <c r="A2722" s="116" t="str">
        <f>IF(ISBLANK(TBL_DATA[[#This Row],[Row.names]]), "",   DATE(YEAR(TBL_DATA[[#This Row],[Row.names]]), MONTH(TBL_DATA[[#This Row],[Row.names]]), DAY(TBL_DATA[[#This Row],[Row.names]])))</f>
        <v/>
      </c>
      <c r="B2722" s="119"/>
      <c r="C2722" s="68"/>
      <c r="E2722" s="53"/>
      <c r="F2722" s="53"/>
      <c r="G2722" s="54"/>
      <c r="H2722" s="114"/>
      <c r="I2722" s="53"/>
      <c r="J2722" s="53"/>
      <c r="K2722" s="53"/>
      <c r="L2722" s="53"/>
      <c r="M2722" s="53"/>
      <c r="N2722" s="53"/>
      <c r="O2722" s="53"/>
      <c r="P2722" s="53"/>
      <c r="Q2722" s="53"/>
      <c r="R2722" s="53"/>
      <c r="S2722" s="53"/>
      <c r="T2722" s="53"/>
      <c r="U2722" s="81"/>
      <c r="V2722" s="53"/>
      <c r="W2722" s="53"/>
    </row>
    <row r="2723" spans="1:23" x14ac:dyDescent="0.25">
      <c r="A2723" s="116" t="str">
        <f>IF(ISBLANK(TBL_DATA[[#This Row],[Row.names]]), "",   DATE(YEAR(TBL_DATA[[#This Row],[Row.names]]), MONTH(TBL_DATA[[#This Row],[Row.names]]), DAY(TBL_DATA[[#This Row],[Row.names]])))</f>
        <v/>
      </c>
      <c r="B2723" s="119"/>
      <c r="C2723" s="68"/>
      <c r="E2723" s="53"/>
      <c r="F2723" s="53"/>
      <c r="G2723" s="54"/>
      <c r="H2723" s="114"/>
      <c r="I2723" s="53"/>
      <c r="J2723" s="53"/>
      <c r="K2723" s="53"/>
      <c r="L2723" s="53"/>
      <c r="M2723" s="53"/>
      <c r="N2723" s="53"/>
      <c r="O2723" s="53"/>
      <c r="P2723" s="53"/>
      <c r="Q2723" s="53"/>
      <c r="R2723" s="53"/>
      <c r="S2723" s="53"/>
      <c r="T2723" s="53"/>
      <c r="U2723" s="81"/>
      <c r="V2723" s="53"/>
      <c r="W2723" s="53"/>
    </row>
    <row r="2724" spans="1:23" x14ac:dyDescent="0.25">
      <c r="A2724" s="116" t="str">
        <f>IF(ISBLANK(TBL_DATA[[#This Row],[Row.names]]), "",   DATE(YEAR(TBL_DATA[[#This Row],[Row.names]]), MONTH(TBL_DATA[[#This Row],[Row.names]]), DAY(TBL_DATA[[#This Row],[Row.names]])))</f>
        <v/>
      </c>
      <c r="B2724" s="119"/>
      <c r="C2724" s="68"/>
      <c r="E2724" s="53"/>
      <c r="F2724" s="53"/>
      <c r="G2724" s="54"/>
      <c r="H2724" s="114"/>
      <c r="I2724" s="53"/>
      <c r="J2724" s="53"/>
      <c r="K2724" s="53"/>
      <c r="L2724" s="53"/>
      <c r="M2724" s="53"/>
      <c r="N2724" s="53"/>
      <c r="O2724" s="53"/>
      <c r="P2724" s="53"/>
      <c r="Q2724" s="53"/>
      <c r="R2724" s="53"/>
      <c r="S2724" s="53"/>
      <c r="T2724" s="53"/>
      <c r="U2724" s="81"/>
      <c r="V2724" s="53"/>
      <c r="W2724" s="53"/>
    </row>
    <row r="2725" spans="1:23" x14ac:dyDescent="0.25">
      <c r="A2725" s="116" t="str">
        <f>IF(ISBLANK(TBL_DATA[[#This Row],[Row.names]]), "",   DATE(YEAR(TBL_DATA[[#This Row],[Row.names]]), MONTH(TBL_DATA[[#This Row],[Row.names]]), DAY(TBL_DATA[[#This Row],[Row.names]])))</f>
        <v/>
      </c>
      <c r="B2725" s="119"/>
      <c r="C2725" s="68"/>
      <c r="E2725" s="53"/>
      <c r="F2725" s="53"/>
      <c r="G2725" s="54"/>
      <c r="H2725" s="114"/>
      <c r="I2725" s="53"/>
      <c r="J2725" s="53"/>
      <c r="K2725" s="53"/>
      <c r="L2725" s="53"/>
      <c r="M2725" s="53"/>
      <c r="N2725" s="53"/>
      <c r="O2725" s="53"/>
      <c r="P2725" s="53"/>
      <c r="Q2725" s="53"/>
      <c r="R2725" s="53"/>
      <c r="S2725" s="53"/>
      <c r="T2725" s="53"/>
      <c r="U2725" s="81"/>
      <c r="V2725" s="53"/>
      <c r="W2725" s="53"/>
    </row>
    <row r="2726" spans="1:23" x14ac:dyDescent="0.25">
      <c r="A2726" s="116" t="str">
        <f>IF(ISBLANK(TBL_DATA[[#This Row],[Row.names]]), "",   DATE(YEAR(TBL_DATA[[#This Row],[Row.names]]), MONTH(TBL_DATA[[#This Row],[Row.names]]), DAY(TBL_DATA[[#This Row],[Row.names]])))</f>
        <v/>
      </c>
      <c r="B2726" s="119"/>
      <c r="C2726" s="68"/>
      <c r="E2726" s="53"/>
      <c r="F2726" s="53"/>
      <c r="G2726" s="54"/>
      <c r="H2726" s="114"/>
      <c r="I2726" s="53"/>
      <c r="J2726" s="53"/>
      <c r="K2726" s="53"/>
      <c r="L2726" s="53"/>
      <c r="M2726" s="53"/>
      <c r="N2726" s="53"/>
      <c r="O2726" s="53"/>
      <c r="P2726" s="53"/>
      <c r="Q2726" s="53"/>
      <c r="R2726" s="53"/>
      <c r="S2726" s="53"/>
      <c r="T2726" s="53"/>
      <c r="U2726" s="81"/>
      <c r="V2726" s="53"/>
      <c r="W2726" s="53"/>
    </row>
    <row r="2727" spans="1:23" x14ac:dyDescent="0.25">
      <c r="A2727" s="116" t="str">
        <f>IF(ISBLANK(TBL_DATA[[#This Row],[Row.names]]), "",   DATE(YEAR(TBL_DATA[[#This Row],[Row.names]]), MONTH(TBL_DATA[[#This Row],[Row.names]]), DAY(TBL_DATA[[#This Row],[Row.names]])))</f>
        <v/>
      </c>
      <c r="B2727" s="119"/>
      <c r="C2727" s="68"/>
      <c r="E2727" s="53"/>
      <c r="F2727" s="53"/>
      <c r="G2727" s="54"/>
      <c r="H2727" s="114"/>
      <c r="I2727" s="53"/>
      <c r="J2727" s="53"/>
      <c r="K2727" s="53"/>
      <c r="L2727" s="53"/>
      <c r="M2727" s="53"/>
      <c r="N2727" s="53"/>
      <c r="O2727" s="53"/>
      <c r="P2727" s="53"/>
      <c r="Q2727" s="53"/>
      <c r="R2727" s="53"/>
      <c r="S2727" s="53"/>
      <c r="T2727" s="53"/>
      <c r="U2727" s="81"/>
      <c r="V2727" s="53"/>
      <c r="W2727" s="53"/>
    </row>
    <row r="2728" spans="1:23" x14ac:dyDescent="0.25">
      <c r="A2728" s="116" t="str">
        <f>IF(ISBLANK(TBL_DATA[[#This Row],[Row.names]]), "",   DATE(YEAR(TBL_DATA[[#This Row],[Row.names]]), MONTH(TBL_DATA[[#This Row],[Row.names]]), DAY(TBL_DATA[[#This Row],[Row.names]])))</f>
        <v/>
      </c>
      <c r="B2728" s="119"/>
      <c r="C2728" s="68"/>
      <c r="E2728" s="53"/>
      <c r="F2728" s="53"/>
      <c r="G2728" s="54"/>
      <c r="H2728" s="114"/>
      <c r="I2728" s="53"/>
      <c r="J2728" s="53"/>
      <c r="K2728" s="53"/>
      <c r="L2728" s="53"/>
      <c r="M2728" s="53"/>
      <c r="N2728" s="53"/>
      <c r="O2728" s="53"/>
      <c r="P2728" s="53"/>
      <c r="Q2728" s="53"/>
      <c r="R2728" s="53"/>
      <c r="S2728" s="53"/>
      <c r="T2728" s="53"/>
      <c r="U2728" s="81"/>
      <c r="V2728" s="53"/>
      <c r="W2728" s="53"/>
    </row>
    <row r="2729" spans="1:23" x14ac:dyDescent="0.25">
      <c r="A2729" s="116" t="str">
        <f>IF(ISBLANK(TBL_DATA[[#This Row],[Row.names]]), "",   DATE(YEAR(TBL_DATA[[#This Row],[Row.names]]), MONTH(TBL_DATA[[#This Row],[Row.names]]), DAY(TBL_DATA[[#This Row],[Row.names]])))</f>
        <v/>
      </c>
      <c r="B2729" s="119"/>
      <c r="C2729" s="68"/>
      <c r="E2729" s="53"/>
      <c r="F2729" s="53"/>
      <c r="G2729" s="54"/>
      <c r="H2729" s="114"/>
      <c r="I2729" s="53"/>
      <c r="J2729" s="53"/>
      <c r="K2729" s="53"/>
      <c r="L2729" s="53"/>
      <c r="M2729" s="53"/>
      <c r="N2729" s="53"/>
      <c r="O2729" s="53"/>
      <c r="P2729" s="53"/>
      <c r="Q2729" s="53"/>
      <c r="R2729" s="53"/>
      <c r="S2729" s="53"/>
      <c r="T2729" s="53"/>
      <c r="U2729" s="81"/>
      <c r="V2729" s="53"/>
      <c r="W2729" s="53"/>
    </row>
    <row r="2730" spans="1:23" x14ac:dyDescent="0.25">
      <c r="A2730" s="116" t="str">
        <f>IF(ISBLANK(TBL_DATA[[#This Row],[Row.names]]), "",   DATE(YEAR(TBL_DATA[[#This Row],[Row.names]]), MONTH(TBL_DATA[[#This Row],[Row.names]]), DAY(TBL_DATA[[#This Row],[Row.names]])))</f>
        <v/>
      </c>
      <c r="B2730" s="119"/>
      <c r="C2730" s="68"/>
      <c r="E2730" s="53"/>
      <c r="F2730" s="53"/>
      <c r="G2730" s="54"/>
      <c r="H2730" s="114"/>
      <c r="I2730" s="53"/>
      <c r="J2730" s="53"/>
      <c r="K2730" s="53"/>
      <c r="L2730" s="53"/>
      <c r="M2730" s="53"/>
      <c r="N2730" s="53"/>
      <c r="O2730" s="53"/>
      <c r="P2730" s="53"/>
      <c r="Q2730" s="53"/>
      <c r="R2730" s="53"/>
      <c r="S2730" s="53"/>
      <c r="T2730" s="53"/>
      <c r="U2730" s="81"/>
      <c r="V2730" s="53"/>
      <c r="W2730" s="53"/>
    </row>
    <row r="2731" spans="1:23" x14ac:dyDescent="0.25">
      <c r="A2731" s="116" t="str">
        <f>IF(ISBLANK(TBL_DATA[[#This Row],[Row.names]]), "",   DATE(YEAR(TBL_DATA[[#This Row],[Row.names]]), MONTH(TBL_DATA[[#This Row],[Row.names]]), DAY(TBL_DATA[[#This Row],[Row.names]])))</f>
        <v/>
      </c>
      <c r="B2731" s="119"/>
      <c r="C2731" s="68"/>
      <c r="E2731" s="53"/>
      <c r="F2731" s="53"/>
      <c r="G2731" s="54"/>
      <c r="H2731" s="114"/>
      <c r="I2731" s="53"/>
      <c r="J2731" s="53"/>
      <c r="K2731" s="53"/>
      <c r="L2731" s="53"/>
      <c r="M2731" s="53"/>
      <c r="N2731" s="53"/>
      <c r="O2731" s="53"/>
      <c r="P2731" s="53"/>
      <c r="Q2731" s="53"/>
      <c r="R2731" s="53"/>
      <c r="S2731" s="53"/>
      <c r="T2731" s="53"/>
      <c r="U2731" s="81"/>
      <c r="V2731" s="53"/>
      <c r="W2731" s="53"/>
    </row>
    <row r="2732" spans="1:23" x14ac:dyDescent="0.25">
      <c r="A2732" s="116" t="str">
        <f>IF(ISBLANK(TBL_DATA[[#This Row],[Row.names]]), "",   DATE(YEAR(TBL_DATA[[#This Row],[Row.names]]), MONTH(TBL_DATA[[#This Row],[Row.names]]), DAY(TBL_DATA[[#This Row],[Row.names]])))</f>
        <v/>
      </c>
      <c r="B2732" s="119"/>
      <c r="C2732" s="68"/>
      <c r="E2732" s="53"/>
      <c r="F2732" s="53"/>
      <c r="G2732" s="54"/>
      <c r="H2732" s="114"/>
      <c r="I2732" s="53"/>
      <c r="J2732" s="53"/>
      <c r="K2732" s="53"/>
      <c r="L2732" s="53"/>
      <c r="M2732" s="53"/>
      <c r="N2732" s="53"/>
      <c r="O2732" s="53"/>
      <c r="P2732" s="53"/>
      <c r="Q2732" s="53"/>
      <c r="R2732" s="53"/>
      <c r="S2732" s="53"/>
      <c r="T2732" s="53"/>
      <c r="U2732" s="81"/>
      <c r="V2732" s="53"/>
      <c r="W2732" s="53"/>
    </row>
    <row r="2733" spans="1:23" x14ac:dyDescent="0.25">
      <c r="A2733" s="116" t="str">
        <f>IF(ISBLANK(TBL_DATA[[#This Row],[Row.names]]), "",   DATE(YEAR(TBL_DATA[[#This Row],[Row.names]]), MONTH(TBL_DATA[[#This Row],[Row.names]]), DAY(TBL_DATA[[#This Row],[Row.names]])))</f>
        <v/>
      </c>
      <c r="B2733" s="119"/>
      <c r="C2733" s="68"/>
      <c r="E2733" s="53"/>
      <c r="F2733" s="53"/>
      <c r="G2733" s="54"/>
      <c r="H2733" s="114"/>
      <c r="I2733" s="53"/>
      <c r="J2733" s="53"/>
      <c r="K2733" s="53"/>
      <c r="L2733" s="53"/>
      <c r="M2733" s="53"/>
      <c r="N2733" s="53"/>
      <c r="O2733" s="53"/>
      <c r="P2733" s="53"/>
      <c r="Q2733" s="53"/>
      <c r="R2733" s="53"/>
      <c r="S2733" s="53"/>
      <c r="T2733" s="53"/>
      <c r="U2733" s="81"/>
      <c r="V2733" s="53"/>
      <c r="W2733" s="53"/>
    </row>
    <row r="2734" spans="1:23" x14ac:dyDescent="0.25">
      <c r="A2734" s="116" t="str">
        <f>IF(ISBLANK(TBL_DATA[[#This Row],[Row.names]]), "",   DATE(YEAR(TBL_DATA[[#This Row],[Row.names]]), MONTH(TBL_DATA[[#This Row],[Row.names]]), DAY(TBL_DATA[[#This Row],[Row.names]])))</f>
        <v/>
      </c>
      <c r="B2734" s="119"/>
      <c r="C2734" s="68"/>
      <c r="E2734" s="53"/>
      <c r="F2734" s="53"/>
      <c r="G2734" s="54"/>
      <c r="H2734" s="114"/>
      <c r="I2734" s="53"/>
      <c r="J2734" s="53"/>
      <c r="K2734" s="53"/>
      <c r="L2734" s="53"/>
      <c r="M2734" s="53"/>
      <c r="N2734" s="53"/>
      <c r="O2734" s="53"/>
      <c r="P2734" s="53"/>
      <c r="Q2734" s="53"/>
      <c r="R2734" s="53"/>
      <c r="S2734" s="53"/>
      <c r="T2734" s="53"/>
      <c r="U2734" s="81"/>
      <c r="V2734" s="53"/>
      <c r="W2734" s="53"/>
    </row>
    <row r="2735" spans="1:23" x14ac:dyDescent="0.25">
      <c r="A2735" s="116" t="str">
        <f>IF(ISBLANK(TBL_DATA[[#This Row],[Row.names]]), "",   DATE(YEAR(TBL_DATA[[#This Row],[Row.names]]), MONTH(TBL_DATA[[#This Row],[Row.names]]), DAY(TBL_DATA[[#This Row],[Row.names]])))</f>
        <v/>
      </c>
      <c r="B2735" s="119"/>
      <c r="C2735" s="68"/>
      <c r="E2735" s="53"/>
      <c r="F2735" s="53"/>
      <c r="G2735" s="54"/>
      <c r="H2735" s="114"/>
      <c r="I2735" s="53"/>
      <c r="J2735" s="53"/>
      <c r="K2735" s="53"/>
      <c r="L2735" s="53"/>
      <c r="M2735" s="53"/>
      <c r="N2735" s="53"/>
      <c r="O2735" s="53"/>
      <c r="P2735" s="53"/>
      <c r="Q2735" s="53"/>
      <c r="R2735" s="53"/>
      <c r="S2735" s="53"/>
      <c r="T2735" s="53"/>
      <c r="U2735" s="81"/>
      <c r="V2735" s="53"/>
      <c r="W2735" s="53"/>
    </row>
    <row r="2736" spans="1:23" x14ac:dyDescent="0.25">
      <c r="A2736" s="116" t="str">
        <f>IF(ISBLANK(TBL_DATA[[#This Row],[Row.names]]), "",   DATE(YEAR(TBL_DATA[[#This Row],[Row.names]]), MONTH(TBL_DATA[[#This Row],[Row.names]]), DAY(TBL_DATA[[#This Row],[Row.names]])))</f>
        <v/>
      </c>
      <c r="B2736" s="119"/>
      <c r="C2736" s="68"/>
      <c r="E2736" s="53"/>
      <c r="F2736" s="53"/>
      <c r="G2736" s="54"/>
      <c r="H2736" s="114"/>
      <c r="I2736" s="53"/>
      <c r="J2736" s="53"/>
      <c r="K2736" s="53"/>
      <c r="L2736" s="53"/>
      <c r="M2736" s="53"/>
      <c r="N2736" s="53"/>
      <c r="O2736" s="53"/>
      <c r="P2736" s="53"/>
      <c r="Q2736" s="53"/>
      <c r="R2736" s="53"/>
      <c r="S2736" s="53"/>
      <c r="T2736" s="53"/>
      <c r="U2736" s="81"/>
      <c r="V2736" s="53"/>
      <c r="W2736" s="53"/>
    </row>
    <row r="2737" spans="1:23" x14ac:dyDescent="0.25">
      <c r="A2737" s="116" t="str">
        <f>IF(ISBLANK(TBL_DATA[[#This Row],[Row.names]]), "",   DATE(YEAR(TBL_DATA[[#This Row],[Row.names]]), MONTH(TBL_DATA[[#This Row],[Row.names]]), DAY(TBL_DATA[[#This Row],[Row.names]])))</f>
        <v/>
      </c>
      <c r="B2737" s="119"/>
      <c r="C2737" s="68"/>
      <c r="E2737" s="53"/>
      <c r="F2737" s="53"/>
      <c r="G2737" s="54"/>
      <c r="H2737" s="114"/>
      <c r="I2737" s="53"/>
      <c r="J2737" s="53"/>
      <c r="K2737" s="53"/>
      <c r="L2737" s="53"/>
      <c r="M2737" s="53"/>
      <c r="N2737" s="53"/>
      <c r="O2737" s="53"/>
      <c r="P2737" s="53"/>
      <c r="Q2737" s="53"/>
      <c r="R2737" s="53"/>
      <c r="S2737" s="53"/>
      <c r="T2737" s="53"/>
      <c r="U2737" s="81"/>
      <c r="V2737" s="53"/>
      <c r="W2737" s="53"/>
    </row>
    <row r="2738" spans="1:23" x14ac:dyDescent="0.25">
      <c r="A2738" s="116" t="str">
        <f>IF(ISBLANK(TBL_DATA[[#This Row],[Row.names]]), "",   DATE(YEAR(TBL_DATA[[#This Row],[Row.names]]), MONTH(TBL_DATA[[#This Row],[Row.names]]), DAY(TBL_DATA[[#This Row],[Row.names]])))</f>
        <v/>
      </c>
      <c r="B2738" s="119"/>
      <c r="C2738" s="68"/>
      <c r="E2738" s="53"/>
      <c r="F2738" s="53"/>
      <c r="G2738" s="54"/>
      <c r="H2738" s="114"/>
      <c r="I2738" s="53"/>
      <c r="J2738" s="53"/>
      <c r="K2738" s="53"/>
      <c r="L2738" s="53"/>
      <c r="M2738" s="53"/>
      <c r="N2738" s="53"/>
      <c r="O2738" s="53"/>
      <c r="P2738" s="53"/>
      <c r="Q2738" s="53"/>
      <c r="R2738" s="53"/>
      <c r="S2738" s="53"/>
      <c r="T2738" s="53"/>
      <c r="U2738" s="81"/>
      <c r="V2738" s="53"/>
      <c r="W2738" s="53"/>
    </row>
    <row r="2739" spans="1:23" x14ac:dyDescent="0.25">
      <c r="A2739" s="116" t="str">
        <f>IF(ISBLANK(TBL_DATA[[#This Row],[Row.names]]), "",   DATE(YEAR(TBL_DATA[[#This Row],[Row.names]]), MONTH(TBL_DATA[[#This Row],[Row.names]]), DAY(TBL_DATA[[#This Row],[Row.names]])))</f>
        <v/>
      </c>
      <c r="B2739" s="119"/>
      <c r="C2739" s="68"/>
      <c r="E2739" s="53"/>
      <c r="F2739" s="53"/>
      <c r="G2739" s="54"/>
      <c r="H2739" s="114"/>
      <c r="I2739" s="53"/>
      <c r="J2739" s="53"/>
      <c r="K2739" s="53"/>
      <c r="L2739" s="53"/>
      <c r="M2739" s="53"/>
      <c r="N2739" s="53"/>
      <c r="O2739" s="53"/>
      <c r="P2739" s="53"/>
      <c r="Q2739" s="53"/>
      <c r="R2739" s="53"/>
      <c r="S2739" s="53"/>
      <c r="T2739" s="53"/>
      <c r="U2739" s="81"/>
      <c r="V2739" s="53"/>
      <c r="W2739" s="53"/>
    </row>
    <row r="2740" spans="1:23" x14ac:dyDescent="0.25">
      <c r="A2740" s="116" t="str">
        <f>IF(ISBLANK(TBL_DATA[[#This Row],[Row.names]]), "",   DATE(YEAR(TBL_DATA[[#This Row],[Row.names]]), MONTH(TBL_DATA[[#This Row],[Row.names]]), DAY(TBL_DATA[[#This Row],[Row.names]])))</f>
        <v/>
      </c>
      <c r="B2740" s="119"/>
      <c r="C2740" s="68"/>
      <c r="E2740" s="53"/>
      <c r="F2740" s="53"/>
      <c r="G2740" s="54"/>
      <c r="H2740" s="114"/>
      <c r="I2740" s="53"/>
      <c r="J2740" s="53"/>
      <c r="K2740" s="53"/>
      <c r="L2740" s="53"/>
      <c r="M2740" s="53"/>
      <c r="N2740" s="53"/>
      <c r="O2740" s="53"/>
      <c r="P2740" s="53"/>
      <c r="Q2740" s="53"/>
      <c r="R2740" s="53"/>
      <c r="S2740" s="53"/>
      <c r="T2740" s="53"/>
      <c r="U2740" s="81"/>
      <c r="V2740" s="53"/>
      <c r="W2740" s="53"/>
    </row>
    <row r="2741" spans="1:23" x14ac:dyDescent="0.25">
      <c r="A2741" s="116" t="str">
        <f>IF(ISBLANK(TBL_DATA[[#This Row],[Row.names]]), "",   DATE(YEAR(TBL_DATA[[#This Row],[Row.names]]), MONTH(TBL_DATA[[#This Row],[Row.names]]), DAY(TBL_DATA[[#This Row],[Row.names]])))</f>
        <v/>
      </c>
      <c r="B2741" s="119"/>
      <c r="C2741" s="68"/>
      <c r="E2741" s="53"/>
      <c r="F2741" s="53"/>
      <c r="G2741" s="54"/>
      <c r="H2741" s="114"/>
      <c r="I2741" s="53"/>
      <c r="J2741" s="53"/>
      <c r="K2741" s="53"/>
      <c r="L2741" s="53"/>
      <c r="M2741" s="53"/>
      <c r="N2741" s="53"/>
      <c r="O2741" s="53"/>
      <c r="P2741" s="53"/>
      <c r="Q2741" s="53"/>
      <c r="R2741" s="53"/>
      <c r="S2741" s="53"/>
      <c r="T2741" s="53"/>
      <c r="U2741" s="81"/>
      <c r="V2741" s="53"/>
      <c r="W2741" s="53"/>
    </row>
    <row r="2742" spans="1:23" x14ac:dyDescent="0.25">
      <c r="A2742" s="116" t="str">
        <f>IF(ISBLANK(TBL_DATA[[#This Row],[Row.names]]), "",   DATE(YEAR(TBL_DATA[[#This Row],[Row.names]]), MONTH(TBL_DATA[[#This Row],[Row.names]]), DAY(TBL_DATA[[#This Row],[Row.names]])))</f>
        <v/>
      </c>
      <c r="B2742" s="119"/>
      <c r="C2742" s="68"/>
      <c r="E2742" s="53"/>
      <c r="F2742" s="53"/>
      <c r="G2742" s="54"/>
      <c r="H2742" s="114"/>
      <c r="I2742" s="53"/>
      <c r="J2742" s="53"/>
      <c r="K2742" s="53"/>
      <c r="L2742" s="53"/>
      <c r="M2742" s="53"/>
      <c r="N2742" s="53"/>
      <c r="O2742" s="53"/>
      <c r="P2742" s="53"/>
      <c r="Q2742" s="53"/>
      <c r="R2742" s="53"/>
      <c r="S2742" s="53"/>
      <c r="T2742" s="53"/>
      <c r="U2742" s="81"/>
      <c r="V2742" s="53"/>
      <c r="W2742" s="53"/>
    </row>
    <row r="2743" spans="1:23" x14ac:dyDescent="0.25">
      <c r="A2743" s="116" t="str">
        <f>IF(ISBLANK(TBL_DATA[[#This Row],[Row.names]]), "",   DATE(YEAR(TBL_DATA[[#This Row],[Row.names]]), MONTH(TBL_DATA[[#This Row],[Row.names]]), DAY(TBL_DATA[[#This Row],[Row.names]])))</f>
        <v/>
      </c>
      <c r="B2743" s="119"/>
      <c r="C2743" s="68"/>
      <c r="E2743" s="53"/>
      <c r="F2743" s="53"/>
      <c r="G2743" s="54"/>
      <c r="H2743" s="114"/>
      <c r="I2743" s="53"/>
      <c r="J2743" s="53"/>
      <c r="K2743" s="53"/>
      <c r="L2743" s="53"/>
      <c r="M2743" s="53"/>
      <c r="N2743" s="53"/>
      <c r="O2743" s="53"/>
      <c r="P2743" s="53"/>
      <c r="Q2743" s="53"/>
      <c r="R2743" s="53"/>
      <c r="S2743" s="53"/>
      <c r="T2743" s="53"/>
      <c r="U2743" s="81"/>
      <c r="V2743" s="53"/>
      <c r="W2743" s="53"/>
    </row>
    <row r="2744" spans="1:23" x14ac:dyDescent="0.25">
      <c r="A2744" s="116" t="str">
        <f>IF(ISBLANK(TBL_DATA[[#This Row],[Row.names]]), "",   DATE(YEAR(TBL_DATA[[#This Row],[Row.names]]), MONTH(TBL_DATA[[#This Row],[Row.names]]), DAY(TBL_DATA[[#This Row],[Row.names]])))</f>
        <v/>
      </c>
      <c r="B2744" s="119"/>
      <c r="C2744" s="68"/>
      <c r="E2744" s="53"/>
      <c r="F2744" s="53"/>
      <c r="G2744" s="54"/>
      <c r="H2744" s="114"/>
      <c r="I2744" s="53"/>
      <c r="J2744" s="53"/>
      <c r="K2744" s="53"/>
      <c r="L2744" s="53"/>
      <c r="M2744" s="53"/>
      <c r="N2744" s="53"/>
      <c r="O2744" s="53"/>
      <c r="P2744" s="53"/>
      <c r="Q2744" s="53"/>
      <c r="R2744" s="53"/>
      <c r="S2744" s="53"/>
      <c r="T2744" s="53"/>
      <c r="U2744" s="81"/>
      <c r="V2744" s="53"/>
      <c r="W2744" s="53"/>
    </row>
    <row r="2745" spans="1:23" x14ac:dyDescent="0.25">
      <c r="A2745" s="116" t="str">
        <f>IF(ISBLANK(TBL_DATA[[#This Row],[Row.names]]), "",   DATE(YEAR(TBL_DATA[[#This Row],[Row.names]]), MONTH(TBL_DATA[[#This Row],[Row.names]]), DAY(TBL_DATA[[#This Row],[Row.names]])))</f>
        <v/>
      </c>
      <c r="B2745" s="119"/>
      <c r="C2745" s="68"/>
      <c r="E2745" s="53"/>
      <c r="F2745" s="53"/>
      <c r="G2745" s="54"/>
      <c r="H2745" s="114"/>
      <c r="I2745" s="53"/>
      <c r="J2745" s="53"/>
      <c r="K2745" s="53"/>
      <c r="L2745" s="53"/>
      <c r="M2745" s="53"/>
      <c r="N2745" s="53"/>
      <c r="O2745" s="53"/>
      <c r="P2745" s="53"/>
      <c r="Q2745" s="53"/>
      <c r="R2745" s="53"/>
      <c r="S2745" s="53"/>
      <c r="T2745" s="53"/>
      <c r="U2745" s="81"/>
      <c r="V2745" s="53"/>
      <c r="W2745" s="53"/>
    </row>
    <row r="2746" spans="1:23" x14ac:dyDescent="0.25">
      <c r="A2746" s="116" t="str">
        <f>IF(ISBLANK(TBL_DATA[[#This Row],[Row.names]]), "",   DATE(YEAR(TBL_DATA[[#This Row],[Row.names]]), MONTH(TBL_DATA[[#This Row],[Row.names]]), DAY(TBL_DATA[[#This Row],[Row.names]])))</f>
        <v/>
      </c>
      <c r="B2746" s="119"/>
      <c r="C2746" s="68"/>
      <c r="E2746" s="53"/>
      <c r="F2746" s="53"/>
      <c r="G2746" s="54"/>
      <c r="H2746" s="114"/>
      <c r="I2746" s="53"/>
      <c r="J2746" s="53"/>
      <c r="K2746" s="53"/>
      <c r="L2746" s="53"/>
      <c r="M2746" s="53"/>
      <c r="N2746" s="53"/>
      <c r="O2746" s="53"/>
      <c r="P2746" s="53"/>
      <c r="Q2746" s="53"/>
      <c r="R2746" s="53"/>
      <c r="S2746" s="53"/>
      <c r="T2746" s="53"/>
      <c r="U2746" s="81"/>
      <c r="V2746" s="53"/>
      <c r="W2746" s="53"/>
    </row>
    <row r="2747" spans="1:23" x14ac:dyDescent="0.25">
      <c r="A2747" s="116" t="str">
        <f>IF(ISBLANK(TBL_DATA[[#This Row],[Row.names]]), "",   DATE(YEAR(TBL_DATA[[#This Row],[Row.names]]), MONTH(TBL_DATA[[#This Row],[Row.names]]), DAY(TBL_DATA[[#This Row],[Row.names]])))</f>
        <v/>
      </c>
      <c r="B2747" s="119"/>
      <c r="C2747" s="68"/>
      <c r="E2747" s="53"/>
      <c r="F2747" s="53"/>
      <c r="G2747" s="54"/>
      <c r="H2747" s="114"/>
      <c r="I2747" s="53"/>
      <c r="J2747" s="53"/>
      <c r="K2747" s="53"/>
      <c r="L2747" s="53"/>
      <c r="M2747" s="53"/>
      <c r="N2747" s="53"/>
      <c r="O2747" s="53"/>
      <c r="P2747" s="53"/>
      <c r="Q2747" s="53"/>
      <c r="R2747" s="53"/>
      <c r="S2747" s="53"/>
      <c r="T2747" s="53"/>
      <c r="U2747" s="81"/>
      <c r="V2747" s="53"/>
      <c r="W2747" s="53"/>
    </row>
    <row r="2748" spans="1:23" x14ac:dyDescent="0.25">
      <c r="A2748" s="116" t="str">
        <f>IF(ISBLANK(TBL_DATA[[#This Row],[Row.names]]), "",   DATE(YEAR(TBL_DATA[[#This Row],[Row.names]]), MONTH(TBL_DATA[[#This Row],[Row.names]]), DAY(TBL_DATA[[#This Row],[Row.names]])))</f>
        <v/>
      </c>
      <c r="B2748" s="119"/>
      <c r="C2748" s="68"/>
      <c r="E2748" s="53"/>
      <c r="F2748" s="53"/>
      <c r="G2748" s="54"/>
      <c r="H2748" s="114"/>
      <c r="I2748" s="53"/>
      <c r="J2748" s="53"/>
      <c r="K2748" s="53"/>
      <c r="L2748" s="53"/>
      <c r="M2748" s="53"/>
      <c r="N2748" s="53"/>
      <c r="O2748" s="53"/>
      <c r="P2748" s="53"/>
      <c r="Q2748" s="53"/>
      <c r="R2748" s="53"/>
      <c r="S2748" s="53"/>
      <c r="T2748" s="53"/>
      <c r="U2748" s="81"/>
      <c r="V2748" s="53"/>
      <c r="W2748" s="53"/>
    </row>
    <row r="2749" spans="1:23" x14ac:dyDescent="0.25">
      <c r="A2749" s="116" t="str">
        <f>IF(ISBLANK(TBL_DATA[[#This Row],[Row.names]]), "",   DATE(YEAR(TBL_DATA[[#This Row],[Row.names]]), MONTH(TBL_DATA[[#This Row],[Row.names]]), DAY(TBL_DATA[[#This Row],[Row.names]])))</f>
        <v/>
      </c>
      <c r="B2749" s="119"/>
      <c r="C2749" s="68"/>
      <c r="E2749" s="53"/>
      <c r="F2749" s="53"/>
      <c r="G2749" s="54"/>
      <c r="H2749" s="114"/>
      <c r="I2749" s="53"/>
      <c r="J2749" s="53"/>
      <c r="K2749" s="53"/>
      <c r="L2749" s="53"/>
      <c r="M2749" s="53"/>
      <c r="N2749" s="53"/>
      <c r="O2749" s="53"/>
      <c r="P2749" s="53"/>
      <c r="Q2749" s="53"/>
      <c r="R2749" s="53"/>
      <c r="S2749" s="53"/>
      <c r="T2749" s="53"/>
      <c r="U2749" s="81"/>
      <c r="V2749" s="53"/>
      <c r="W2749" s="53"/>
    </row>
    <row r="2750" spans="1:23" x14ac:dyDescent="0.25">
      <c r="A2750" s="116" t="str">
        <f>IF(ISBLANK(TBL_DATA[[#This Row],[Row.names]]), "",   DATE(YEAR(TBL_DATA[[#This Row],[Row.names]]), MONTH(TBL_DATA[[#This Row],[Row.names]]), DAY(TBL_DATA[[#This Row],[Row.names]])))</f>
        <v/>
      </c>
      <c r="B2750" s="119"/>
      <c r="C2750" s="68"/>
      <c r="E2750" s="53"/>
      <c r="F2750" s="53"/>
      <c r="G2750" s="54"/>
      <c r="H2750" s="114"/>
      <c r="I2750" s="53"/>
      <c r="J2750" s="53"/>
      <c r="K2750" s="53"/>
      <c r="L2750" s="53"/>
      <c r="M2750" s="53"/>
      <c r="N2750" s="53"/>
      <c r="O2750" s="53"/>
      <c r="P2750" s="53"/>
      <c r="Q2750" s="53"/>
      <c r="R2750" s="53"/>
      <c r="S2750" s="53"/>
      <c r="T2750" s="53"/>
      <c r="U2750" s="81"/>
      <c r="V2750" s="53"/>
      <c r="W2750" s="53"/>
    </row>
    <row r="2751" spans="1:23" x14ac:dyDescent="0.25">
      <c r="A2751" s="116" t="str">
        <f>IF(ISBLANK(TBL_DATA[[#This Row],[Row.names]]), "",   DATE(YEAR(TBL_DATA[[#This Row],[Row.names]]), MONTH(TBL_DATA[[#This Row],[Row.names]]), DAY(TBL_DATA[[#This Row],[Row.names]])))</f>
        <v/>
      </c>
      <c r="B2751" s="119"/>
      <c r="C2751" s="68"/>
      <c r="E2751" s="53"/>
      <c r="F2751" s="53"/>
      <c r="G2751" s="54"/>
      <c r="H2751" s="114"/>
      <c r="I2751" s="53"/>
      <c r="J2751" s="53"/>
      <c r="K2751" s="53"/>
      <c r="L2751" s="53"/>
      <c r="M2751" s="53"/>
      <c r="N2751" s="53"/>
      <c r="O2751" s="53"/>
      <c r="P2751" s="53"/>
      <c r="Q2751" s="53"/>
      <c r="R2751" s="53"/>
      <c r="S2751" s="53"/>
      <c r="T2751" s="53"/>
      <c r="U2751" s="81"/>
      <c r="V2751" s="53"/>
      <c r="W2751" s="53"/>
    </row>
    <row r="2752" spans="1:23" x14ac:dyDescent="0.25">
      <c r="A2752" s="116" t="str">
        <f>IF(ISBLANK(TBL_DATA[[#This Row],[Row.names]]), "",   DATE(YEAR(TBL_DATA[[#This Row],[Row.names]]), MONTH(TBL_DATA[[#This Row],[Row.names]]), DAY(TBL_DATA[[#This Row],[Row.names]])))</f>
        <v/>
      </c>
      <c r="B2752" s="119"/>
      <c r="C2752" s="68"/>
      <c r="E2752" s="53"/>
      <c r="F2752" s="53"/>
      <c r="G2752" s="54"/>
      <c r="H2752" s="114"/>
      <c r="I2752" s="53"/>
      <c r="J2752" s="53"/>
      <c r="K2752" s="53"/>
      <c r="L2752" s="53"/>
      <c r="M2752" s="53"/>
      <c r="N2752" s="53"/>
      <c r="O2752" s="53"/>
      <c r="P2752" s="53"/>
      <c r="Q2752" s="53"/>
      <c r="R2752" s="53"/>
      <c r="S2752" s="53"/>
      <c r="T2752" s="53"/>
      <c r="U2752" s="81"/>
      <c r="V2752" s="53"/>
      <c r="W2752" s="53"/>
    </row>
    <row r="2753" spans="1:23" x14ac:dyDescent="0.25">
      <c r="A2753" s="116" t="str">
        <f>IF(ISBLANK(TBL_DATA[[#This Row],[Row.names]]), "",   DATE(YEAR(TBL_DATA[[#This Row],[Row.names]]), MONTH(TBL_DATA[[#This Row],[Row.names]]), DAY(TBL_DATA[[#This Row],[Row.names]])))</f>
        <v/>
      </c>
      <c r="B2753" s="119"/>
      <c r="C2753" s="68"/>
      <c r="E2753" s="53"/>
      <c r="F2753" s="53"/>
      <c r="G2753" s="54"/>
      <c r="H2753" s="114"/>
      <c r="I2753" s="53"/>
      <c r="J2753" s="53"/>
      <c r="K2753" s="53"/>
      <c r="L2753" s="53"/>
      <c r="M2753" s="53"/>
      <c r="N2753" s="53"/>
      <c r="O2753" s="53"/>
      <c r="P2753" s="53"/>
      <c r="Q2753" s="53"/>
      <c r="R2753" s="53"/>
      <c r="S2753" s="53"/>
      <c r="T2753" s="53"/>
      <c r="U2753" s="81"/>
      <c r="V2753" s="53"/>
      <c r="W2753" s="53"/>
    </row>
    <row r="2754" spans="1:23" x14ac:dyDescent="0.25">
      <c r="A2754" s="116" t="str">
        <f>IF(ISBLANK(TBL_DATA[[#This Row],[Row.names]]), "",   DATE(YEAR(TBL_DATA[[#This Row],[Row.names]]), MONTH(TBL_DATA[[#This Row],[Row.names]]), DAY(TBL_DATA[[#This Row],[Row.names]])))</f>
        <v/>
      </c>
      <c r="B2754" s="119"/>
      <c r="C2754" s="68"/>
      <c r="E2754" s="53"/>
      <c r="F2754" s="53"/>
      <c r="G2754" s="54"/>
      <c r="H2754" s="114"/>
      <c r="I2754" s="53"/>
      <c r="J2754" s="53"/>
      <c r="K2754" s="53"/>
      <c r="L2754" s="53"/>
      <c r="M2754" s="53"/>
      <c r="N2754" s="53"/>
      <c r="O2754" s="53"/>
      <c r="P2754" s="53"/>
      <c r="Q2754" s="53"/>
      <c r="R2754" s="53"/>
      <c r="S2754" s="53"/>
      <c r="T2754" s="53"/>
      <c r="U2754" s="81"/>
      <c r="V2754" s="53"/>
      <c r="W2754" s="53"/>
    </row>
    <row r="2755" spans="1:23" x14ac:dyDescent="0.25">
      <c r="A2755" s="116" t="str">
        <f>IF(ISBLANK(TBL_DATA[[#This Row],[Row.names]]), "",   DATE(YEAR(TBL_DATA[[#This Row],[Row.names]]), MONTH(TBL_DATA[[#This Row],[Row.names]]), DAY(TBL_DATA[[#This Row],[Row.names]])))</f>
        <v/>
      </c>
      <c r="B2755" s="119"/>
      <c r="C2755" s="68"/>
      <c r="E2755" s="53"/>
      <c r="F2755" s="53"/>
      <c r="G2755" s="54"/>
      <c r="H2755" s="114"/>
      <c r="I2755" s="53"/>
      <c r="J2755" s="53"/>
      <c r="K2755" s="53"/>
      <c r="L2755" s="53"/>
      <c r="M2755" s="53"/>
      <c r="N2755" s="53"/>
      <c r="O2755" s="53"/>
      <c r="P2755" s="53"/>
      <c r="Q2755" s="53"/>
      <c r="R2755" s="53"/>
      <c r="S2755" s="53"/>
      <c r="T2755" s="53"/>
      <c r="U2755" s="81"/>
      <c r="V2755" s="53"/>
      <c r="W2755" s="53"/>
    </row>
    <row r="2756" spans="1:23" x14ac:dyDescent="0.25">
      <c r="A2756" s="116" t="str">
        <f>IF(ISBLANK(TBL_DATA[[#This Row],[Row.names]]), "",   DATE(YEAR(TBL_DATA[[#This Row],[Row.names]]), MONTH(TBL_DATA[[#This Row],[Row.names]]), DAY(TBL_DATA[[#This Row],[Row.names]])))</f>
        <v/>
      </c>
      <c r="B2756" s="119"/>
      <c r="C2756" s="68"/>
      <c r="E2756" s="53"/>
      <c r="F2756" s="53"/>
      <c r="G2756" s="54"/>
      <c r="H2756" s="114"/>
      <c r="I2756" s="53"/>
      <c r="J2756" s="53"/>
      <c r="K2756" s="53"/>
      <c r="L2756" s="53"/>
      <c r="M2756" s="53"/>
      <c r="N2756" s="53"/>
      <c r="O2756" s="53"/>
      <c r="P2756" s="53"/>
      <c r="Q2756" s="53"/>
      <c r="R2756" s="53"/>
      <c r="S2756" s="53"/>
      <c r="T2756" s="53"/>
      <c r="U2756" s="81"/>
      <c r="V2756" s="53"/>
      <c r="W2756" s="53"/>
    </row>
    <row r="2757" spans="1:23" x14ac:dyDescent="0.25">
      <c r="A2757" s="116" t="str">
        <f>IF(ISBLANK(TBL_DATA[[#This Row],[Row.names]]), "",   DATE(YEAR(TBL_DATA[[#This Row],[Row.names]]), MONTH(TBL_DATA[[#This Row],[Row.names]]), DAY(TBL_DATA[[#This Row],[Row.names]])))</f>
        <v/>
      </c>
      <c r="B2757" s="119"/>
      <c r="C2757" s="68"/>
      <c r="E2757" s="53"/>
      <c r="F2757" s="53"/>
      <c r="G2757" s="54"/>
      <c r="H2757" s="114"/>
      <c r="I2757" s="53"/>
      <c r="J2757" s="53"/>
      <c r="K2757" s="53"/>
      <c r="L2757" s="53"/>
      <c r="M2757" s="53"/>
      <c r="N2757" s="53"/>
      <c r="O2757" s="53"/>
      <c r="P2757" s="53"/>
      <c r="Q2757" s="53"/>
      <c r="R2757" s="53"/>
      <c r="S2757" s="53"/>
      <c r="T2757" s="53"/>
      <c r="U2757" s="81"/>
      <c r="V2757" s="53"/>
      <c r="W2757" s="53"/>
    </row>
    <row r="2758" spans="1:23" x14ac:dyDescent="0.25">
      <c r="A2758" s="116" t="str">
        <f>IF(ISBLANK(TBL_DATA[[#This Row],[Row.names]]), "",   DATE(YEAR(TBL_DATA[[#This Row],[Row.names]]), MONTH(TBL_DATA[[#This Row],[Row.names]]), DAY(TBL_DATA[[#This Row],[Row.names]])))</f>
        <v/>
      </c>
      <c r="B2758" s="119"/>
      <c r="C2758" s="68"/>
      <c r="E2758" s="53"/>
      <c r="F2758" s="53"/>
      <c r="G2758" s="54"/>
      <c r="H2758" s="114"/>
      <c r="I2758" s="53"/>
      <c r="J2758" s="53"/>
      <c r="K2758" s="53"/>
      <c r="L2758" s="53"/>
      <c r="M2758" s="53"/>
      <c r="N2758" s="53"/>
      <c r="O2758" s="53"/>
      <c r="P2758" s="53"/>
      <c r="Q2758" s="53"/>
      <c r="R2758" s="53"/>
      <c r="S2758" s="53"/>
      <c r="T2758" s="53"/>
      <c r="U2758" s="81"/>
      <c r="V2758" s="53"/>
      <c r="W2758" s="53"/>
    </row>
    <row r="2759" spans="1:23" x14ac:dyDescent="0.25">
      <c r="A2759" s="116" t="str">
        <f>IF(ISBLANK(TBL_DATA[[#This Row],[Row.names]]), "",   DATE(YEAR(TBL_DATA[[#This Row],[Row.names]]), MONTH(TBL_DATA[[#This Row],[Row.names]]), DAY(TBL_DATA[[#This Row],[Row.names]])))</f>
        <v/>
      </c>
      <c r="B2759" s="119"/>
      <c r="C2759" s="68"/>
      <c r="E2759" s="53"/>
      <c r="F2759" s="53"/>
      <c r="G2759" s="54"/>
      <c r="H2759" s="114"/>
      <c r="I2759" s="53"/>
      <c r="J2759" s="53"/>
      <c r="K2759" s="53"/>
      <c r="L2759" s="53"/>
      <c r="M2759" s="53"/>
      <c r="N2759" s="53"/>
      <c r="O2759" s="53"/>
      <c r="P2759" s="53"/>
      <c r="Q2759" s="53"/>
      <c r="R2759" s="53"/>
      <c r="S2759" s="53"/>
      <c r="T2759" s="53"/>
      <c r="U2759" s="81"/>
      <c r="V2759" s="53"/>
      <c r="W2759" s="53"/>
    </row>
    <row r="2760" spans="1:23" x14ac:dyDescent="0.25">
      <c r="A2760" s="116" t="str">
        <f>IF(ISBLANK(TBL_DATA[[#This Row],[Row.names]]), "",   DATE(YEAR(TBL_DATA[[#This Row],[Row.names]]), MONTH(TBL_DATA[[#This Row],[Row.names]]), DAY(TBL_DATA[[#This Row],[Row.names]])))</f>
        <v/>
      </c>
      <c r="B2760" s="119"/>
      <c r="C2760" s="68"/>
      <c r="E2760" s="53"/>
      <c r="F2760" s="53"/>
      <c r="G2760" s="54"/>
      <c r="H2760" s="114"/>
      <c r="I2760" s="53"/>
      <c r="J2760" s="53"/>
      <c r="K2760" s="53"/>
      <c r="L2760" s="53"/>
      <c r="M2760" s="53"/>
      <c r="N2760" s="53"/>
      <c r="O2760" s="53"/>
      <c r="P2760" s="53"/>
      <c r="Q2760" s="53"/>
      <c r="R2760" s="53"/>
      <c r="S2760" s="53"/>
      <c r="T2760" s="53"/>
      <c r="U2760" s="81"/>
      <c r="V2760" s="53"/>
      <c r="W2760" s="53"/>
    </row>
    <row r="2761" spans="1:23" x14ac:dyDescent="0.25">
      <c r="A2761" s="116" t="str">
        <f>IF(ISBLANK(TBL_DATA[[#This Row],[Row.names]]), "",   DATE(YEAR(TBL_DATA[[#This Row],[Row.names]]), MONTH(TBL_DATA[[#This Row],[Row.names]]), DAY(TBL_DATA[[#This Row],[Row.names]])))</f>
        <v/>
      </c>
      <c r="B2761" s="119"/>
      <c r="C2761" s="68"/>
      <c r="E2761" s="53"/>
      <c r="F2761" s="53"/>
      <c r="G2761" s="54"/>
      <c r="H2761" s="114"/>
      <c r="I2761" s="53"/>
      <c r="J2761" s="53"/>
      <c r="K2761" s="53"/>
      <c r="L2761" s="53"/>
      <c r="M2761" s="53"/>
      <c r="N2761" s="53"/>
      <c r="O2761" s="53"/>
      <c r="P2761" s="53"/>
      <c r="Q2761" s="53"/>
      <c r="R2761" s="53"/>
      <c r="S2761" s="53"/>
      <c r="T2761" s="53"/>
      <c r="U2761" s="81"/>
      <c r="V2761" s="53"/>
      <c r="W2761" s="53"/>
    </row>
    <row r="2762" spans="1:23" x14ac:dyDescent="0.25">
      <c r="A2762" s="116" t="str">
        <f>IF(ISBLANK(TBL_DATA[[#This Row],[Row.names]]), "",   DATE(YEAR(TBL_DATA[[#This Row],[Row.names]]), MONTH(TBL_DATA[[#This Row],[Row.names]]), DAY(TBL_DATA[[#This Row],[Row.names]])))</f>
        <v/>
      </c>
      <c r="B2762" s="119"/>
      <c r="C2762" s="68"/>
      <c r="E2762" s="53"/>
      <c r="F2762" s="53"/>
      <c r="G2762" s="54"/>
      <c r="H2762" s="114"/>
      <c r="I2762" s="53"/>
      <c r="J2762" s="53"/>
      <c r="K2762" s="53"/>
      <c r="L2762" s="53"/>
      <c r="M2762" s="53"/>
      <c r="N2762" s="53"/>
      <c r="O2762" s="53"/>
      <c r="P2762" s="53"/>
      <c r="Q2762" s="53"/>
      <c r="R2762" s="53"/>
      <c r="S2762" s="53"/>
      <c r="T2762" s="53"/>
      <c r="U2762" s="81"/>
      <c r="V2762" s="53"/>
      <c r="W2762" s="53"/>
    </row>
    <row r="2763" spans="1:23" x14ac:dyDescent="0.25">
      <c r="A2763" s="116" t="str">
        <f>IF(ISBLANK(TBL_DATA[[#This Row],[Row.names]]), "",   DATE(YEAR(TBL_DATA[[#This Row],[Row.names]]), MONTH(TBL_DATA[[#This Row],[Row.names]]), DAY(TBL_DATA[[#This Row],[Row.names]])))</f>
        <v/>
      </c>
      <c r="B2763" s="119"/>
      <c r="C2763" s="68"/>
      <c r="E2763" s="53"/>
      <c r="F2763" s="53"/>
      <c r="G2763" s="54"/>
      <c r="H2763" s="114"/>
      <c r="I2763" s="53"/>
      <c r="J2763" s="53"/>
      <c r="K2763" s="53"/>
      <c r="L2763" s="53"/>
      <c r="M2763" s="53"/>
      <c r="N2763" s="53"/>
      <c r="O2763" s="53"/>
      <c r="P2763" s="53"/>
      <c r="Q2763" s="53"/>
      <c r="R2763" s="53"/>
      <c r="S2763" s="53"/>
      <c r="T2763" s="53"/>
      <c r="U2763" s="81"/>
      <c r="V2763" s="53"/>
      <c r="W2763" s="53"/>
    </row>
    <row r="2764" spans="1:23" x14ac:dyDescent="0.25">
      <c r="A2764" s="116" t="str">
        <f>IF(ISBLANK(TBL_DATA[[#This Row],[Row.names]]), "",   DATE(YEAR(TBL_DATA[[#This Row],[Row.names]]), MONTH(TBL_DATA[[#This Row],[Row.names]]), DAY(TBL_DATA[[#This Row],[Row.names]])))</f>
        <v/>
      </c>
      <c r="B2764" s="119"/>
      <c r="C2764" s="68"/>
      <c r="E2764" s="53"/>
      <c r="F2764" s="53"/>
      <c r="G2764" s="54"/>
      <c r="H2764" s="114"/>
      <c r="I2764" s="53"/>
      <c r="J2764" s="53"/>
      <c r="K2764" s="53"/>
      <c r="L2764" s="53"/>
      <c r="M2764" s="53"/>
      <c r="N2764" s="53"/>
      <c r="O2764" s="53"/>
      <c r="P2764" s="53"/>
      <c r="Q2764" s="53"/>
      <c r="R2764" s="53"/>
      <c r="S2764" s="53"/>
      <c r="T2764" s="53"/>
      <c r="U2764" s="81"/>
      <c r="V2764" s="53"/>
      <c r="W2764" s="53"/>
    </row>
    <row r="2765" spans="1:23" x14ac:dyDescent="0.25">
      <c r="A2765" s="116" t="str">
        <f>IF(ISBLANK(TBL_DATA[[#This Row],[Row.names]]), "",   DATE(YEAR(TBL_DATA[[#This Row],[Row.names]]), MONTH(TBL_DATA[[#This Row],[Row.names]]), DAY(TBL_DATA[[#This Row],[Row.names]])))</f>
        <v/>
      </c>
      <c r="B2765" s="119"/>
      <c r="C2765" s="68"/>
      <c r="E2765" s="53"/>
      <c r="F2765" s="53"/>
      <c r="G2765" s="54"/>
      <c r="H2765" s="114"/>
      <c r="I2765" s="53"/>
      <c r="J2765" s="53"/>
      <c r="K2765" s="53"/>
      <c r="L2765" s="53"/>
      <c r="M2765" s="53"/>
      <c r="N2765" s="53"/>
      <c r="O2765" s="53"/>
      <c r="P2765" s="53"/>
      <c r="Q2765" s="53"/>
      <c r="R2765" s="53"/>
      <c r="S2765" s="53"/>
      <c r="T2765" s="53"/>
      <c r="U2765" s="81"/>
      <c r="V2765" s="53"/>
      <c r="W2765" s="53"/>
    </row>
    <row r="2766" spans="1:23" x14ac:dyDescent="0.25">
      <c r="A2766" s="116" t="str">
        <f>IF(ISBLANK(TBL_DATA[[#This Row],[Row.names]]), "",   DATE(YEAR(TBL_DATA[[#This Row],[Row.names]]), MONTH(TBL_DATA[[#This Row],[Row.names]]), DAY(TBL_DATA[[#This Row],[Row.names]])))</f>
        <v/>
      </c>
      <c r="B2766" s="119"/>
      <c r="C2766" s="68"/>
      <c r="E2766" s="53"/>
      <c r="F2766" s="53"/>
      <c r="G2766" s="54"/>
      <c r="H2766" s="114"/>
      <c r="I2766" s="53"/>
      <c r="J2766" s="53"/>
      <c r="K2766" s="53"/>
      <c r="L2766" s="53"/>
      <c r="M2766" s="53"/>
      <c r="N2766" s="53"/>
      <c r="O2766" s="53"/>
      <c r="P2766" s="53"/>
      <c r="Q2766" s="53"/>
      <c r="R2766" s="53"/>
      <c r="S2766" s="53"/>
      <c r="T2766" s="53"/>
      <c r="U2766" s="81"/>
      <c r="V2766" s="53"/>
      <c r="W2766" s="53"/>
    </row>
    <row r="2767" spans="1:23" x14ac:dyDescent="0.25">
      <c r="A2767" s="116" t="str">
        <f>IF(ISBLANK(TBL_DATA[[#This Row],[Row.names]]), "",   DATE(YEAR(TBL_DATA[[#This Row],[Row.names]]), MONTH(TBL_DATA[[#This Row],[Row.names]]), DAY(TBL_DATA[[#This Row],[Row.names]])))</f>
        <v/>
      </c>
      <c r="B2767" s="119"/>
      <c r="C2767" s="68"/>
      <c r="E2767" s="53"/>
      <c r="F2767" s="53"/>
      <c r="G2767" s="54"/>
      <c r="H2767" s="114"/>
      <c r="I2767" s="53"/>
      <c r="J2767" s="53"/>
      <c r="K2767" s="53"/>
      <c r="L2767" s="53"/>
      <c r="M2767" s="53"/>
      <c r="N2767" s="53"/>
      <c r="O2767" s="53"/>
      <c r="P2767" s="53"/>
      <c r="Q2767" s="53"/>
      <c r="R2767" s="53"/>
      <c r="S2767" s="53"/>
      <c r="T2767" s="53"/>
      <c r="U2767" s="81"/>
      <c r="V2767" s="53"/>
      <c r="W2767" s="53"/>
    </row>
    <row r="2768" spans="1:23" x14ac:dyDescent="0.25">
      <c r="A2768" s="116" t="str">
        <f>IF(ISBLANK(TBL_DATA[[#This Row],[Row.names]]), "",   DATE(YEAR(TBL_DATA[[#This Row],[Row.names]]), MONTH(TBL_DATA[[#This Row],[Row.names]]), DAY(TBL_DATA[[#This Row],[Row.names]])))</f>
        <v/>
      </c>
      <c r="B2768" s="119"/>
      <c r="C2768" s="68"/>
      <c r="E2768" s="53"/>
      <c r="F2768" s="53"/>
      <c r="G2768" s="54"/>
      <c r="H2768" s="114"/>
      <c r="I2768" s="53"/>
      <c r="J2768" s="53"/>
      <c r="K2768" s="53"/>
      <c r="L2768" s="53"/>
      <c r="M2768" s="53"/>
      <c r="N2768" s="53"/>
      <c r="O2768" s="53"/>
      <c r="P2768" s="53"/>
      <c r="Q2768" s="53"/>
      <c r="R2768" s="53"/>
      <c r="S2768" s="53"/>
      <c r="T2768" s="53"/>
      <c r="U2768" s="81"/>
      <c r="V2768" s="53"/>
      <c r="W2768" s="53"/>
    </row>
    <row r="2769" spans="1:23" x14ac:dyDescent="0.25">
      <c r="A2769" s="116" t="str">
        <f>IF(ISBLANK(TBL_DATA[[#This Row],[Row.names]]), "",   DATE(YEAR(TBL_DATA[[#This Row],[Row.names]]), MONTH(TBL_DATA[[#This Row],[Row.names]]), DAY(TBL_DATA[[#This Row],[Row.names]])))</f>
        <v/>
      </c>
      <c r="B2769" s="119"/>
      <c r="C2769" s="68"/>
      <c r="E2769" s="53"/>
      <c r="F2769" s="53"/>
      <c r="G2769" s="54"/>
      <c r="H2769" s="114"/>
      <c r="I2769" s="53"/>
      <c r="J2769" s="53"/>
      <c r="K2769" s="53"/>
      <c r="L2769" s="53"/>
      <c r="M2769" s="53"/>
      <c r="N2769" s="53"/>
      <c r="O2769" s="53"/>
      <c r="P2769" s="53"/>
      <c r="Q2769" s="53"/>
      <c r="R2769" s="53"/>
      <c r="S2769" s="53"/>
      <c r="T2769" s="53"/>
      <c r="U2769" s="81"/>
      <c r="V2769" s="53"/>
      <c r="W2769" s="53"/>
    </row>
    <row r="2770" spans="1:23" x14ac:dyDescent="0.25">
      <c r="A2770" s="116" t="str">
        <f>IF(ISBLANK(TBL_DATA[[#This Row],[Row.names]]), "",   DATE(YEAR(TBL_DATA[[#This Row],[Row.names]]), MONTH(TBL_DATA[[#This Row],[Row.names]]), DAY(TBL_DATA[[#This Row],[Row.names]])))</f>
        <v/>
      </c>
      <c r="B2770" s="119"/>
      <c r="C2770" s="68"/>
      <c r="E2770" s="53"/>
      <c r="F2770" s="53"/>
      <c r="G2770" s="54"/>
      <c r="H2770" s="114"/>
      <c r="I2770" s="53"/>
      <c r="J2770" s="53"/>
      <c r="K2770" s="53"/>
      <c r="L2770" s="53"/>
      <c r="M2770" s="53"/>
      <c r="N2770" s="53"/>
      <c r="O2770" s="53"/>
      <c r="P2770" s="53"/>
      <c r="Q2770" s="53"/>
      <c r="R2770" s="53"/>
      <c r="S2770" s="53"/>
      <c r="T2770" s="53"/>
      <c r="U2770" s="81"/>
      <c r="V2770" s="53"/>
      <c r="W2770" s="53"/>
    </row>
    <row r="2771" spans="1:23" x14ac:dyDescent="0.25">
      <c r="A2771" s="116" t="str">
        <f>IF(ISBLANK(TBL_DATA[[#This Row],[Row.names]]), "",   DATE(YEAR(TBL_DATA[[#This Row],[Row.names]]), MONTH(TBL_DATA[[#This Row],[Row.names]]), DAY(TBL_DATA[[#This Row],[Row.names]])))</f>
        <v/>
      </c>
      <c r="B2771" s="119"/>
      <c r="C2771" s="68"/>
      <c r="E2771" s="53"/>
      <c r="F2771" s="53"/>
      <c r="G2771" s="54"/>
      <c r="H2771" s="114"/>
      <c r="I2771" s="53"/>
      <c r="J2771" s="53"/>
      <c r="K2771" s="53"/>
      <c r="L2771" s="53"/>
      <c r="M2771" s="53"/>
      <c r="N2771" s="53"/>
      <c r="O2771" s="53"/>
      <c r="P2771" s="53"/>
      <c r="Q2771" s="53"/>
      <c r="R2771" s="53"/>
      <c r="S2771" s="53"/>
      <c r="T2771" s="53"/>
      <c r="U2771" s="81"/>
      <c r="V2771" s="53"/>
      <c r="W2771" s="53"/>
    </row>
    <row r="2772" spans="1:23" x14ac:dyDescent="0.25">
      <c r="A2772" s="116" t="str">
        <f>IF(ISBLANK(TBL_DATA[[#This Row],[Row.names]]), "",   DATE(YEAR(TBL_DATA[[#This Row],[Row.names]]), MONTH(TBL_DATA[[#This Row],[Row.names]]), DAY(TBL_DATA[[#This Row],[Row.names]])))</f>
        <v/>
      </c>
      <c r="B2772" s="119"/>
      <c r="C2772" s="68"/>
      <c r="E2772" s="53"/>
      <c r="F2772" s="53"/>
      <c r="G2772" s="54"/>
      <c r="H2772" s="114"/>
      <c r="I2772" s="53"/>
      <c r="J2772" s="53"/>
      <c r="K2772" s="53"/>
      <c r="L2772" s="53"/>
      <c r="M2772" s="53"/>
      <c r="N2772" s="53"/>
      <c r="O2772" s="53"/>
      <c r="P2772" s="53"/>
      <c r="Q2772" s="53"/>
      <c r="R2772" s="53"/>
      <c r="S2772" s="53"/>
      <c r="T2772" s="53"/>
      <c r="U2772" s="81"/>
      <c r="V2772" s="53"/>
      <c r="W2772" s="53"/>
    </row>
    <row r="2773" spans="1:23" x14ac:dyDescent="0.25">
      <c r="A2773" s="116" t="str">
        <f>IF(ISBLANK(TBL_DATA[[#This Row],[Row.names]]), "",   DATE(YEAR(TBL_DATA[[#This Row],[Row.names]]), MONTH(TBL_DATA[[#This Row],[Row.names]]), DAY(TBL_DATA[[#This Row],[Row.names]])))</f>
        <v/>
      </c>
      <c r="B2773" s="119"/>
      <c r="C2773" s="68"/>
      <c r="E2773" s="53"/>
      <c r="F2773" s="53"/>
      <c r="G2773" s="54"/>
      <c r="H2773" s="114"/>
      <c r="I2773" s="53"/>
      <c r="J2773" s="53"/>
      <c r="K2773" s="53"/>
      <c r="L2773" s="53"/>
      <c r="M2773" s="53"/>
      <c r="N2773" s="53"/>
      <c r="O2773" s="53"/>
      <c r="P2773" s="53"/>
      <c r="Q2773" s="53"/>
      <c r="R2773" s="53"/>
      <c r="S2773" s="53"/>
      <c r="T2773" s="53"/>
      <c r="U2773" s="81"/>
      <c r="V2773" s="53"/>
      <c r="W2773" s="53"/>
    </row>
    <row r="2774" spans="1:23" x14ac:dyDescent="0.25">
      <c r="A2774" s="116" t="str">
        <f>IF(ISBLANK(TBL_DATA[[#This Row],[Row.names]]), "",   DATE(YEAR(TBL_DATA[[#This Row],[Row.names]]), MONTH(TBL_DATA[[#This Row],[Row.names]]), DAY(TBL_DATA[[#This Row],[Row.names]])))</f>
        <v/>
      </c>
      <c r="B2774" s="119"/>
      <c r="C2774" s="68"/>
      <c r="E2774" s="53"/>
      <c r="F2774" s="53"/>
      <c r="G2774" s="54"/>
      <c r="H2774" s="114"/>
      <c r="I2774" s="53"/>
      <c r="J2774" s="53"/>
      <c r="K2774" s="53"/>
      <c r="L2774" s="53"/>
      <c r="M2774" s="53"/>
      <c r="N2774" s="53"/>
      <c r="O2774" s="53"/>
      <c r="P2774" s="53"/>
      <c r="Q2774" s="53"/>
      <c r="R2774" s="53"/>
      <c r="S2774" s="53"/>
      <c r="T2774" s="53"/>
      <c r="U2774" s="81"/>
      <c r="V2774" s="53"/>
      <c r="W2774" s="53"/>
    </row>
    <row r="2775" spans="1:23" x14ac:dyDescent="0.25">
      <c r="A2775" s="116" t="str">
        <f>IF(ISBLANK(TBL_DATA[[#This Row],[Row.names]]), "",   DATE(YEAR(TBL_DATA[[#This Row],[Row.names]]), MONTH(TBL_DATA[[#This Row],[Row.names]]), DAY(TBL_DATA[[#This Row],[Row.names]])))</f>
        <v/>
      </c>
      <c r="B2775" s="119"/>
      <c r="C2775" s="68"/>
      <c r="E2775" s="53"/>
      <c r="F2775" s="53"/>
      <c r="G2775" s="54"/>
      <c r="H2775" s="114"/>
      <c r="I2775" s="53"/>
      <c r="J2775" s="53"/>
      <c r="K2775" s="53"/>
      <c r="L2775" s="53"/>
      <c r="M2775" s="53"/>
      <c r="N2775" s="53"/>
      <c r="O2775" s="53"/>
      <c r="P2775" s="53"/>
      <c r="Q2775" s="53"/>
      <c r="R2775" s="53"/>
      <c r="S2775" s="53"/>
      <c r="T2775" s="53"/>
      <c r="U2775" s="81"/>
      <c r="V2775" s="53"/>
      <c r="W2775" s="53"/>
    </row>
    <row r="2776" spans="1:23" x14ac:dyDescent="0.25">
      <c r="A2776" s="116" t="str">
        <f>IF(ISBLANK(TBL_DATA[[#This Row],[Row.names]]), "",   DATE(YEAR(TBL_DATA[[#This Row],[Row.names]]), MONTH(TBL_DATA[[#This Row],[Row.names]]), DAY(TBL_DATA[[#This Row],[Row.names]])))</f>
        <v/>
      </c>
      <c r="B2776" s="119"/>
      <c r="C2776" s="68"/>
      <c r="E2776" s="53"/>
      <c r="F2776" s="53"/>
      <c r="G2776" s="54"/>
      <c r="H2776" s="114"/>
      <c r="I2776" s="53"/>
      <c r="J2776" s="53"/>
      <c r="K2776" s="53"/>
      <c r="L2776" s="53"/>
      <c r="M2776" s="53"/>
      <c r="N2776" s="53"/>
      <c r="O2776" s="53"/>
      <c r="P2776" s="53"/>
      <c r="Q2776" s="53"/>
      <c r="R2776" s="53"/>
      <c r="S2776" s="53"/>
      <c r="T2776" s="53"/>
      <c r="U2776" s="81"/>
      <c r="V2776" s="53"/>
      <c r="W2776" s="53"/>
    </row>
    <row r="2777" spans="1:23" x14ac:dyDescent="0.25">
      <c r="A2777" s="116" t="str">
        <f>IF(ISBLANK(TBL_DATA[[#This Row],[Row.names]]), "",   DATE(YEAR(TBL_DATA[[#This Row],[Row.names]]), MONTH(TBL_DATA[[#This Row],[Row.names]]), DAY(TBL_DATA[[#This Row],[Row.names]])))</f>
        <v/>
      </c>
      <c r="B2777" s="119"/>
      <c r="C2777" s="68"/>
      <c r="E2777" s="53"/>
      <c r="F2777" s="53"/>
      <c r="G2777" s="54"/>
      <c r="H2777" s="114"/>
      <c r="I2777" s="53"/>
      <c r="J2777" s="53"/>
      <c r="K2777" s="53"/>
      <c r="L2777" s="53"/>
      <c r="M2777" s="53"/>
      <c r="N2777" s="53"/>
      <c r="O2777" s="53"/>
      <c r="P2777" s="53"/>
      <c r="Q2777" s="53"/>
      <c r="R2777" s="53"/>
      <c r="S2777" s="53"/>
      <c r="T2777" s="53"/>
      <c r="U2777" s="81"/>
      <c r="V2777" s="53"/>
      <c r="W2777" s="53"/>
    </row>
    <row r="2778" spans="1:23" x14ac:dyDescent="0.25">
      <c r="A2778" s="116" t="str">
        <f>IF(ISBLANK(TBL_DATA[[#This Row],[Row.names]]), "",   DATE(YEAR(TBL_DATA[[#This Row],[Row.names]]), MONTH(TBL_DATA[[#This Row],[Row.names]]), DAY(TBL_DATA[[#This Row],[Row.names]])))</f>
        <v/>
      </c>
      <c r="B2778" s="119"/>
      <c r="C2778" s="68"/>
      <c r="E2778" s="53"/>
      <c r="F2778" s="53"/>
      <c r="G2778" s="54"/>
      <c r="H2778" s="114"/>
      <c r="I2778" s="53"/>
      <c r="J2778" s="53"/>
      <c r="K2778" s="53"/>
      <c r="L2778" s="53"/>
      <c r="M2778" s="53"/>
      <c r="N2778" s="53"/>
      <c r="O2778" s="53"/>
      <c r="P2778" s="53"/>
      <c r="Q2778" s="53"/>
      <c r="R2778" s="53"/>
      <c r="S2778" s="53"/>
      <c r="T2778" s="53"/>
      <c r="U2778" s="81"/>
      <c r="V2778" s="53"/>
      <c r="W2778" s="53"/>
    </row>
    <row r="2779" spans="1:23" x14ac:dyDescent="0.25">
      <c r="A2779" s="116" t="str">
        <f>IF(ISBLANK(TBL_DATA[[#This Row],[Row.names]]), "",   DATE(YEAR(TBL_DATA[[#This Row],[Row.names]]), MONTH(TBL_DATA[[#This Row],[Row.names]]), DAY(TBL_DATA[[#This Row],[Row.names]])))</f>
        <v/>
      </c>
      <c r="B2779" s="119"/>
      <c r="C2779" s="68"/>
      <c r="E2779" s="53"/>
      <c r="F2779" s="53"/>
      <c r="G2779" s="54"/>
      <c r="H2779" s="114"/>
      <c r="I2779" s="53"/>
      <c r="J2779" s="53"/>
      <c r="K2779" s="53"/>
      <c r="L2779" s="53"/>
      <c r="M2779" s="53"/>
      <c r="N2779" s="53"/>
      <c r="O2779" s="53"/>
      <c r="P2779" s="53"/>
      <c r="Q2779" s="53"/>
      <c r="R2779" s="53"/>
      <c r="S2779" s="53"/>
      <c r="T2779" s="53"/>
      <c r="U2779" s="81"/>
      <c r="V2779" s="53"/>
      <c r="W2779" s="53"/>
    </row>
    <row r="2780" spans="1:23" x14ac:dyDescent="0.25">
      <c r="A2780" s="116" t="str">
        <f>IF(ISBLANK(TBL_DATA[[#This Row],[Row.names]]), "",   DATE(YEAR(TBL_DATA[[#This Row],[Row.names]]), MONTH(TBL_DATA[[#This Row],[Row.names]]), DAY(TBL_DATA[[#This Row],[Row.names]])))</f>
        <v/>
      </c>
      <c r="B2780" s="119"/>
      <c r="C2780" s="68"/>
      <c r="E2780" s="53"/>
      <c r="F2780" s="53"/>
      <c r="G2780" s="54"/>
      <c r="H2780" s="114"/>
      <c r="I2780" s="53"/>
      <c r="J2780" s="53"/>
      <c r="K2780" s="53"/>
      <c r="L2780" s="53"/>
      <c r="M2780" s="53"/>
      <c r="N2780" s="53"/>
      <c r="O2780" s="53"/>
      <c r="P2780" s="53"/>
      <c r="Q2780" s="53"/>
      <c r="R2780" s="53"/>
      <c r="S2780" s="53"/>
      <c r="T2780" s="53"/>
      <c r="U2780" s="81"/>
      <c r="V2780" s="53"/>
      <c r="W2780" s="53"/>
    </row>
    <row r="2781" spans="1:23" x14ac:dyDescent="0.25">
      <c r="A2781" s="116" t="str">
        <f>IF(ISBLANK(TBL_DATA[[#This Row],[Row.names]]), "",   DATE(YEAR(TBL_DATA[[#This Row],[Row.names]]), MONTH(TBL_DATA[[#This Row],[Row.names]]), DAY(TBL_DATA[[#This Row],[Row.names]])))</f>
        <v/>
      </c>
      <c r="B2781" s="119"/>
      <c r="C2781" s="68"/>
      <c r="E2781" s="53"/>
      <c r="F2781" s="53"/>
      <c r="G2781" s="54"/>
      <c r="H2781" s="114"/>
      <c r="I2781" s="53"/>
      <c r="J2781" s="53"/>
      <c r="K2781" s="53"/>
      <c r="L2781" s="53"/>
      <c r="M2781" s="53"/>
      <c r="N2781" s="53"/>
      <c r="O2781" s="53"/>
      <c r="P2781" s="53"/>
      <c r="Q2781" s="53"/>
      <c r="R2781" s="53"/>
      <c r="S2781" s="53"/>
      <c r="T2781" s="53"/>
      <c r="U2781" s="81"/>
      <c r="V2781" s="53"/>
      <c r="W2781" s="53"/>
    </row>
    <row r="2782" spans="1:23" x14ac:dyDescent="0.25">
      <c r="A2782" s="116" t="str">
        <f>IF(ISBLANK(TBL_DATA[[#This Row],[Row.names]]), "",   DATE(YEAR(TBL_DATA[[#This Row],[Row.names]]), MONTH(TBL_DATA[[#This Row],[Row.names]]), DAY(TBL_DATA[[#This Row],[Row.names]])))</f>
        <v/>
      </c>
      <c r="B2782" s="119"/>
      <c r="C2782" s="68"/>
      <c r="E2782" s="53"/>
      <c r="F2782" s="53"/>
      <c r="G2782" s="54"/>
      <c r="H2782" s="114"/>
      <c r="I2782" s="53"/>
      <c r="J2782" s="53"/>
      <c r="K2782" s="53"/>
      <c r="L2782" s="53"/>
      <c r="M2782" s="53"/>
      <c r="N2782" s="53"/>
      <c r="O2782" s="53"/>
      <c r="P2782" s="53"/>
      <c r="Q2782" s="53"/>
      <c r="R2782" s="53"/>
      <c r="S2782" s="53"/>
      <c r="T2782" s="53"/>
      <c r="U2782" s="81"/>
      <c r="V2782" s="53"/>
      <c r="W2782" s="53"/>
    </row>
    <row r="2783" spans="1:23" x14ac:dyDescent="0.25">
      <c r="A2783" s="116" t="str">
        <f>IF(ISBLANK(TBL_DATA[[#This Row],[Row.names]]), "",   DATE(YEAR(TBL_DATA[[#This Row],[Row.names]]), MONTH(TBL_DATA[[#This Row],[Row.names]]), DAY(TBL_DATA[[#This Row],[Row.names]])))</f>
        <v/>
      </c>
      <c r="B2783" s="119"/>
      <c r="C2783" s="68"/>
      <c r="E2783" s="53"/>
      <c r="F2783" s="53"/>
      <c r="G2783" s="54"/>
      <c r="H2783" s="114"/>
      <c r="I2783" s="53"/>
      <c r="J2783" s="53"/>
      <c r="K2783" s="53"/>
      <c r="L2783" s="53"/>
      <c r="M2783" s="53"/>
      <c r="N2783" s="53"/>
      <c r="O2783" s="53"/>
      <c r="P2783" s="53"/>
      <c r="Q2783" s="53"/>
      <c r="R2783" s="53"/>
      <c r="S2783" s="53"/>
      <c r="T2783" s="53"/>
      <c r="U2783" s="81"/>
      <c r="V2783" s="53"/>
      <c r="W2783" s="53"/>
    </row>
    <row r="2784" spans="1:23" x14ac:dyDescent="0.25">
      <c r="A2784" s="116" t="str">
        <f>IF(ISBLANK(TBL_DATA[[#This Row],[Row.names]]), "",   DATE(YEAR(TBL_DATA[[#This Row],[Row.names]]), MONTH(TBL_DATA[[#This Row],[Row.names]]), DAY(TBL_DATA[[#This Row],[Row.names]])))</f>
        <v/>
      </c>
      <c r="B2784" s="119"/>
      <c r="C2784" s="68"/>
      <c r="E2784" s="53"/>
      <c r="F2784" s="53"/>
      <c r="G2784" s="54"/>
      <c r="H2784" s="114"/>
      <c r="I2784" s="53"/>
      <c r="J2784" s="53"/>
      <c r="K2784" s="53"/>
      <c r="L2784" s="53"/>
      <c r="M2784" s="53"/>
      <c r="N2784" s="53"/>
      <c r="O2784" s="53"/>
      <c r="P2784" s="53"/>
      <c r="Q2784" s="53"/>
      <c r="R2784" s="53"/>
      <c r="S2784" s="53"/>
      <c r="T2784" s="53"/>
      <c r="U2784" s="81"/>
      <c r="V2784" s="53"/>
      <c r="W2784" s="53"/>
    </row>
    <row r="2785" spans="1:23" x14ac:dyDescent="0.25">
      <c r="A2785" s="116" t="str">
        <f>IF(ISBLANK(TBL_DATA[[#This Row],[Row.names]]), "",   DATE(YEAR(TBL_DATA[[#This Row],[Row.names]]), MONTH(TBL_DATA[[#This Row],[Row.names]]), DAY(TBL_DATA[[#This Row],[Row.names]])))</f>
        <v/>
      </c>
      <c r="B2785" s="119"/>
      <c r="C2785" s="68"/>
      <c r="E2785" s="53"/>
      <c r="F2785" s="53"/>
      <c r="G2785" s="54"/>
      <c r="H2785" s="114"/>
      <c r="I2785" s="53"/>
      <c r="J2785" s="53"/>
      <c r="K2785" s="53"/>
      <c r="L2785" s="53"/>
      <c r="M2785" s="53"/>
      <c r="N2785" s="53"/>
      <c r="O2785" s="53"/>
      <c r="P2785" s="53"/>
      <c r="Q2785" s="53"/>
      <c r="R2785" s="53"/>
      <c r="S2785" s="53"/>
      <c r="T2785" s="53"/>
      <c r="U2785" s="81"/>
      <c r="V2785" s="53"/>
      <c r="W2785" s="53"/>
    </row>
    <row r="2786" spans="1:23" x14ac:dyDescent="0.25">
      <c r="A2786" s="116" t="str">
        <f>IF(ISBLANK(TBL_DATA[[#This Row],[Row.names]]), "",   DATE(YEAR(TBL_DATA[[#This Row],[Row.names]]), MONTH(TBL_DATA[[#This Row],[Row.names]]), DAY(TBL_DATA[[#This Row],[Row.names]])))</f>
        <v/>
      </c>
      <c r="B2786" s="119"/>
      <c r="C2786" s="68"/>
      <c r="E2786" s="53"/>
      <c r="F2786" s="53"/>
      <c r="G2786" s="54"/>
      <c r="H2786" s="114"/>
      <c r="I2786" s="53"/>
      <c r="J2786" s="53"/>
      <c r="K2786" s="53"/>
      <c r="L2786" s="53"/>
      <c r="M2786" s="53"/>
      <c r="N2786" s="53"/>
      <c r="O2786" s="53"/>
      <c r="P2786" s="53"/>
      <c r="Q2786" s="53"/>
      <c r="R2786" s="53"/>
      <c r="S2786" s="53"/>
      <c r="T2786" s="53"/>
      <c r="U2786" s="81"/>
      <c r="V2786" s="53"/>
      <c r="W2786" s="53"/>
    </row>
    <row r="2787" spans="1:23" x14ac:dyDescent="0.25">
      <c r="A2787" s="116" t="str">
        <f>IF(ISBLANK(TBL_DATA[[#This Row],[Row.names]]), "",   DATE(YEAR(TBL_DATA[[#This Row],[Row.names]]), MONTH(TBL_DATA[[#This Row],[Row.names]]), DAY(TBL_DATA[[#This Row],[Row.names]])))</f>
        <v/>
      </c>
      <c r="B2787" s="119"/>
      <c r="C2787" s="68"/>
      <c r="E2787" s="53"/>
      <c r="F2787" s="53"/>
      <c r="G2787" s="54"/>
      <c r="H2787" s="114"/>
      <c r="I2787" s="53"/>
      <c r="J2787" s="53"/>
      <c r="K2787" s="53"/>
      <c r="L2787" s="53"/>
      <c r="M2787" s="53"/>
      <c r="N2787" s="53"/>
      <c r="O2787" s="53"/>
      <c r="P2787" s="53"/>
      <c r="Q2787" s="53"/>
      <c r="R2787" s="53"/>
      <c r="S2787" s="53"/>
      <c r="T2787" s="53"/>
      <c r="U2787" s="81"/>
      <c r="V2787" s="53"/>
      <c r="W2787" s="53"/>
    </row>
    <row r="2788" spans="1:23" x14ac:dyDescent="0.25">
      <c r="A2788" s="116" t="str">
        <f>IF(ISBLANK(TBL_DATA[[#This Row],[Row.names]]), "",   DATE(YEAR(TBL_DATA[[#This Row],[Row.names]]), MONTH(TBL_DATA[[#This Row],[Row.names]]), DAY(TBL_DATA[[#This Row],[Row.names]])))</f>
        <v/>
      </c>
      <c r="B2788" s="119"/>
      <c r="C2788" s="68"/>
      <c r="E2788" s="53"/>
      <c r="F2788" s="53"/>
      <c r="G2788" s="54"/>
      <c r="H2788" s="114"/>
      <c r="I2788" s="53"/>
      <c r="J2788" s="53"/>
      <c r="K2788" s="53"/>
      <c r="L2788" s="53"/>
      <c r="M2788" s="53"/>
      <c r="N2788" s="53"/>
      <c r="O2788" s="53"/>
      <c r="P2788" s="53"/>
      <c r="Q2788" s="53"/>
      <c r="R2788" s="53"/>
      <c r="S2788" s="53"/>
      <c r="T2788" s="53"/>
      <c r="U2788" s="81"/>
      <c r="V2788" s="53"/>
      <c r="W2788" s="53"/>
    </row>
    <row r="2789" spans="1:23" x14ac:dyDescent="0.25">
      <c r="A2789" s="116" t="str">
        <f>IF(ISBLANK(TBL_DATA[[#This Row],[Row.names]]), "",   DATE(YEAR(TBL_DATA[[#This Row],[Row.names]]), MONTH(TBL_DATA[[#This Row],[Row.names]]), DAY(TBL_DATA[[#This Row],[Row.names]])))</f>
        <v/>
      </c>
      <c r="B2789" s="119"/>
      <c r="C2789" s="68"/>
      <c r="E2789" s="53"/>
      <c r="F2789" s="53"/>
      <c r="G2789" s="54"/>
      <c r="H2789" s="114"/>
      <c r="I2789" s="53"/>
      <c r="J2789" s="53"/>
      <c r="K2789" s="53"/>
      <c r="L2789" s="53"/>
      <c r="M2789" s="53"/>
      <c r="N2789" s="53"/>
      <c r="O2789" s="53"/>
      <c r="P2789" s="53"/>
      <c r="Q2789" s="53"/>
      <c r="R2789" s="53"/>
      <c r="S2789" s="53"/>
      <c r="T2789" s="53"/>
      <c r="U2789" s="81"/>
      <c r="V2789" s="53"/>
      <c r="W2789" s="53"/>
    </row>
    <row r="2790" spans="1:23" x14ac:dyDescent="0.25">
      <c r="A2790" s="116" t="str">
        <f>IF(ISBLANK(TBL_DATA[[#This Row],[Row.names]]), "",   DATE(YEAR(TBL_DATA[[#This Row],[Row.names]]), MONTH(TBL_DATA[[#This Row],[Row.names]]), DAY(TBL_DATA[[#This Row],[Row.names]])))</f>
        <v/>
      </c>
      <c r="B2790" s="119"/>
      <c r="C2790" s="68"/>
      <c r="E2790" s="53"/>
      <c r="F2790" s="53"/>
      <c r="G2790" s="54"/>
      <c r="H2790" s="114"/>
      <c r="I2790" s="53"/>
      <c r="J2790" s="53"/>
      <c r="K2790" s="53"/>
      <c r="L2790" s="53"/>
      <c r="M2790" s="53"/>
      <c r="N2790" s="53"/>
      <c r="O2790" s="53"/>
      <c r="P2790" s="53"/>
      <c r="Q2790" s="53"/>
      <c r="R2790" s="53"/>
      <c r="S2790" s="53"/>
      <c r="T2790" s="53"/>
      <c r="U2790" s="81"/>
      <c r="V2790" s="53"/>
      <c r="W2790" s="53"/>
    </row>
    <row r="2791" spans="1:23" x14ac:dyDescent="0.25">
      <c r="A2791" s="116" t="str">
        <f>IF(ISBLANK(TBL_DATA[[#This Row],[Row.names]]), "",   DATE(YEAR(TBL_DATA[[#This Row],[Row.names]]), MONTH(TBL_DATA[[#This Row],[Row.names]]), DAY(TBL_DATA[[#This Row],[Row.names]])))</f>
        <v/>
      </c>
      <c r="B2791" s="119"/>
      <c r="C2791" s="68"/>
      <c r="E2791" s="53"/>
      <c r="F2791" s="53"/>
      <c r="G2791" s="54"/>
      <c r="H2791" s="114"/>
      <c r="I2791" s="53"/>
      <c r="J2791" s="53"/>
      <c r="K2791" s="53"/>
      <c r="L2791" s="53"/>
      <c r="M2791" s="53"/>
      <c r="N2791" s="53"/>
      <c r="O2791" s="53"/>
      <c r="P2791" s="53"/>
      <c r="Q2791" s="53"/>
      <c r="R2791" s="53"/>
      <c r="S2791" s="53"/>
      <c r="T2791" s="53"/>
      <c r="U2791" s="81"/>
      <c r="V2791" s="53"/>
      <c r="W2791" s="53"/>
    </row>
    <row r="2792" spans="1:23" x14ac:dyDescent="0.25">
      <c r="A2792" s="116" t="str">
        <f>IF(ISBLANK(TBL_DATA[[#This Row],[Row.names]]), "",   DATE(YEAR(TBL_DATA[[#This Row],[Row.names]]), MONTH(TBL_DATA[[#This Row],[Row.names]]), DAY(TBL_DATA[[#This Row],[Row.names]])))</f>
        <v/>
      </c>
      <c r="B2792" s="119"/>
      <c r="C2792" s="68"/>
      <c r="E2792" s="53"/>
      <c r="F2792" s="53"/>
      <c r="G2792" s="54"/>
      <c r="H2792" s="114"/>
      <c r="I2792" s="53"/>
      <c r="J2792" s="53"/>
      <c r="K2792" s="53"/>
      <c r="L2792" s="53"/>
      <c r="M2792" s="53"/>
      <c r="N2792" s="53"/>
      <c r="O2792" s="53"/>
      <c r="P2792" s="53"/>
      <c r="Q2792" s="53"/>
      <c r="R2792" s="53"/>
      <c r="S2792" s="53"/>
      <c r="T2792" s="53"/>
      <c r="U2792" s="81"/>
      <c r="V2792" s="53"/>
      <c r="W2792" s="53"/>
    </row>
    <row r="2793" spans="1:23" x14ac:dyDescent="0.25">
      <c r="A2793" s="116" t="str">
        <f>IF(ISBLANK(TBL_DATA[[#This Row],[Row.names]]), "",   DATE(YEAR(TBL_DATA[[#This Row],[Row.names]]), MONTH(TBL_DATA[[#This Row],[Row.names]]), DAY(TBL_DATA[[#This Row],[Row.names]])))</f>
        <v/>
      </c>
      <c r="B2793" s="119"/>
      <c r="C2793" s="68"/>
      <c r="E2793" s="53"/>
      <c r="F2793" s="53"/>
      <c r="G2793" s="54"/>
      <c r="H2793" s="114"/>
      <c r="I2793" s="53"/>
      <c r="J2793" s="53"/>
      <c r="K2793" s="53"/>
      <c r="L2793" s="53"/>
      <c r="M2793" s="53"/>
      <c r="N2793" s="53"/>
      <c r="O2793" s="53"/>
      <c r="P2793" s="53"/>
      <c r="Q2793" s="53"/>
      <c r="R2793" s="53"/>
      <c r="S2793" s="53"/>
      <c r="T2793" s="53"/>
      <c r="U2793" s="81"/>
      <c r="V2793" s="53"/>
      <c r="W2793" s="53"/>
    </row>
    <row r="2794" spans="1:23" x14ac:dyDescent="0.25">
      <c r="A2794" s="116" t="str">
        <f>IF(ISBLANK(TBL_DATA[[#This Row],[Row.names]]), "",   DATE(YEAR(TBL_DATA[[#This Row],[Row.names]]), MONTH(TBL_DATA[[#This Row],[Row.names]]), DAY(TBL_DATA[[#This Row],[Row.names]])))</f>
        <v/>
      </c>
      <c r="B2794" s="119"/>
      <c r="C2794" s="68"/>
      <c r="E2794" s="53"/>
      <c r="F2794" s="53"/>
      <c r="G2794" s="54"/>
      <c r="H2794" s="114"/>
      <c r="I2794" s="53"/>
      <c r="J2794" s="53"/>
      <c r="K2794" s="53"/>
      <c r="L2794" s="53"/>
      <c r="M2794" s="53"/>
      <c r="N2794" s="53"/>
      <c r="O2794" s="53"/>
      <c r="P2794" s="53"/>
      <c r="Q2794" s="53"/>
      <c r="R2794" s="53"/>
      <c r="S2794" s="53"/>
      <c r="T2794" s="53"/>
      <c r="U2794" s="81"/>
      <c r="V2794" s="53"/>
      <c r="W2794" s="53"/>
    </row>
    <row r="2795" spans="1:23" x14ac:dyDescent="0.25">
      <c r="A2795" s="116" t="str">
        <f>IF(ISBLANK(TBL_DATA[[#This Row],[Row.names]]), "",   DATE(YEAR(TBL_DATA[[#This Row],[Row.names]]), MONTH(TBL_DATA[[#This Row],[Row.names]]), DAY(TBL_DATA[[#This Row],[Row.names]])))</f>
        <v/>
      </c>
      <c r="B2795" s="119"/>
      <c r="C2795" s="68"/>
      <c r="E2795" s="53"/>
      <c r="F2795" s="53"/>
      <c r="G2795" s="54"/>
      <c r="H2795" s="114"/>
      <c r="I2795" s="53"/>
      <c r="J2795" s="53"/>
      <c r="K2795" s="53"/>
      <c r="L2795" s="53"/>
      <c r="M2795" s="53"/>
      <c r="N2795" s="53"/>
      <c r="O2795" s="53"/>
      <c r="P2795" s="53"/>
      <c r="Q2795" s="53"/>
      <c r="R2795" s="53"/>
      <c r="S2795" s="53"/>
      <c r="T2795" s="53"/>
      <c r="U2795" s="81"/>
      <c r="V2795" s="53"/>
      <c r="W2795" s="53"/>
    </row>
    <row r="2796" spans="1:23" x14ac:dyDescent="0.25">
      <c r="A2796" s="116" t="str">
        <f>IF(ISBLANK(TBL_DATA[[#This Row],[Row.names]]), "",   DATE(YEAR(TBL_DATA[[#This Row],[Row.names]]), MONTH(TBL_DATA[[#This Row],[Row.names]]), DAY(TBL_DATA[[#This Row],[Row.names]])))</f>
        <v/>
      </c>
      <c r="B2796" s="119"/>
      <c r="C2796" s="68"/>
      <c r="E2796" s="53"/>
      <c r="F2796" s="53"/>
      <c r="G2796" s="54"/>
      <c r="H2796" s="114"/>
      <c r="I2796" s="53"/>
      <c r="J2796" s="53"/>
      <c r="K2796" s="53"/>
      <c r="L2796" s="53"/>
      <c r="M2796" s="53"/>
      <c r="N2796" s="53"/>
      <c r="O2796" s="53"/>
      <c r="P2796" s="53"/>
      <c r="Q2796" s="53"/>
      <c r="R2796" s="53"/>
      <c r="S2796" s="53"/>
      <c r="T2796" s="53"/>
      <c r="U2796" s="81"/>
      <c r="V2796" s="53"/>
      <c r="W2796" s="53"/>
    </row>
    <row r="2797" spans="1:23" x14ac:dyDescent="0.25">
      <c r="A2797" s="116" t="str">
        <f>IF(ISBLANK(TBL_DATA[[#This Row],[Row.names]]), "",   DATE(YEAR(TBL_DATA[[#This Row],[Row.names]]), MONTH(TBL_DATA[[#This Row],[Row.names]]), DAY(TBL_DATA[[#This Row],[Row.names]])))</f>
        <v/>
      </c>
      <c r="B2797" s="119"/>
      <c r="C2797" s="68"/>
      <c r="E2797" s="53"/>
      <c r="F2797" s="53"/>
      <c r="G2797" s="54"/>
      <c r="H2797" s="114"/>
      <c r="I2797" s="53"/>
      <c r="J2797" s="53"/>
      <c r="K2797" s="53"/>
      <c r="L2797" s="53"/>
      <c r="M2797" s="53"/>
      <c r="N2797" s="53"/>
      <c r="O2797" s="53"/>
      <c r="P2797" s="53"/>
      <c r="Q2797" s="53"/>
      <c r="R2797" s="53"/>
      <c r="S2797" s="53"/>
      <c r="T2797" s="53"/>
      <c r="U2797" s="81"/>
      <c r="V2797" s="53"/>
      <c r="W2797" s="53"/>
    </row>
    <row r="2798" spans="1:23" x14ac:dyDescent="0.25">
      <c r="A2798" s="116" t="str">
        <f>IF(ISBLANK(TBL_DATA[[#This Row],[Row.names]]), "",   DATE(YEAR(TBL_DATA[[#This Row],[Row.names]]), MONTH(TBL_DATA[[#This Row],[Row.names]]), DAY(TBL_DATA[[#This Row],[Row.names]])))</f>
        <v/>
      </c>
      <c r="B2798" s="119"/>
      <c r="C2798" s="68"/>
      <c r="E2798" s="53"/>
      <c r="F2798" s="53"/>
      <c r="G2798" s="54"/>
      <c r="H2798" s="114"/>
      <c r="I2798" s="53"/>
      <c r="J2798" s="53"/>
      <c r="K2798" s="53"/>
      <c r="L2798" s="53"/>
      <c r="M2798" s="53"/>
      <c r="N2798" s="53"/>
      <c r="O2798" s="53"/>
      <c r="P2798" s="53"/>
      <c r="Q2798" s="53"/>
      <c r="R2798" s="53"/>
      <c r="S2798" s="53"/>
      <c r="T2798" s="53"/>
      <c r="U2798" s="81"/>
      <c r="V2798" s="53"/>
      <c r="W2798" s="53"/>
    </row>
    <row r="2799" spans="1:23" x14ac:dyDescent="0.25">
      <c r="A2799" s="116" t="str">
        <f>IF(ISBLANK(TBL_DATA[[#This Row],[Row.names]]), "",   DATE(YEAR(TBL_DATA[[#This Row],[Row.names]]), MONTH(TBL_DATA[[#This Row],[Row.names]]), DAY(TBL_DATA[[#This Row],[Row.names]])))</f>
        <v/>
      </c>
      <c r="B2799" s="119"/>
      <c r="C2799" s="68"/>
      <c r="E2799" s="53"/>
      <c r="F2799" s="53"/>
      <c r="G2799" s="54"/>
      <c r="H2799" s="114"/>
      <c r="I2799" s="53"/>
      <c r="J2799" s="53"/>
      <c r="K2799" s="53"/>
      <c r="L2799" s="53"/>
      <c r="M2799" s="53"/>
      <c r="N2799" s="53"/>
      <c r="O2799" s="53"/>
      <c r="P2799" s="53"/>
      <c r="Q2799" s="53"/>
      <c r="R2799" s="53"/>
      <c r="S2799" s="53"/>
      <c r="T2799" s="53"/>
      <c r="U2799" s="81"/>
      <c r="V2799" s="53"/>
      <c r="W2799" s="53"/>
    </row>
    <row r="2800" spans="1:23" x14ac:dyDescent="0.25">
      <c r="A2800" s="116" t="str">
        <f>IF(ISBLANK(TBL_DATA[[#This Row],[Row.names]]), "",   DATE(YEAR(TBL_DATA[[#This Row],[Row.names]]), MONTH(TBL_DATA[[#This Row],[Row.names]]), DAY(TBL_DATA[[#This Row],[Row.names]])))</f>
        <v/>
      </c>
      <c r="B2800" s="119"/>
      <c r="C2800" s="68"/>
      <c r="E2800" s="53"/>
      <c r="F2800" s="53"/>
      <c r="G2800" s="54"/>
      <c r="H2800" s="114"/>
      <c r="I2800" s="53"/>
      <c r="J2800" s="53"/>
      <c r="K2800" s="53"/>
      <c r="L2800" s="53"/>
      <c r="M2800" s="53"/>
      <c r="N2800" s="53"/>
      <c r="O2800" s="53"/>
      <c r="P2800" s="53"/>
      <c r="Q2800" s="53"/>
      <c r="R2800" s="53"/>
      <c r="S2800" s="53"/>
      <c r="T2800" s="53"/>
      <c r="U2800" s="81"/>
      <c r="V2800" s="53"/>
      <c r="W2800" s="53"/>
    </row>
    <row r="2801" spans="1:23" x14ac:dyDescent="0.25">
      <c r="A2801" s="116" t="str">
        <f>IF(ISBLANK(TBL_DATA[[#This Row],[Row.names]]), "",   DATE(YEAR(TBL_DATA[[#This Row],[Row.names]]), MONTH(TBL_DATA[[#This Row],[Row.names]]), DAY(TBL_DATA[[#This Row],[Row.names]])))</f>
        <v/>
      </c>
      <c r="B2801" s="119"/>
      <c r="C2801" s="68"/>
      <c r="E2801" s="53"/>
      <c r="F2801" s="53"/>
      <c r="G2801" s="54"/>
      <c r="H2801" s="114"/>
      <c r="I2801" s="53"/>
      <c r="J2801" s="53"/>
      <c r="K2801" s="53"/>
      <c r="L2801" s="53"/>
      <c r="M2801" s="53"/>
      <c r="N2801" s="53"/>
      <c r="O2801" s="53"/>
      <c r="P2801" s="53"/>
      <c r="Q2801" s="53"/>
      <c r="R2801" s="53"/>
      <c r="S2801" s="53"/>
      <c r="T2801" s="53"/>
      <c r="U2801" s="81"/>
      <c r="V2801" s="53"/>
      <c r="W2801" s="53"/>
    </row>
    <row r="2802" spans="1:23" x14ac:dyDescent="0.25">
      <c r="A2802" s="116" t="str">
        <f>IF(ISBLANK(TBL_DATA[[#This Row],[Row.names]]), "",   DATE(YEAR(TBL_DATA[[#This Row],[Row.names]]), MONTH(TBL_DATA[[#This Row],[Row.names]]), DAY(TBL_DATA[[#This Row],[Row.names]])))</f>
        <v/>
      </c>
      <c r="B2802" s="119"/>
      <c r="C2802" s="68"/>
      <c r="E2802" s="53"/>
      <c r="F2802" s="53"/>
      <c r="G2802" s="54"/>
      <c r="H2802" s="114"/>
      <c r="I2802" s="53"/>
      <c r="J2802" s="53"/>
      <c r="K2802" s="53"/>
      <c r="L2802" s="53"/>
      <c r="M2802" s="53"/>
      <c r="N2802" s="53"/>
      <c r="O2802" s="53"/>
      <c r="P2802" s="53"/>
      <c r="Q2802" s="53"/>
      <c r="R2802" s="53"/>
      <c r="S2802" s="53"/>
      <c r="T2802" s="53"/>
      <c r="U2802" s="81"/>
      <c r="V2802" s="53"/>
      <c r="W2802" s="53"/>
    </row>
    <row r="2803" spans="1:23" x14ac:dyDescent="0.25">
      <c r="A2803" s="116" t="str">
        <f>IF(ISBLANK(TBL_DATA[[#This Row],[Row.names]]), "",   DATE(YEAR(TBL_DATA[[#This Row],[Row.names]]), MONTH(TBL_DATA[[#This Row],[Row.names]]), DAY(TBL_DATA[[#This Row],[Row.names]])))</f>
        <v/>
      </c>
      <c r="B2803" s="119"/>
      <c r="C2803" s="68"/>
      <c r="E2803" s="53"/>
      <c r="F2803" s="53"/>
      <c r="G2803" s="54"/>
      <c r="H2803" s="114"/>
      <c r="I2803" s="53"/>
      <c r="J2803" s="53"/>
      <c r="K2803" s="53"/>
      <c r="L2803" s="53"/>
      <c r="M2803" s="53"/>
      <c r="N2803" s="53"/>
      <c r="O2803" s="53"/>
      <c r="P2803" s="53"/>
      <c r="Q2803" s="53"/>
      <c r="R2803" s="53"/>
      <c r="S2803" s="53"/>
      <c r="T2803" s="53"/>
      <c r="U2803" s="81"/>
      <c r="V2803" s="53"/>
      <c r="W2803" s="53"/>
    </row>
    <row r="2804" spans="1:23" x14ac:dyDescent="0.25">
      <c r="A2804" s="116" t="str">
        <f>IF(ISBLANK(TBL_DATA[[#This Row],[Row.names]]), "",   DATE(YEAR(TBL_DATA[[#This Row],[Row.names]]), MONTH(TBL_DATA[[#This Row],[Row.names]]), DAY(TBL_DATA[[#This Row],[Row.names]])))</f>
        <v/>
      </c>
      <c r="B2804" s="119"/>
      <c r="C2804" s="68"/>
      <c r="E2804" s="53"/>
      <c r="F2804" s="53"/>
      <c r="G2804" s="54"/>
      <c r="H2804" s="114"/>
      <c r="I2804" s="53"/>
      <c r="J2804" s="53"/>
      <c r="K2804" s="53"/>
      <c r="L2804" s="53"/>
      <c r="M2804" s="53"/>
      <c r="N2804" s="53"/>
      <c r="O2804" s="53"/>
      <c r="P2804" s="53"/>
      <c r="Q2804" s="53"/>
      <c r="R2804" s="53"/>
      <c r="S2804" s="53"/>
      <c r="T2804" s="53"/>
      <c r="U2804" s="81"/>
      <c r="V2804" s="53"/>
      <c r="W2804" s="53"/>
    </row>
    <row r="2805" spans="1:23" x14ac:dyDescent="0.25">
      <c r="A2805" s="116" t="str">
        <f>IF(ISBLANK(TBL_DATA[[#This Row],[Row.names]]), "",   DATE(YEAR(TBL_DATA[[#This Row],[Row.names]]), MONTH(TBL_DATA[[#This Row],[Row.names]]), DAY(TBL_DATA[[#This Row],[Row.names]])))</f>
        <v/>
      </c>
      <c r="B2805" s="119"/>
      <c r="C2805" s="68"/>
      <c r="E2805" s="53"/>
      <c r="F2805" s="53"/>
      <c r="G2805" s="54"/>
      <c r="H2805" s="114"/>
      <c r="I2805" s="53"/>
      <c r="J2805" s="53"/>
      <c r="K2805" s="53"/>
      <c r="L2805" s="53"/>
      <c r="M2805" s="53"/>
      <c r="N2805" s="53"/>
      <c r="O2805" s="53"/>
      <c r="P2805" s="53"/>
      <c r="Q2805" s="53"/>
      <c r="R2805" s="53"/>
      <c r="S2805" s="53"/>
      <c r="T2805" s="53"/>
      <c r="U2805" s="81"/>
      <c r="V2805" s="53"/>
      <c r="W2805" s="53"/>
    </row>
    <row r="2806" spans="1:23" x14ac:dyDescent="0.25">
      <c r="A2806" s="116" t="str">
        <f>IF(ISBLANK(TBL_DATA[[#This Row],[Row.names]]), "",   DATE(YEAR(TBL_DATA[[#This Row],[Row.names]]), MONTH(TBL_DATA[[#This Row],[Row.names]]), DAY(TBL_DATA[[#This Row],[Row.names]])))</f>
        <v/>
      </c>
      <c r="B2806" s="119"/>
      <c r="C2806" s="68"/>
      <c r="E2806" s="53"/>
      <c r="F2806" s="53"/>
      <c r="G2806" s="54"/>
      <c r="H2806" s="114"/>
      <c r="I2806" s="53"/>
      <c r="J2806" s="53"/>
      <c r="K2806" s="53"/>
      <c r="L2806" s="53"/>
      <c r="M2806" s="53"/>
      <c r="N2806" s="53"/>
      <c r="O2806" s="53"/>
      <c r="P2806" s="53"/>
      <c r="Q2806" s="53"/>
      <c r="R2806" s="53"/>
      <c r="S2806" s="53"/>
      <c r="T2806" s="53"/>
      <c r="U2806" s="81"/>
      <c r="V2806" s="53"/>
      <c r="W2806" s="53"/>
    </row>
    <row r="2807" spans="1:23" x14ac:dyDescent="0.25">
      <c r="A2807" s="116" t="str">
        <f>IF(ISBLANK(TBL_DATA[[#This Row],[Row.names]]), "",   DATE(YEAR(TBL_DATA[[#This Row],[Row.names]]), MONTH(TBL_DATA[[#This Row],[Row.names]]), DAY(TBL_DATA[[#This Row],[Row.names]])))</f>
        <v/>
      </c>
      <c r="B2807" s="119"/>
      <c r="C2807" s="68"/>
      <c r="E2807" s="53"/>
      <c r="F2807" s="53"/>
      <c r="G2807" s="54"/>
      <c r="H2807" s="114"/>
      <c r="I2807" s="53"/>
      <c r="J2807" s="53"/>
      <c r="K2807" s="53"/>
      <c r="L2807" s="53"/>
      <c r="M2807" s="53"/>
      <c r="N2807" s="53"/>
      <c r="O2807" s="53"/>
      <c r="P2807" s="53"/>
      <c r="Q2807" s="53"/>
      <c r="R2807" s="53"/>
      <c r="S2807" s="53"/>
      <c r="T2807" s="53"/>
      <c r="U2807" s="81"/>
      <c r="V2807" s="53"/>
      <c r="W2807" s="53"/>
    </row>
    <row r="2808" spans="1:23" x14ac:dyDescent="0.25">
      <c r="A2808" s="116" t="str">
        <f>IF(ISBLANK(TBL_DATA[[#This Row],[Row.names]]), "",   DATE(YEAR(TBL_DATA[[#This Row],[Row.names]]), MONTH(TBL_DATA[[#This Row],[Row.names]]), DAY(TBL_DATA[[#This Row],[Row.names]])))</f>
        <v/>
      </c>
      <c r="B2808" s="119"/>
      <c r="C2808" s="68"/>
      <c r="E2808" s="53"/>
      <c r="F2808" s="53"/>
      <c r="G2808" s="54"/>
      <c r="H2808" s="114"/>
      <c r="I2808" s="53"/>
      <c r="J2808" s="53"/>
      <c r="K2808" s="53"/>
      <c r="L2808" s="53"/>
      <c r="M2808" s="53"/>
      <c r="N2808" s="53"/>
      <c r="O2808" s="53"/>
      <c r="P2808" s="53"/>
      <c r="Q2808" s="53"/>
      <c r="R2808" s="53"/>
      <c r="S2808" s="53"/>
      <c r="T2808" s="53"/>
      <c r="U2808" s="81"/>
      <c r="V2808" s="53"/>
      <c r="W2808" s="53"/>
    </row>
    <row r="2809" spans="1:23" x14ac:dyDescent="0.25">
      <c r="A2809" s="116" t="str">
        <f>IF(ISBLANK(TBL_DATA[[#This Row],[Row.names]]), "",   DATE(YEAR(TBL_DATA[[#This Row],[Row.names]]), MONTH(TBL_DATA[[#This Row],[Row.names]]), DAY(TBL_DATA[[#This Row],[Row.names]])))</f>
        <v/>
      </c>
      <c r="B2809" s="119"/>
      <c r="C2809" s="68"/>
      <c r="E2809" s="53"/>
      <c r="F2809" s="53"/>
      <c r="G2809" s="54"/>
      <c r="H2809" s="114"/>
      <c r="I2809" s="53"/>
      <c r="J2809" s="53"/>
      <c r="K2809" s="53"/>
      <c r="L2809" s="53"/>
      <c r="M2809" s="53"/>
      <c r="N2809" s="53"/>
      <c r="O2809" s="53"/>
      <c r="P2809" s="53"/>
      <c r="Q2809" s="53"/>
      <c r="R2809" s="53"/>
      <c r="S2809" s="53"/>
      <c r="T2809" s="53"/>
      <c r="U2809" s="81"/>
      <c r="V2809" s="53"/>
      <c r="W2809" s="53"/>
    </row>
    <row r="2810" spans="1:23" x14ac:dyDescent="0.25">
      <c r="A2810" s="116" t="str">
        <f>IF(ISBLANK(TBL_DATA[[#This Row],[Row.names]]), "",   DATE(YEAR(TBL_DATA[[#This Row],[Row.names]]), MONTH(TBL_DATA[[#This Row],[Row.names]]), DAY(TBL_DATA[[#This Row],[Row.names]])))</f>
        <v/>
      </c>
      <c r="B2810" s="119"/>
      <c r="C2810" s="68"/>
      <c r="E2810" s="53"/>
      <c r="F2810" s="53"/>
      <c r="G2810" s="54"/>
      <c r="H2810" s="114"/>
      <c r="I2810" s="53"/>
      <c r="J2810" s="53"/>
      <c r="K2810" s="53"/>
      <c r="L2810" s="53"/>
      <c r="M2810" s="53"/>
      <c r="N2810" s="53"/>
      <c r="O2810" s="53"/>
      <c r="P2810" s="53"/>
      <c r="Q2810" s="53"/>
      <c r="R2810" s="53"/>
      <c r="S2810" s="53"/>
      <c r="T2810" s="53"/>
      <c r="U2810" s="81"/>
      <c r="V2810" s="53"/>
      <c r="W2810" s="53"/>
    </row>
    <row r="2811" spans="1:23" x14ac:dyDescent="0.25">
      <c r="A2811" s="116" t="str">
        <f>IF(ISBLANK(TBL_DATA[[#This Row],[Row.names]]), "",   DATE(YEAR(TBL_DATA[[#This Row],[Row.names]]), MONTH(TBL_DATA[[#This Row],[Row.names]]), DAY(TBL_DATA[[#This Row],[Row.names]])))</f>
        <v/>
      </c>
      <c r="B2811" s="119"/>
      <c r="C2811" s="68"/>
      <c r="E2811" s="53"/>
      <c r="F2811" s="53"/>
      <c r="G2811" s="54"/>
      <c r="H2811" s="114"/>
      <c r="I2811" s="53"/>
      <c r="J2811" s="53"/>
      <c r="K2811" s="53"/>
      <c r="L2811" s="53"/>
      <c r="M2811" s="53"/>
      <c r="N2811" s="53"/>
      <c r="O2811" s="53"/>
      <c r="P2811" s="53"/>
      <c r="Q2811" s="53"/>
      <c r="R2811" s="53"/>
      <c r="S2811" s="53"/>
      <c r="T2811" s="53"/>
      <c r="U2811" s="81"/>
      <c r="V2811" s="53"/>
      <c r="W2811" s="53"/>
    </row>
    <row r="2812" spans="1:23" x14ac:dyDescent="0.25">
      <c r="A2812" s="116" t="str">
        <f>IF(ISBLANK(TBL_DATA[[#This Row],[Row.names]]), "",   DATE(YEAR(TBL_DATA[[#This Row],[Row.names]]), MONTH(TBL_DATA[[#This Row],[Row.names]]), DAY(TBL_DATA[[#This Row],[Row.names]])))</f>
        <v/>
      </c>
      <c r="B2812" s="119"/>
      <c r="C2812" s="68"/>
      <c r="E2812" s="53"/>
      <c r="F2812" s="53"/>
      <c r="G2812" s="54"/>
      <c r="H2812" s="114"/>
      <c r="I2812" s="53"/>
      <c r="J2812" s="53"/>
      <c r="K2812" s="53"/>
      <c r="L2812" s="53"/>
      <c r="M2812" s="53"/>
      <c r="N2812" s="53"/>
      <c r="O2812" s="53"/>
      <c r="P2812" s="53"/>
      <c r="Q2812" s="53"/>
      <c r="R2812" s="53"/>
      <c r="S2812" s="53"/>
      <c r="T2812" s="53"/>
      <c r="U2812" s="81"/>
      <c r="V2812" s="53"/>
      <c r="W2812" s="53"/>
    </row>
    <row r="2813" spans="1:23" x14ac:dyDescent="0.25">
      <c r="A2813" s="116" t="str">
        <f>IF(ISBLANK(TBL_DATA[[#This Row],[Row.names]]), "",   DATE(YEAR(TBL_DATA[[#This Row],[Row.names]]), MONTH(TBL_DATA[[#This Row],[Row.names]]), DAY(TBL_DATA[[#This Row],[Row.names]])))</f>
        <v/>
      </c>
      <c r="B2813" s="119"/>
      <c r="C2813" s="68"/>
      <c r="E2813" s="53"/>
      <c r="F2813" s="53"/>
      <c r="G2813" s="54"/>
      <c r="H2813" s="114"/>
      <c r="I2813" s="53"/>
      <c r="J2813" s="53"/>
      <c r="K2813" s="53"/>
      <c r="L2813" s="53"/>
      <c r="M2813" s="53"/>
      <c r="N2813" s="53"/>
      <c r="O2813" s="53"/>
      <c r="P2813" s="53"/>
      <c r="Q2813" s="53"/>
      <c r="R2813" s="53"/>
      <c r="S2813" s="53"/>
      <c r="T2813" s="53"/>
      <c r="U2813" s="81"/>
      <c r="V2813" s="53"/>
      <c r="W2813" s="53"/>
    </row>
    <row r="2814" spans="1:23" x14ac:dyDescent="0.25">
      <c r="A2814" s="116" t="str">
        <f>IF(ISBLANK(TBL_DATA[[#This Row],[Row.names]]), "",   DATE(YEAR(TBL_DATA[[#This Row],[Row.names]]), MONTH(TBL_DATA[[#This Row],[Row.names]]), DAY(TBL_DATA[[#This Row],[Row.names]])))</f>
        <v/>
      </c>
      <c r="B2814" s="119"/>
      <c r="C2814" s="68"/>
      <c r="E2814" s="53"/>
      <c r="F2814" s="53"/>
      <c r="G2814" s="54"/>
      <c r="H2814" s="114"/>
      <c r="I2814" s="53"/>
      <c r="J2814" s="53"/>
      <c r="K2814" s="53"/>
      <c r="L2814" s="53"/>
      <c r="M2814" s="53"/>
      <c r="N2814" s="53"/>
      <c r="O2814" s="53"/>
      <c r="P2814" s="53"/>
      <c r="Q2814" s="53"/>
      <c r="R2814" s="53"/>
      <c r="S2814" s="53"/>
      <c r="T2814" s="53"/>
      <c r="U2814" s="81"/>
      <c r="V2814" s="53"/>
      <c r="W2814" s="53"/>
    </row>
    <row r="2815" spans="1:23" x14ac:dyDescent="0.25">
      <c r="A2815" s="116" t="str">
        <f>IF(ISBLANK(TBL_DATA[[#This Row],[Row.names]]), "",   DATE(YEAR(TBL_DATA[[#This Row],[Row.names]]), MONTH(TBL_DATA[[#This Row],[Row.names]]), DAY(TBL_DATA[[#This Row],[Row.names]])))</f>
        <v/>
      </c>
      <c r="B2815" s="119"/>
      <c r="C2815" s="68"/>
      <c r="E2815" s="53"/>
      <c r="F2815" s="53"/>
      <c r="G2815" s="54"/>
      <c r="H2815" s="114"/>
      <c r="I2815" s="53"/>
      <c r="J2815" s="53"/>
      <c r="K2815" s="53"/>
      <c r="L2815" s="53"/>
      <c r="M2815" s="53"/>
      <c r="N2815" s="53"/>
      <c r="O2815" s="53"/>
      <c r="P2815" s="53"/>
      <c r="Q2815" s="53"/>
      <c r="R2815" s="53"/>
      <c r="S2815" s="53"/>
      <c r="T2815" s="53"/>
      <c r="U2815" s="81"/>
      <c r="V2815" s="53"/>
      <c r="W2815" s="53"/>
    </row>
    <row r="2816" spans="1:23" x14ac:dyDescent="0.25">
      <c r="A2816" s="116" t="str">
        <f>IF(ISBLANK(TBL_DATA[[#This Row],[Row.names]]), "",   DATE(YEAR(TBL_DATA[[#This Row],[Row.names]]), MONTH(TBL_DATA[[#This Row],[Row.names]]), DAY(TBL_DATA[[#This Row],[Row.names]])))</f>
        <v/>
      </c>
      <c r="B2816" s="119"/>
      <c r="C2816" s="68"/>
      <c r="E2816" s="53"/>
      <c r="F2816" s="53"/>
      <c r="G2816" s="54"/>
      <c r="H2816" s="114"/>
      <c r="I2816" s="53"/>
      <c r="J2816" s="53"/>
      <c r="K2816" s="53"/>
      <c r="L2816" s="53"/>
      <c r="M2816" s="53"/>
      <c r="N2816" s="53"/>
      <c r="O2816" s="53"/>
      <c r="P2816" s="53"/>
      <c r="Q2816" s="53"/>
      <c r="R2816" s="53"/>
      <c r="S2816" s="53"/>
      <c r="T2816" s="53"/>
      <c r="U2816" s="81"/>
      <c r="V2816" s="53"/>
      <c r="W2816" s="53"/>
    </row>
    <row r="2817" spans="1:23" x14ac:dyDescent="0.25">
      <c r="A2817" s="116" t="str">
        <f>IF(ISBLANK(TBL_DATA[[#This Row],[Row.names]]), "",   DATE(YEAR(TBL_DATA[[#This Row],[Row.names]]), MONTH(TBL_DATA[[#This Row],[Row.names]]), DAY(TBL_DATA[[#This Row],[Row.names]])))</f>
        <v/>
      </c>
      <c r="B2817" s="119"/>
      <c r="C2817" s="68"/>
      <c r="E2817" s="53"/>
      <c r="F2817" s="53"/>
      <c r="G2817" s="54"/>
      <c r="H2817" s="114"/>
      <c r="I2817" s="53"/>
      <c r="J2817" s="53"/>
      <c r="K2817" s="53"/>
      <c r="L2817" s="53"/>
      <c r="M2817" s="53"/>
      <c r="N2817" s="53"/>
      <c r="O2817" s="53"/>
      <c r="P2817" s="53"/>
      <c r="Q2817" s="53"/>
      <c r="R2817" s="53"/>
      <c r="S2817" s="53"/>
      <c r="T2817" s="53"/>
      <c r="U2817" s="81"/>
      <c r="V2817" s="53"/>
      <c r="W2817" s="53"/>
    </row>
    <row r="2818" spans="1:23" x14ac:dyDescent="0.25">
      <c r="A2818" s="116" t="str">
        <f>IF(ISBLANK(TBL_DATA[[#This Row],[Row.names]]), "",   DATE(YEAR(TBL_DATA[[#This Row],[Row.names]]), MONTH(TBL_DATA[[#This Row],[Row.names]]), DAY(TBL_DATA[[#This Row],[Row.names]])))</f>
        <v/>
      </c>
      <c r="B2818" s="119"/>
      <c r="C2818" s="68"/>
      <c r="E2818" s="53"/>
      <c r="F2818" s="53"/>
      <c r="G2818" s="54"/>
      <c r="H2818" s="114"/>
      <c r="I2818" s="53"/>
      <c r="J2818" s="53"/>
      <c r="K2818" s="53"/>
      <c r="L2818" s="53"/>
      <c r="M2818" s="53"/>
      <c r="N2818" s="53"/>
      <c r="O2818" s="53"/>
      <c r="P2818" s="53"/>
      <c r="Q2818" s="53"/>
      <c r="R2818" s="53"/>
      <c r="S2818" s="53"/>
      <c r="T2818" s="53"/>
      <c r="U2818" s="81"/>
      <c r="V2818" s="53"/>
      <c r="W2818" s="53"/>
    </row>
    <row r="2819" spans="1:23" x14ac:dyDescent="0.25">
      <c r="A2819" s="116" t="str">
        <f>IF(ISBLANK(TBL_DATA[[#This Row],[Row.names]]), "",   DATE(YEAR(TBL_DATA[[#This Row],[Row.names]]), MONTH(TBL_DATA[[#This Row],[Row.names]]), DAY(TBL_DATA[[#This Row],[Row.names]])))</f>
        <v/>
      </c>
      <c r="B2819" s="119"/>
      <c r="C2819" s="68"/>
      <c r="E2819" s="53"/>
      <c r="F2819" s="53"/>
      <c r="G2819" s="54"/>
      <c r="H2819" s="114"/>
      <c r="I2819" s="53"/>
      <c r="J2819" s="53"/>
      <c r="K2819" s="53"/>
      <c r="L2819" s="53"/>
      <c r="M2819" s="53"/>
      <c r="N2819" s="53"/>
      <c r="O2819" s="53"/>
      <c r="P2819" s="53"/>
      <c r="Q2819" s="53"/>
      <c r="R2819" s="53"/>
      <c r="S2819" s="53"/>
      <c r="T2819" s="53"/>
      <c r="U2819" s="81"/>
      <c r="V2819" s="53"/>
      <c r="W2819" s="53"/>
    </row>
    <row r="2820" spans="1:23" x14ac:dyDescent="0.25">
      <c r="A2820" s="116" t="str">
        <f>IF(ISBLANK(TBL_DATA[[#This Row],[Row.names]]), "",   DATE(YEAR(TBL_DATA[[#This Row],[Row.names]]), MONTH(TBL_DATA[[#This Row],[Row.names]]), DAY(TBL_DATA[[#This Row],[Row.names]])))</f>
        <v/>
      </c>
      <c r="B2820" s="119"/>
      <c r="C2820" s="68"/>
      <c r="E2820" s="53"/>
      <c r="F2820" s="53"/>
      <c r="G2820" s="54"/>
      <c r="H2820" s="114"/>
      <c r="I2820" s="53"/>
      <c r="J2820" s="53"/>
      <c r="K2820" s="53"/>
      <c r="L2820" s="53"/>
      <c r="M2820" s="53"/>
      <c r="N2820" s="53"/>
      <c r="O2820" s="53"/>
      <c r="P2820" s="53"/>
      <c r="Q2820" s="53"/>
      <c r="R2820" s="53"/>
      <c r="S2820" s="53"/>
      <c r="T2820" s="53"/>
      <c r="U2820" s="81"/>
      <c r="V2820" s="53"/>
      <c r="W2820" s="53"/>
    </row>
    <row r="2821" spans="1:23" x14ac:dyDescent="0.25">
      <c r="A2821" s="116" t="str">
        <f>IF(ISBLANK(TBL_DATA[[#This Row],[Row.names]]), "",   DATE(YEAR(TBL_DATA[[#This Row],[Row.names]]), MONTH(TBL_DATA[[#This Row],[Row.names]]), DAY(TBL_DATA[[#This Row],[Row.names]])))</f>
        <v/>
      </c>
      <c r="B2821" s="119"/>
      <c r="C2821" s="68"/>
      <c r="E2821" s="53"/>
      <c r="F2821" s="53"/>
      <c r="G2821" s="54"/>
      <c r="H2821" s="114"/>
      <c r="I2821" s="53"/>
      <c r="J2821" s="53"/>
      <c r="K2821" s="53"/>
      <c r="L2821" s="53"/>
      <c r="M2821" s="53"/>
      <c r="N2821" s="53"/>
      <c r="O2821" s="53"/>
      <c r="P2821" s="53"/>
      <c r="Q2821" s="53"/>
      <c r="R2821" s="53"/>
      <c r="S2821" s="53"/>
      <c r="T2821" s="53"/>
      <c r="U2821" s="81"/>
      <c r="V2821" s="53"/>
      <c r="W2821" s="53"/>
    </row>
    <row r="2822" spans="1:23" x14ac:dyDescent="0.25">
      <c r="A2822" s="116" t="str">
        <f>IF(ISBLANK(TBL_DATA[[#This Row],[Row.names]]), "",   DATE(YEAR(TBL_DATA[[#This Row],[Row.names]]), MONTH(TBL_DATA[[#This Row],[Row.names]]), DAY(TBL_DATA[[#This Row],[Row.names]])))</f>
        <v/>
      </c>
      <c r="B2822" s="119"/>
      <c r="C2822" s="68"/>
      <c r="E2822" s="53"/>
      <c r="F2822" s="53"/>
      <c r="G2822" s="54"/>
      <c r="H2822" s="114"/>
      <c r="I2822" s="53"/>
      <c r="J2822" s="53"/>
      <c r="K2822" s="53"/>
      <c r="L2822" s="53"/>
      <c r="M2822" s="53"/>
      <c r="N2822" s="53"/>
      <c r="O2822" s="53"/>
      <c r="P2822" s="53"/>
      <c r="Q2822" s="53"/>
      <c r="R2822" s="53"/>
      <c r="S2822" s="53"/>
      <c r="T2822" s="53"/>
      <c r="U2822" s="81"/>
      <c r="V2822" s="53"/>
      <c r="W2822" s="53"/>
    </row>
    <row r="2823" spans="1:23" x14ac:dyDescent="0.25">
      <c r="A2823" s="116" t="str">
        <f>IF(ISBLANK(TBL_DATA[[#This Row],[Row.names]]), "",   DATE(YEAR(TBL_DATA[[#This Row],[Row.names]]), MONTH(TBL_DATA[[#This Row],[Row.names]]), DAY(TBL_DATA[[#This Row],[Row.names]])))</f>
        <v/>
      </c>
      <c r="B2823" s="119"/>
      <c r="C2823" s="68"/>
      <c r="E2823" s="53"/>
      <c r="F2823" s="53"/>
      <c r="G2823" s="54"/>
      <c r="H2823" s="114"/>
      <c r="I2823" s="53"/>
      <c r="J2823" s="53"/>
      <c r="K2823" s="53"/>
      <c r="L2823" s="53"/>
      <c r="M2823" s="53"/>
      <c r="N2823" s="53"/>
      <c r="O2823" s="53"/>
      <c r="P2823" s="53"/>
      <c r="Q2823" s="53"/>
      <c r="R2823" s="53"/>
      <c r="S2823" s="53"/>
      <c r="T2823" s="53"/>
      <c r="U2823" s="81"/>
      <c r="V2823" s="53"/>
      <c r="W2823" s="53"/>
    </row>
    <row r="2824" spans="1:23" x14ac:dyDescent="0.25">
      <c r="A2824" s="116" t="str">
        <f>IF(ISBLANK(TBL_DATA[[#This Row],[Row.names]]), "",   DATE(YEAR(TBL_DATA[[#This Row],[Row.names]]), MONTH(TBL_DATA[[#This Row],[Row.names]]), DAY(TBL_DATA[[#This Row],[Row.names]])))</f>
        <v/>
      </c>
      <c r="B2824" s="119"/>
      <c r="C2824" s="68"/>
      <c r="E2824" s="53"/>
      <c r="F2824" s="53"/>
      <c r="G2824" s="54"/>
      <c r="H2824" s="114"/>
      <c r="I2824" s="53"/>
      <c r="J2824" s="53"/>
      <c r="K2824" s="53"/>
      <c r="L2824" s="53"/>
      <c r="M2824" s="53"/>
      <c r="N2824" s="53"/>
      <c r="O2824" s="53"/>
      <c r="P2824" s="53"/>
      <c r="Q2824" s="53"/>
      <c r="R2824" s="53"/>
      <c r="S2824" s="53"/>
      <c r="T2824" s="53"/>
      <c r="U2824" s="81"/>
      <c r="V2824" s="53"/>
      <c r="W2824" s="53"/>
    </row>
    <row r="2825" spans="1:23" x14ac:dyDescent="0.25">
      <c r="A2825" s="116" t="str">
        <f>IF(ISBLANK(TBL_DATA[[#This Row],[Row.names]]), "",   DATE(YEAR(TBL_DATA[[#This Row],[Row.names]]), MONTH(TBL_DATA[[#This Row],[Row.names]]), DAY(TBL_DATA[[#This Row],[Row.names]])))</f>
        <v/>
      </c>
      <c r="B2825" s="119"/>
      <c r="C2825" s="68"/>
      <c r="E2825" s="53"/>
      <c r="F2825" s="53"/>
      <c r="G2825" s="54"/>
      <c r="H2825" s="114"/>
      <c r="I2825" s="53"/>
      <c r="J2825" s="53"/>
      <c r="K2825" s="53"/>
      <c r="L2825" s="53"/>
      <c r="M2825" s="53"/>
      <c r="N2825" s="53"/>
      <c r="O2825" s="53"/>
      <c r="P2825" s="53"/>
      <c r="Q2825" s="53"/>
      <c r="R2825" s="53"/>
      <c r="S2825" s="53"/>
      <c r="T2825" s="53"/>
      <c r="U2825" s="81"/>
      <c r="V2825" s="53"/>
      <c r="W2825" s="53"/>
    </row>
    <row r="2826" spans="1:23" x14ac:dyDescent="0.25">
      <c r="A2826" s="116" t="str">
        <f>IF(ISBLANK(TBL_DATA[[#This Row],[Row.names]]), "",   DATE(YEAR(TBL_DATA[[#This Row],[Row.names]]), MONTH(TBL_DATA[[#This Row],[Row.names]]), DAY(TBL_DATA[[#This Row],[Row.names]])))</f>
        <v/>
      </c>
      <c r="B2826" s="119"/>
      <c r="C2826" s="68"/>
      <c r="E2826" s="53"/>
      <c r="F2826" s="53"/>
      <c r="G2826" s="54"/>
      <c r="H2826" s="114"/>
      <c r="I2826" s="53"/>
      <c r="J2826" s="53"/>
      <c r="K2826" s="53"/>
      <c r="L2826" s="53"/>
      <c r="M2826" s="53"/>
      <c r="N2826" s="53"/>
      <c r="O2826" s="53"/>
      <c r="P2826" s="53"/>
      <c r="Q2826" s="53"/>
      <c r="R2826" s="53"/>
      <c r="S2826" s="53"/>
      <c r="T2826" s="53"/>
      <c r="U2826" s="81"/>
      <c r="V2826" s="53"/>
      <c r="W2826" s="53"/>
    </row>
    <row r="2827" spans="1:23" x14ac:dyDescent="0.25">
      <c r="A2827" s="116" t="str">
        <f>IF(ISBLANK(TBL_DATA[[#This Row],[Row.names]]), "",   DATE(YEAR(TBL_DATA[[#This Row],[Row.names]]), MONTH(TBL_DATA[[#This Row],[Row.names]]), DAY(TBL_DATA[[#This Row],[Row.names]])))</f>
        <v/>
      </c>
      <c r="B2827" s="119"/>
      <c r="C2827" s="68"/>
      <c r="E2827" s="53"/>
      <c r="F2827" s="53"/>
      <c r="G2827" s="54"/>
      <c r="H2827" s="114"/>
      <c r="I2827" s="53"/>
      <c r="J2827" s="53"/>
      <c r="K2827" s="53"/>
      <c r="L2827" s="53"/>
      <c r="M2827" s="53"/>
      <c r="N2827" s="53"/>
      <c r="O2827" s="53"/>
      <c r="P2827" s="53"/>
      <c r="Q2827" s="53"/>
      <c r="R2827" s="53"/>
      <c r="S2827" s="53"/>
      <c r="T2827" s="53"/>
      <c r="U2827" s="81"/>
      <c r="V2827" s="53"/>
      <c r="W2827" s="53"/>
    </row>
    <row r="2828" spans="1:23" x14ac:dyDescent="0.25">
      <c r="A2828" s="116" t="str">
        <f>IF(ISBLANK(TBL_DATA[[#This Row],[Row.names]]), "",   DATE(YEAR(TBL_DATA[[#This Row],[Row.names]]), MONTH(TBL_DATA[[#This Row],[Row.names]]), DAY(TBL_DATA[[#This Row],[Row.names]])))</f>
        <v/>
      </c>
      <c r="B2828" s="119"/>
      <c r="C2828" s="68"/>
      <c r="E2828" s="53"/>
      <c r="F2828" s="53"/>
      <c r="G2828" s="54"/>
      <c r="H2828" s="114"/>
      <c r="I2828" s="53"/>
      <c r="J2828" s="53"/>
      <c r="K2828" s="53"/>
      <c r="L2828" s="53"/>
      <c r="M2828" s="53"/>
      <c r="N2828" s="53"/>
      <c r="O2828" s="53"/>
      <c r="P2828" s="53"/>
      <c r="Q2828" s="53"/>
      <c r="R2828" s="53"/>
      <c r="S2828" s="53"/>
      <c r="T2828" s="53"/>
      <c r="U2828" s="81"/>
      <c r="V2828" s="53"/>
      <c r="W2828" s="53"/>
    </row>
    <row r="2829" spans="1:23" x14ac:dyDescent="0.25">
      <c r="A2829" s="116" t="str">
        <f>IF(ISBLANK(TBL_DATA[[#This Row],[Row.names]]), "",   DATE(YEAR(TBL_DATA[[#This Row],[Row.names]]), MONTH(TBL_DATA[[#This Row],[Row.names]]), DAY(TBL_DATA[[#This Row],[Row.names]])))</f>
        <v/>
      </c>
      <c r="B2829" s="119"/>
      <c r="C2829" s="68"/>
      <c r="E2829" s="53"/>
      <c r="F2829" s="53"/>
      <c r="G2829" s="54"/>
      <c r="H2829" s="114"/>
      <c r="I2829" s="53"/>
      <c r="J2829" s="53"/>
      <c r="K2829" s="53"/>
      <c r="L2829" s="53"/>
      <c r="M2829" s="53"/>
      <c r="N2829" s="53"/>
      <c r="O2829" s="53"/>
      <c r="P2829" s="53"/>
      <c r="Q2829" s="53"/>
      <c r="R2829" s="53"/>
      <c r="S2829" s="53"/>
      <c r="T2829" s="53"/>
      <c r="U2829" s="81"/>
      <c r="V2829" s="53"/>
      <c r="W2829" s="53"/>
    </row>
    <row r="2830" spans="1:23" x14ac:dyDescent="0.25">
      <c r="A2830" s="116" t="str">
        <f>IF(ISBLANK(TBL_DATA[[#This Row],[Row.names]]), "",   DATE(YEAR(TBL_DATA[[#This Row],[Row.names]]), MONTH(TBL_DATA[[#This Row],[Row.names]]), DAY(TBL_DATA[[#This Row],[Row.names]])))</f>
        <v/>
      </c>
      <c r="B2830" s="119"/>
      <c r="C2830" s="68"/>
      <c r="E2830" s="53"/>
      <c r="F2830" s="53"/>
      <c r="G2830" s="54"/>
      <c r="H2830" s="114"/>
      <c r="I2830" s="53"/>
      <c r="J2830" s="53"/>
      <c r="K2830" s="53"/>
      <c r="L2830" s="53"/>
      <c r="M2830" s="53"/>
      <c r="N2830" s="53"/>
      <c r="O2830" s="53"/>
      <c r="P2830" s="53"/>
      <c r="Q2830" s="53"/>
      <c r="R2830" s="53"/>
      <c r="S2830" s="53"/>
      <c r="T2830" s="53"/>
      <c r="U2830" s="81"/>
      <c r="V2830" s="53"/>
      <c r="W2830" s="53"/>
    </row>
    <row r="2831" spans="1:23" x14ac:dyDescent="0.25">
      <c r="A2831" s="116" t="str">
        <f>IF(ISBLANK(TBL_DATA[[#This Row],[Row.names]]), "",   DATE(YEAR(TBL_DATA[[#This Row],[Row.names]]), MONTH(TBL_DATA[[#This Row],[Row.names]]), DAY(TBL_DATA[[#This Row],[Row.names]])))</f>
        <v/>
      </c>
      <c r="B2831" s="119"/>
      <c r="C2831" s="68"/>
      <c r="E2831" s="53"/>
      <c r="F2831" s="53"/>
      <c r="G2831" s="54"/>
      <c r="H2831" s="114"/>
      <c r="I2831" s="53"/>
      <c r="J2831" s="53"/>
      <c r="K2831" s="53"/>
      <c r="L2831" s="53"/>
      <c r="M2831" s="53"/>
      <c r="N2831" s="53"/>
      <c r="O2831" s="53"/>
      <c r="P2831" s="53"/>
      <c r="Q2831" s="53"/>
      <c r="R2831" s="53"/>
      <c r="S2831" s="53"/>
      <c r="T2831" s="53"/>
      <c r="U2831" s="81"/>
      <c r="V2831" s="53"/>
      <c r="W2831" s="53"/>
    </row>
    <row r="2832" spans="1:23" x14ac:dyDescent="0.25">
      <c r="A2832" s="116" t="str">
        <f>IF(ISBLANK(TBL_DATA[[#This Row],[Row.names]]), "",   DATE(YEAR(TBL_DATA[[#This Row],[Row.names]]), MONTH(TBL_DATA[[#This Row],[Row.names]]), DAY(TBL_DATA[[#This Row],[Row.names]])))</f>
        <v/>
      </c>
      <c r="B2832" s="119"/>
      <c r="C2832" s="68"/>
      <c r="E2832" s="53"/>
      <c r="F2832" s="53"/>
      <c r="G2832" s="54"/>
      <c r="H2832" s="114"/>
      <c r="I2832" s="53"/>
      <c r="J2832" s="53"/>
      <c r="K2832" s="53"/>
      <c r="L2832" s="53"/>
      <c r="M2832" s="53"/>
      <c r="N2832" s="53"/>
      <c r="O2832" s="53"/>
      <c r="P2832" s="53"/>
      <c r="Q2832" s="53"/>
      <c r="R2832" s="53"/>
      <c r="S2832" s="53"/>
      <c r="T2832" s="53"/>
      <c r="U2832" s="81"/>
      <c r="V2832" s="53"/>
      <c r="W2832" s="53"/>
    </row>
    <row r="2833" spans="1:23" x14ac:dyDescent="0.25">
      <c r="A2833" s="116" t="str">
        <f>IF(ISBLANK(TBL_DATA[[#This Row],[Row.names]]), "",   DATE(YEAR(TBL_DATA[[#This Row],[Row.names]]), MONTH(TBL_DATA[[#This Row],[Row.names]]), DAY(TBL_DATA[[#This Row],[Row.names]])))</f>
        <v/>
      </c>
      <c r="B2833" s="119"/>
      <c r="C2833" s="68"/>
      <c r="E2833" s="53"/>
      <c r="F2833" s="53"/>
      <c r="G2833" s="54"/>
      <c r="H2833" s="114"/>
      <c r="I2833" s="53"/>
      <c r="J2833" s="53"/>
      <c r="K2833" s="53"/>
      <c r="L2833" s="53"/>
      <c r="M2833" s="53"/>
      <c r="N2833" s="53"/>
      <c r="O2833" s="53"/>
      <c r="P2833" s="53"/>
      <c r="Q2833" s="53"/>
      <c r="R2833" s="53"/>
      <c r="S2833" s="53"/>
      <c r="T2833" s="53"/>
      <c r="U2833" s="81"/>
      <c r="V2833" s="53"/>
      <c r="W2833" s="53"/>
    </row>
    <row r="2834" spans="1:23" x14ac:dyDescent="0.25">
      <c r="A2834" s="116" t="str">
        <f>IF(ISBLANK(TBL_DATA[[#This Row],[Row.names]]), "",   DATE(YEAR(TBL_DATA[[#This Row],[Row.names]]), MONTH(TBL_DATA[[#This Row],[Row.names]]), DAY(TBL_DATA[[#This Row],[Row.names]])))</f>
        <v/>
      </c>
      <c r="B2834" s="119"/>
      <c r="C2834" s="68"/>
      <c r="E2834" s="53"/>
      <c r="F2834" s="53"/>
      <c r="G2834" s="54"/>
      <c r="H2834" s="114"/>
      <c r="I2834" s="53"/>
      <c r="J2834" s="53"/>
      <c r="K2834" s="53"/>
      <c r="L2834" s="53"/>
      <c r="M2834" s="53"/>
      <c r="N2834" s="53"/>
      <c r="O2834" s="53"/>
      <c r="P2834" s="53"/>
      <c r="Q2834" s="53"/>
      <c r="R2834" s="53"/>
      <c r="S2834" s="53"/>
      <c r="T2834" s="53"/>
      <c r="U2834" s="81"/>
      <c r="V2834" s="53"/>
      <c r="W2834" s="53"/>
    </row>
    <row r="2835" spans="1:23" x14ac:dyDescent="0.25">
      <c r="A2835" s="116" t="str">
        <f>IF(ISBLANK(TBL_DATA[[#This Row],[Row.names]]), "",   DATE(YEAR(TBL_DATA[[#This Row],[Row.names]]), MONTH(TBL_DATA[[#This Row],[Row.names]]), DAY(TBL_DATA[[#This Row],[Row.names]])))</f>
        <v/>
      </c>
      <c r="B2835" s="119"/>
      <c r="C2835" s="68"/>
      <c r="E2835" s="53"/>
      <c r="F2835" s="53"/>
      <c r="G2835" s="54"/>
      <c r="H2835" s="114"/>
      <c r="I2835" s="53"/>
      <c r="J2835" s="53"/>
      <c r="K2835" s="53"/>
      <c r="L2835" s="53"/>
      <c r="M2835" s="53"/>
      <c r="N2835" s="53"/>
      <c r="O2835" s="53"/>
      <c r="P2835" s="53"/>
      <c r="Q2835" s="53"/>
      <c r="R2835" s="53"/>
      <c r="S2835" s="53"/>
      <c r="T2835" s="53"/>
      <c r="U2835" s="81"/>
      <c r="V2835" s="53"/>
      <c r="W2835" s="53"/>
    </row>
    <row r="2836" spans="1:23" x14ac:dyDescent="0.25">
      <c r="A2836" s="116" t="str">
        <f>IF(ISBLANK(TBL_DATA[[#This Row],[Row.names]]), "",   DATE(YEAR(TBL_DATA[[#This Row],[Row.names]]), MONTH(TBL_DATA[[#This Row],[Row.names]]), DAY(TBL_DATA[[#This Row],[Row.names]])))</f>
        <v/>
      </c>
      <c r="B2836" s="119"/>
      <c r="C2836" s="68"/>
      <c r="E2836" s="53"/>
      <c r="F2836" s="53"/>
      <c r="G2836" s="54"/>
      <c r="H2836" s="114"/>
      <c r="I2836" s="53"/>
      <c r="J2836" s="53"/>
      <c r="K2836" s="53"/>
      <c r="L2836" s="53"/>
      <c r="M2836" s="53"/>
      <c r="N2836" s="53"/>
      <c r="O2836" s="53"/>
      <c r="P2836" s="53"/>
      <c r="Q2836" s="53"/>
      <c r="R2836" s="53"/>
      <c r="S2836" s="53"/>
      <c r="T2836" s="53"/>
      <c r="U2836" s="81"/>
      <c r="V2836" s="53"/>
      <c r="W2836" s="53"/>
    </row>
    <row r="2837" spans="1:23" x14ac:dyDescent="0.25">
      <c r="A2837" s="116" t="str">
        <f>IF(ISBLANK(TBL_DATA[[#This Row],[Row.names]]), "",   DATE(YEAR(TBL_DATA[[#This Row],[Row.names]]), MONTH(TBL_DATA[[#This Row],[Row.names]]), DAY(TBL_DATA[[#This Row],[Row.names]])))</f>
        <v/>
      </c>
      <c r="B2837" s="119"/>
      <c r="C2837" s="68"/>
      <c r="E2837" s="53"/>
      <c r="F2837" s="53"/>
      <c r="G2837" s="54"/>
      <c r="H2837" s="114"/>
      <c r="I2837" s="53"/>
      <c r="J2837" s="53"/>
      <c r="K2837" s="53"/>
      <c r="L2837" s="53"/>
      <c r="M2837" s="53"/>
      <c r="N2837" s="53"/>
      <c r="O2837" s="53"/>
      <c r="P2837" s="53"/>
      <c r="Q2837" s="53"/>
      <c r="R2837" s="53"/>
      <c r="S2837" s="53"/>
      <c r="T2837" s="53"/>
      <c r="U2837" s="81"/>
      <c r="V2837" s="53"/>
      <c r="W2837" s="53"/>
    </row>
    <row r="2838" spans="1:23" x14ac:dyDescent="0.25">
      <c r="A2838" s="116" t="str">
        <f>IF(ISBLANK(TBL_DATA[[#This Row],[Row.names]]), "",   DATE(YEAR(TBL_DATA[[#This Row],[Row.names]]), MONTH(TBL_DATA[[#This Row],[Row.names]]), DAY(TBL_DATA[[#This Row],[Row.names]])))</f>
        <v/>
      </c>
      <c r="B2838" s="119"/>
      <c r="C2838" s="68"/>
      <c r="E2838" s="53"/>
      <c r="F2838" s="53"/>
      <c r="G2838" s="54"/>
      <c r="H2838" s="114"/>
      <c r="I2838" s="53"/>
      <c r="J2838" s="53"/>
      <c r="K2838" s="53"/>
      <c r="L2838" s="53"/>
      <c r="M2838" s="53"/>
      <c r="N2838" s="53"/>
      <c r="O2838" s="53"/>
      <c r="P2838" s="53"/>
      <c r="Q2838" s="53"/>
      <c r="R2838" s="53"/>
      <c r="S2838" s="53"/>
      <c r="T2838" s="53"/>
      <c r="U2838" s="81"/>
      <c r="V2838" s="53"/>
      <c r="W2838" s="53"/>
    </row>
    <row r="2839" spans="1:23" x14ac:dyDescent="0.25">
      <c r="A2839" s="116" t="str">
        <f>IF(ISBLANK(TBL_DATA[[#This Row],[Row.names]]), "",   DATE(YEAR(TBL_DATA[[#This Row],[Row.names]]), MONTH(TBL_DATA[[#This Row],[Row.names]]), DAY(TBL_DATA[[#This Row],[Row.names]])))</f>
        <v/>
      </c>
      <c r="B2839" s="119"/>
      <c r="C2839" s="68"/>
      <c r="E2839" s="53"/>
      <c r="F2839" s="53"/>
      <c r="G2839" s="54"/>
      <c r="H2839" s="114"/>
      <c r="I2839" s="53"/>
      <c r="J2839" s="53"/>
      <c r="K2839" s="53"/>
      <c r="L2839" s="53"/>
      <c r="M2839" s="53"/>
      <c r="N2839" s="53"/>
      <c r="O2839" s="53"/>
      <c r="P2839" s="53"/>
      <c r="Q2839" s="53"/>
      <c r="R2839" s="53"/>
      <c r="S2839" s="53"/>
      <c r="T2839" s="53"/>
      <c r="U2839" s="81"/>
      <c r="V2839" s="53"/>
      <c r="W2839" s="53"/>
    </row>
    <row r="2840" spans="1:23" x14ac:dyDescent="0.25">
      <c r="A2840" s="116" t="str">
        <f>IF(ISBLANK(TBL_DATA[[#This Row],[Row.names]]), "",   DATE(YEAR(TBL_DATA[[#This Row],[Row.names]]), MONTH(TBL_DATA[[#This Row],[Row.names]]), DAY(TBL_DATA[[#This Row],[Row.names]])))</f>
        <v/>
      </c>
      <c r="B2840" s="119"/>
      <c r="C2840" s="68"/>
      <c r="E2840" s="53"/>
      <c r="F2840" s="53"/>
      <c r="G2840" s="54"/>
      <c r="H2840" s="114"/>
      <c r="I2840" s="53"/>
      <c r="J2840" s="53"/>
      <c r="K2840" s="53"/>
      <c r="L2840" s="53"/>
      <c r="M2840" s="53"/>
      <c r="N2840" s="53"/>
      <c r="O2840" s="53"/>
      <c r="P2840" s="53"/>
      <c r="Q2840" s="53"/>
      <c r="R2840" s="53"/>
      <c r="S2840" s="53"/>
      <c r="T2840" s="53"/>
      <c r="U2840" s="81"/>
      <c r="V2840" s="53"/>
      <c r="W2840" s="53"/>
    </row>
    <row r="2841" spans="1:23" x14ac:dyDescent="0.25">
      <c r="A2841" s="116" t="str">
        <f>IF(ISBLANK(TBL_DATA[[#This Row],[Row.names]]), "",   DATE(YEAR(TBL_DATA[[#This Row],[Row.names]]), MONTH(TBL_DATA[[#This Row],[Row.names]]), DAY(TBL_DATA[[#This Row],[Row.names]])))</f>
        <v/>
      </c>
      <c r="B2841" s="119"/>
      <c r="C2841" s="68"/>
      <c r="E2841" s="53"/>
      <c r="F2841" s="53"/>
      <c r="G2841" s="54"/>
      <c r="H2841" s="114"/>
      <c r="I2841" s="53"/>
      <c r="J2841" s="53"/>
      <c r="K2841" s="53"/>
      <c r="L2841" s="53"/>
      <c r="M2841" s="53"/>
      <c r="N2841" s="53"/>
      <c r="O2841" s="53"/>
      <c r="P2841" s="53"/>
      <c r="Q2841" s="53"/>
      <c r="R2841" s="53"/>
      <c r="S2841" s="53"/>
      <c r="T2841" s="53"/>
      <c r="U2841" s="81"/>
      <c r="V2841" s="53"/>
      <c r="W2841" s="53"/>
    </row>
    <row r="2842" spans="1:23" x14ac:dyDescent="0.25">
      <c r="A2842" s="116" t="str">
        <f>IF(ISBLANK(TBL_DATA[[#This Row],[Row.names]]), "",   DATE(YEAR(TBL_DATA[[#This Row],[Row.names]]), MONTH(TBL_DATA[[#This Row],[Row.names]]), DAY(TBL_DATA[[#This Row],[Row.names]])))</f>
        <v/>
      </c>
      <c r="B2842" s="119"/>
      <c r="C2842" s="68"/>
      <c r="E2842" s="53"/>
      <c r="F2842" s="53"/>
      <c r="G2842" s="54"/>
      <c r="H2842" s="114"/>
      <c r="I2842" s="53"/>
      <c r="J2842" s="53"/>
      <c r="K2842" s="53"/>
      <c r="L2842" s="53"/>
      <c r="M2842" s="53"/>
      <c r="N2842" s="53"/>
      <c r="O2842" s="53"/>
      <c r="P2842" s="53"/>
      <c r="Q2842" s="53"/>
      <c r="R2842" s="53"/>
      <c r="S2842" s="53"/>
      <c r="T2842" s="53"/>
      <c r="U2842" s="81"/>
      <c r="V2842" s="53"/>
      <c r="W2842" s="53"/>
    </row>
    <row r="2843" spans="1:23" x14ac:dyDescent="0.25">
      <c r="A2843" s="116" t="str">
        <f>IF(ISBLANK(TBL_DATA[[#This Row],[Row.names]]), "",   DATE(YEAR(TBL_DATA[[#This Row],[Row.names]]), MONTH(TBL_DATA[[#This Row],[Row.names]]), DAY(TBL_DATA[[#This Row],[Row.names]])))</f>
        <v/>
      </c>
      <c r="B2843" s="119"/>
      <c r="C2843" s="68"/>
      <c r="E2843" s="53"/>
      <c r="F2843" s="53"/>
      <c r="G2843" s="54"/>
      <c r="H2843" s="114"/>
      <c r="I2843" s="53"/>
      <c r="J2843" s="53"/>
      <c r="K2843" s="53"/>
      <c r="L2843" s="53"/>
      <c r="M2843" s="53"/>
      <c r="N2843" s="53"/>
      <c r="O2843" s="53"/>
      <c r="P2843" s="53"/>
      <c r="Q2843" s="53"/>
      <c r="R2843" s="53"/>
      <c r="S2843" s="53"/>
      <c r="T2843" s="53"/>
      <c r="U2843" s="81"/>
      <c r="V2843" s="53"/>
      <c r="W2843" s="53"/>
    </row>
    <row r="2844" spans="1:23" x14ac:dyDescent="0.25">
      <c r="A2844" s="116" t="str">
        <f>IF(ISBLANK(TBL_DATA[[#This Row],[Row.names]]), "",   DATE(YEAR(TBL_DATA[[#This Row],[Row.names]]), MONTH(TBL_DATA[[#This Row],[Row.names]]), DAY(TBL_DATA[[#This Row],[Row.names]])))</f>
        <v/>
      </c>
      <c r="B2844" s="119"/>
      <c r="C2844" s="68"/>
      <c r="E2844" s="53"/>
      <c r="F2844" s="53"/>
      <c r="G2844" s="54"/>
      <c r="H2844" s="114"/>
      <c r="I2844" s="53"/>
      <c r="J2844" s="53"/>
      <c r="K2844" s="53"/>
      <c r="L2844" s="53"/>
      <c r="M2844" s="53"/>
      <c r="N2844" s="53"/>
      <c r="O2844" s="53"/>
      <c r="P2844" s="53"/>
      <c r="Q2844" s="53"/>
      <c r="R2844" s="53"/>
      <c r="S2844" s="53"/>
      <c r="T2844" s="53"/>
      <c r="U2844" s="81"/>
      <c r="V2844" s="53"/>
      <c r="W2844" s="53"/>
    </row>
    <row r="2845" spans="1:23" x14ac:dyDescent="0.25">
      <c r="A2845" s="116" t="str">
        <f>IF(ISBLANK(TBL_DATA[[#This Row],[Row.names]]), "",   DATE(YEAR(TBL_DATA[[#This Row],[Row.names]]), MONTH(TBL_DATA[[#This Row],[Row.names]]), DAY(TBL_DATA[[#This Row],[Row.names]])))</f>
        <v/>
      </c>
      <c r="B2845" s="119"/>
      <c r="C2845" s="68"/>
      <c r="E2845" s="53"/>
      <c r="F2845" s="53"/>
      <c r="G2845" s="54"/>
      <c r="H2845" s="114"/>
      <c r="I2845" s="53"/>
      <c r="J2845" s="53"/>
      <c r="K2845" s="53"/>
      <c r="L2845" s="53"/>
      <c r="M2845" s="53"/>
      <c r="N2845" s="53"/>
      <c r="O2845" s="53"/>
      <c r="P2845" s="53"/>
      <c r="Q2845" s="53"/>
      <c r="R2845" s="53"/>
      <c r="S2845" s="53"/>
      <c r="T2845" s="53"/>
      <c r="U2845" s="81"/>
      <c r="V2845" s="53"/>
      <c r="W2845" s="53"/>
    </row>
    <row r="2846" spans="1:23" x14ac:dyDescent="0.25">
      <c r="A2846" s="116" t="str">
        <f>IF(ISBLANK(TBL_DATA[[#This Row],[Row.names]]), "",   DATE(YEAR(TBL_DATA[[#This Row],[Row.names]]), MONTH(TBL_DATA[[#This Row],[Row.names]]), DAY(TBL_DATA[[#This Row],[Row.names]])))</f>
        <v/>
      </c>
      <c r="B2846" s="119"/>
      <c r="C2846" s="68"/>
      <c r="E2846" s="53"/>
      <c r="F2846" s="53"/>
      <c r="G2846" s="54"/>
      <c r="H2846" s="114"/>
      <c r="I2846" s="53"/>
      <c r="J2846" s="53"/>
      <c r="K2846" s="53"/>
      <c r="L2846" s="53"/>
      <c r="M2846" s="53"/>
      <c r="N2846" s="53"/>
      <c r="O2846" s="53"/>
      <c r="P2846" s="53"/>
      <c r="Q2846" s="53"/>
      <c r="R2846" s="53"/>
      <c r="S2846" s="53"/>
      <c r="T2846" s="53"/>
      <c r="U2846" s="81"/>
      <c r="V2846" s="53"/>
      <c r="W2846" s="53"/>
    </row>
    <row r="2847" spans="1:23" x14ac:dyDescent="0.25">
      <c r="A2847" s="116" t="str">
        <f>IF(ISBLANK(TBL_DATA[[#This Row],[Row.names]]), "",   DATE(YEAR(TBL_DATA[[#This Row],[Row.names]]), MONTH(TBL_DATA[[#This Row],[Row.names]]), DAY(TBL_DATA[[#This Row],[Row.names]])))</f>
        <v/>
      </c>
      <c r="B2847" s="119"/>
      <c r="C2847" s="68"/>
      <c r="E2847" s="53"/>
      <c r="F2847" s="53"/>
      <c r="G2847" s="54"/>
      <c r="H2847" s="114"/>
      <c r="I2847" s="53"/>
      <c r="J2847" s="53"/>
      <c r="K2847" s="53"/>
      <c r="L2847" s="53"/>
      <c r="M2847" s="53"/>
      <c r="N2847" s="53"/>
      <c r="O2847" s="53"/>
      <c r="P2847" s="53"/>
      <c r="Q2847" s="53"/>
      <c r="R2847" s="53"/>
      <c r="S2847" s="53"/>
      <c r="T2847" s="53"/>
      <c r="U2847" s="81"/>
      <c r="V2847" s="53"/>
      <c r="W2847" s="53"/>
    </row>
    <row r="2848" spans="1:23" x14ac:dyDescent="0.25">
      <c r="A2848" s="116" t="str">
        <f>IF(ISBLANK(TBL_DATA[[#This Row],[Row.names]]), "",   DATE(YEAR(TBL_DATA[[#This Row],[Row.names]]), MONTH(TBL_DATA[[#This Row],[Row.names]]), DAY(TBL_DATA[[#This Row],[Row.names]])))</f>
        <v/>
      </c>
      <c r="B2848" s="119"/>
      <c r="C2848" s="68"/>
      <c r="E2848" s="53"/>
      <c r="F2848" s="53"/>
      <c r="G2848" s="54"/>
      <c r="H2848" s="114"/>
      <c r="I2848" s="53"/>
      <c r="J2848" s="53"/>
      <c r="K2848" s="53"/>
      <c r="L2848" s="53"/>
      <c r="M2848" s="53"/>
      <c r="N2848" s="53"/>
      <c r="O2848" s="53"/>
      <c r="P2848" s="53"/>
      <c r="Q2848" s="53"/>
      <c r="R2848" s="53"/>
      <c r="S2848" s="53"/>
      <c r="T2848" s="53"/>
      <c r="U2848" s="81"/>
      <c r="V2848" s="53"/>
      <c r="W2848" s="53"/>
    </row>
    <row r="2849" spans="1:23" x14ac:dyDescent="0.25">
      <c r="A2849" s="116" t="str">
        <f>IF(ISBLANK(TBL_DATA[[#This Row],[Row.names]]), "",   DATE(YEAR(TBL_DATA[[#This Row],[Row.names]]), MONTH(TBL_DATA[[#This Row],[Row.names]]), DAY(TBL_DATA[[#This Row],[Row.names]])))</f>
        <v/>
      </c>
      <c r="B2849" s="119"/>
      <c r="C2849" s="68"/>
      <c r="E2849" s="53"/>
      <c r="F2849" s="53"/>
      <c r="G2849" s="54"/>
      <c r="H2849" s="114"/>
      <c r="I2849" s="53"/>
      <c r="J2849" s="53"/>
      <c r="K2849" s="53"/>
      <c r="L2849" s="53"/>
      <c r="M2849" s="53"/>
      <c r="N2849" s="53"/>
      <c r="O2849" s="53"/>
      <c r="P2849" s="53"/>
      <c r="Q2849" s="53"/>
      <c r="R2849" s="53"/>
      <c r="S2849" s="53"/>
      <c r="T2849" s="53"/>
      <c r="U2849" s="81"/>
      <c r="V2849" s="53"/>
      <c r="W2849" s="53"/>
    </row>
    <row r="2850" spans="1:23" x14ac:dyDescent="0.25">
      <c r="A2850" s="116" t="str">
        <f>IF(ISBLANK(TBL_DATA[[#This Row],[Row.names]]), "",   DATE(YEAR(TBL_DATA[[#This Row],[Row.names]]), MONTH(TBL_DATA[[#This Row],[Row.names]]), DAY(TBL_DATA[[#This Row],[Row.names]])))</f>
        <v/>
      </c>
      <c r="B2850" s="119"/>
      <c r="C2850" s="68"/>
      <c r="E2850" s="53"/>
      <c r="F2850" s="53"/>
      <c r="G2850" s="54"/>
      <c r="H2850" s="114"/>
      <c r="I2850" s="53"/>
      <c r="J2850" s="53"/>
      <c r="K2850" s="53"/>
      <c r="L2850" s="53"/>
      <c r="M2850" s="53"/>
      <c r="N2850" s="53"/>
      <c r="O2850" s="53"/>
      <c r="P2850" s="53"/>
      <c r="Q2850" s="53"/>
      <c r="R2850" s="53"/>
      <c r="S2850" s="53"/>
      <c r="T2850" s="53"/>
      <c r="U2850" s="81"/>
      <c r="V2850" s="53"/>
      <c r="W2850" s="53"/>
    </row>
    <row r="2851" spans="1:23" x14ac:dyDescent="0.25">
      <c r="A2851" s="116" t="str">
        <f>IF(ISBLANK(TBL_DATA[[#This Row],[Row.names]]), "",   DATE(YEAR(TBL_DATA[[#This Row],[Row.names]]), MONTH(TBL_DATA[[#This Row],[Row.names]]), DAY(TBL_DATA[[#This Row],[Row.names]])))</f>
        <v/>
      </c>
      <c r="B2851" s="119"/>
      <c r="C2851" s="68"/>
      <c r="E2851" s="53"/>
      <c r="F2851" s="53"/>
      <c r="G2851" s="54"/>
      <c r="H2851" s="114"/>
      <c r="I2851" s="53"/>
      <c r="J2851" s="53"/>
      <c r="K2851" s="53"/>
      <c r="L2851" s="53"/>
      <c r="M2851" s="53"/>
      <c r="N2851" s="53"/>
      <c r="O2851" s="53"/>
      <c r="P2851" s="53"/>
      <c r="Q2851" s="53"/>
      <c r="R2851" s="53"/>
      <c r="S2851" s="53"/>
      <c r="T2851" s="53"/>
      <c r="U2851" s="81"/>
      <c r="V2851" s="53"/>
      <c r="W2851" s="53"/>
    </row>
    <row r="2852" spans="1:23" x14ac:dyDescent="0.25">
      <c r="A2852" s="116" t="str">
        <f>IF(ISBLANK(TBL_DATA[[#This Row],[Row.names]]), "",   DATE(YEAR(TBL_DATA[[#This Row],[Row.names]]), MONTH(TBL_DATA[[#This Row],[Row.names]]), DAY(TBL_DATA[[#This Row],[Row.names]])))</f>
        <v/>
      </c>
      <c r="B2852" s="119"/>
      <c r="C2852" s="68"/>
      <c r="E2852" s="53"/>
      <c r="F2852" s="53"/>
      <c r="G2852" s="54"/>
      <c r="H2852" s="114"/>
      <c r="I2852" s="53"/>
      <c r="J2852" s="53"/>
      <c r="K2852" s="53"/>
      <c r="L2852" s="53"/>
      <c r="M2852" s="53"/>
      <c r="N2852" s="53"/>
      <c r="O2852" s="53"/>
      <c r="P2852" s="53"/>
      <c r="Q2852" s="53"/>
      <c r="R2852" s="53"/>
      <c r="S2852" s="53"/>
      <c r="T2852" s="53"/>
      <c r="U2852" s="81"/>
      <c r="V2852" s="53"/>
      <c r="W2852" s="53"/>
    </row>
    <row r="2853" spans="1:23" x14ac:dyDescent="0.25">
      <c r="A2853" s="116" t="str">
        <f>IF(ISBLANK(TBL_DATA[[#This Row],[Row.names]]), "",   DATE(YEAR(TBL_DATA[[#This Row],[Row.names]]), MONTH(TBL_DATA[[#This Row],[Row.names]]), DAY(TBL_DATA[[#This Row],[Row.names]])))</f>
        <v/>
      </c>
      <c r="B2853" s="119"/>
      <c r="C2853" s="68"/>
      <c r="E2853" s="53"/>
      <c r="F2853" s="53"/>
      <c r="G2853" s="54"/>
      <c r="H2853" s="114"/>
      <c r="I2853" s="53"/>
      <c r="J2853" s="53"/>
      <c r="K2853" s="53"/>
      <c r="L2853" s="53"/>
      <c r="M2853" s="53"/>
      <c r="N2853" s="53"/>
      <c r="O2853" s="53"/>
      <c r="P2853" s="53"/>
      <c r="Q2853" s="53"/>
      <c r="R2853" s="53"/>
      <c r="S2853" s="53"/>
      <c r="T2853" s="53"/>
      <c r="U2853" s="81"/>
      <c r="V2853" s="53"/>
      <c r="W2853" s="53"/>
    </row>
    <row r="2854" spans="1:23" x14ac:dyDescent="0.25">
      <c r="A2854" s="116" t="str">
        <f>IF(ISBLANK(TBL_DATA[[#This Row],[Row.names]]), "",   DATE(YEAR(TBL_DATA[[#This Row],[Row.names]]), MONTH(TBL_DATA[[#This Row],[Row.names]]), DAY(TBL_DATA[[#This Row],[Row.names]])))</f>
        <v/>
      </c>
      <c r="B2854" s="119"/>
      <c r="C2854" s="68"/>
      <c r="E2854" s="53"/>
      <c r="F2854" s="53"/>
      <c r="G2854" s="54"/>
      <c r="H2854" s="114"/>
      <c r="I2854" s="53"/>
      <c r="J2854" s="53"/>
      <c r="K2854" s="53"/>
      <c r="L2854" s="53"/>
      <c r="M2854" s="53"/>
      <c r="N2854" s="53"/>
      <c r="O2854" s="53"/>
      <c r="P2854" s="53"/>
      <c r="Q2854" s="53"/>
      <c r="R2854" s="53"/>
      <c r="S2854" s="53"/>
      <c r="T2854" s="53"/>
      <c r="U2854" s="81"/>
      <c r="V2854" s="53"/>
      <c r="W2854" s="53"/>
    </row>
    <row r="2855" spans="1:23" x14ac:dyDescent="0.25">
      <c r="A2855" s="116" t="str">
        <f>IF(ISBLANK(TBL_DATA[[#This Row],[Row.names]]), "",   DATE(YEAR(TBL_DATA[[#This Row],[Row.names]]), MONTH(TBL_DATA[[#This Row],[Row.names]]), DAY(TBL_DATA[[#This Row],[Row.names]])))</f>
        <v/>
      </c>
      <c r="B2855" s="119"/>
      <c r="C2855" s="68"/>
      <c r="E2855" s="53"/>
      <c r="F2855" s="53"/>
      <c r="G2855" s="54"/>
      <c r="H2855" s="114"/>
      <c r="I2855" s="53"/>
      <c r="J2855" s="53"/>
      <c r="K2855" s="53"/>
      <c r="L2855" s="53"/>
      <c r="M2855" s="53"/>
      <c r="N2855" s="53"/>
      <c r="O2855" s="53"/>
      <c r="P2855" s="53"/>
      <c r="Q2855" s="53"/>
      <c r="R2855" s="53"/>
      <c r="S2855" s="53"/>
      <c r="T2855" s="53"/>
      <c r="U2855" s="81"/>
      <c r="V2855" s="53"/>
      <c r="W2855" s="53"/>
    </row>
    <row r="2856" spans="1:23" x14ac:dyDescent="0.25">
      <c r="A2856" s="116" t="str">
        <f>IF(ISBLANK(TBL_DATA[[#This Row],[Row.names]]), "",   DATE(YEAR(TBL_DATA[[#This Row],[Row.names]]), MONTH(TBL_DATA[[#This Row],[Row.names]]), DAY(TBL_DATA[[#This Row],[Row.names]])))</f>
        <v/>
      </c>
      <c r="B2856" s="119"/>
      <c r="C2856" s="68"/>
      <c r="E2856" s="53"/>
      <c r="F2856" s="53"/>
      <c r="G2856" s="54"/>
      <c r="H2856" s="114"/>
      <c r="I2856" s="53"/>
      <c r="J2856" s="53"/>
      <c r="K2856" s="53"/>
      <c r="L2856" s="53"/>
      <c r="M2856" s="53"/>
      <c r="N2856" s="53"/>
      <c r="O2856" s="53"/>
      <c r="P2856" s="53"/>
      <c r="Q2856" s="53"/>
      <c r="R2856" s="53"/>
      <c r="S2856" s="53"/>
      <c r="T2856" s="53"/>
      <c r="U2856" s="81"/>
      <c r="V2856" s="53"/>
      <c r="W2856" s="53"/>
    </row>
    <row r="2857" spans="1:23" x14ac:dyDescent="0.25">
      <c r="A2857" s="116" t="str">
        <f>IF(ISBLANK(TBL_DATA[[#This Row],[Row.names]]), "",   DATE(YEAR(TBL_DATA[[#This Row],[Row.names]]), MONTH(TBL_DATA[[#This Row],[Row.names]]), DAY(TBL_DATA[[#This Row],[Row.names]])))</f>
        <v/>
      </c>
      <c r="B2857" s="119"/>
      <c r="C2857" s="68"/>
      <c r="E2857" s="53"/>
      <c r="F2857" s="53"/>
      <c r="G2857" s="54"/>
      <c r="H2857" s="114"/>
      <c r="I2857" s="53"/>
      <c r="J2857" s="53"/>
      <c r="K2857" s="53"/>
      <c r="L2857" s="53"/>
      <c r="M2857" s="53"/>
      <c r="N2857" s="53"/>
      <c r="O2857" s="53"/>
      <c r="P2857" s="53"/>
      <c r="Q2857" s="53"/>
      <c r="R2857" s="53"/>
      <c r="S2857" s="53"/>
      <c r="T2857" s="53"/>
      <c r="U2857" s="81"/>
      <c r="V2857" s="53"/>
      <c r="W2857" s="53"/>
    </row>
    <row r="2858" spans="1:23" x14ac:dyDescent="0.25">
      <c r="A2858" s="116" t="str">
        <f>IF(ISBLANK(TBL_DATA[[#This Row],[Row.names]]), "",   DATE(YEAR(TBL_DATA[[#This Row],[Row.names]]), MONTH(TBL_DATA[[#This Row],[Row.names]]), DAY(TBL_DATA[[#This Row],[Row.names]])))</f>
        <v/>
      </c>
      <c r="B2858" s="119"/>
      <c r="C2858" s="68"/>
      <c r="E2858" s="53"/>
      <c r="F2858" s="53"/>
      <c r="G2858" s="54"/>
      <c r="H2858" s="114"/>
      <c r="I2858" s="53"/>
      <c r="J2858" s="53"/>
      <c r="K2858" s="53"/>
      <c r="L2858" s="53"/>
      <c r="M2858" s="53"/>
      <c r="N2858" s="53"/>
      <c r="O2858" s="53"/>
      <c r="P2858" s="53"/>
      <c r="Q2858" s="53"/>
      <c r="R2858" s="53"/>
      <c r="S2858" s="53"/>
      <c r="T2858" s="53"/>
      <c r="U2858" s="81"/>
      <c r="V2858" s="53"/>
      <c r="W2858" s="53"/>
    </row>
    <row r="2859" spans="1:23" x14ac:dyDescent="0.25">
      <c r="A2859" s="116" t="str">
        <f>IF(ISBLANK(TBL_DATA[[#This Row],[Row.names]]), "",   DATE(YEAR(TBL_DATA[[#This Row],[Row.names]]), MONTH(TBL_DATA[[#This Row],[Row.names]]), DAY(TBL_DATA[[#This Row],[Row.names]])))</f>
        <v/>
      </c>
      <c r="B2859" s="119"/>
      <c r="C2859" s="68"/>
      <c r="E2859" s="53"/>
      <c r="F2859" s="53"/>
      <c r="G2859" s="54"/>
      <c r="H2859" s="114"/>
      <c r="I2859" s="53"/>
      <c r="J2859" s="53"/>
      <c r="K2859" s="53"/>
      <c r="L2859" s="53"/>
      <c r="M2859" s="53"/>
      <c r="N2859" s="53"/>
      <c r="O2859" s="53"/>
      <c r="P2859" s="53"/>
      <c r="Q2859" s="53"/>
      <c r="R2859" s="53"/>
      <c r="S2859" s="53"/>
      <c r="T2859" s="53"/>
      <c r="U2859" s="81"/>
      <c r="V2859" s="53"/>
      <c r="W2859" s="53"/>
    </row>
    <row r="2860" spans="1:23" x14ac:dyDescent="0.25">
      <c r="A2860" s="116" t="str">
        <f>IF(ISBLANK(TBL_DATA[[#This Row],[Row.names]]), "",   DATE(YEAR(TBL_DATA[[#This Row],[Row.names]]), MONTH(TBL_DATA[[#This Row],[Row.names]]), DAY(TBL_DATA[[#This Row],[Row.names]])))</f>
        <v/>
      </c>
      <c r="B2860" s="119"/>
      <c r="C2860" s="68"/>
      <c r="E2860" s="53"/>
      <c r="F2860" s="53"/>
      <c r="G2860" s="54"/>
      <c r="H2860" s="114"/>
      <c r="I2860" s="53"/>
      <c r="J2860" s="53"/>
      <c r="K2860" s="53"/>
      <c r="L2860" s="53"/>
      <c r="M2860" s="53"/>
      <c r="N2860" s="53"/>
      <c r="O2860" s="53"/>
      <c r="P2860" s="53"/>
      <c r="Q2860" s="53"/>
      <c r="R2860" s="53"/>
      <c r="S2860" s="53"/>
      <c r="T2860" s="53"/>
      <c r="U2860" s="81"/>
      <c r="V2860" s="53"/>
      <c r="W2860" s="53"/>
    </row>
    <row r="2861" spans="1:23" x14ac:dyDescent="0.25">
      <c r="A2861" s="116" t="str">
        <f>IF(ISBLANK(TBL_DATA[[#This Row],[Row.names]]), "",   DATE(YEAR(TBL_DATA[[#This Row],[Row.names]]), MONTH(TBL_DATA[[#This Row],[Row.names]]), DAY(TBL_DATA[[#This Row],[Row.names]])))</f>
        <v/>
      </c>
      <c r="B2861" s="119"/>
      <c r="C2861" s="68"/>
      <c r="E2861" s="53"/>
      <c r="F2861" s="53"/>
      <c r="G2861" s="54"/>
      <c r="H2861" s="114"/>
      <c r="I2861" s="53"/>
      <c r="J2861" s="53"/>
      <c r="K2861" s="53"/>
      <c r="L2861" s="53"/>
      <c r="M2861" s="53"/>
      <c r="N2861" s="53"/>
      <c r="O2861" s="53"/>
      <c r="P2861" s="53"/>
      <c r="Q2861" s="53"/>
      <c r="R2861" s="53"/>
      <c r="S2861" s="53"/>
      <c r="T2861" s="53"/>
      <c r="U2861" s="81"/>
      <c r="V2861" s="53"/>
      <c r="W2861" s="53"/>
    </row>
    <row r="2862" spans="1:23" x14ac:dyDescent="0.25">
      <c r="A2862" s="116" t="str">
        <f>IF(ISBLANK(TBL_DATA[[#This Row],[Row.names]]), "",   DATE(YEAR(TBL_DATA[[#This Row],[Row.names]]), MONTH(TBL_DATA[[#This Row],[Row.names]]), DAY(TBL_DATA[[#This Row],[Row.names]])))</f>
        <v/>
      </c>
      <c r="B2862" s="119"/>
      <c r="C2862" s="68"/>
      <c r="E2862" s="53"/>
      <c r="F2862" s="53"/>
      <c r="G2862" s="54"/>
      <c r="H2862" s="114"/>
      <c r="I2862" s="53"/>
      <c r="J2862" s="53"/>
      <c r="K2862" s="53"/>
      <c r="L2862" s="53"/>
      <c r="M2862" s="53"/>
      <c r="N2862" s="53"/>
      <c r="O2862" s="53"/>
      <c r="P2862" s="53"/>
      <c r="Q2862" s="53"/>
      <c r="R2862" s="53"/>
      <c r="S2862" s="53"/>
      <c r="T2862" s="53"/>
      <c r="U2862" s="81"/>
      <c r="V2862" s="53"/>
      <c r="W2862" s="53"/>
    </row>
    <row r="2863" spans="1:23" x14ac:dyDescent="0.25">
      <c r="A2863" s="116" t="str">
        <f>IF(ISBLANK(TBL_DATA[[#This Row],[Row.names]]), "",   DATE(YEAR(TBL_DATA[[#This Row],[Row.names]]), MONTH(TBL_DATA[[#This Row],[Row.names]]), DAY(TBL_DATA[[#This Row],[Row.names]])))</f>
        <v/>
      </c>
      <c r="B2863" s="119"/>
      <c r="C2863" s="68"/>
      <c r="E2863" s="53"/>
      <c r="F2863" s="53"/>
      <c r="G2863" s="54"/>
      <c r="H2863" s="114"/>
      <c r="I2863" s="53"/>
      <c r="J2863" s="53"/>
      <c r="K2863" s="53"/>
      <c r="L2863" s="53"/>
      <c r="M2863" s="53"/>
      <c r="N2863" s="53"/>
      <c r="O2863" s="53"/>
      <c r="P2863" s="53"/>
      <c r="Q2863" s="53"/>
      <c r="R2863" s="53"/>
      <c r="S2863" s="53"/>
      <c r="T2863" s="53"/>
      <c r="U2863" s="81"/>
      <c r="V2863" s="53"/>
      <c r="W2863" s="53"/>
    </row>
    <row r="2864" spans="1:23" x14ac:dyDescent="0.25">
      <c r="A2864" s="116" t="str">
        <f>IF(ISBLANK(TBL_DATA[[#This Row],[Row.names]]), "",   DATE(YEAR(TBL_DATA[[#This Row],[Row.names]]), MONTH(TBL_DATA[[#This Row],[Row.names]]), DAY(TBL_DATA[[#This Row],[Row.names]])))</f>
        <v/>
      </c>
      <c r="B2864" s="119"/>
      <c r="C2864" s="68"/>
      <c r="E2864" s="53"/>
      <c r="F2864" s="53"/>
      <c r="G2864" s="54"/>
      <c r="H2864" s="114"/>
      <c r="I2864" s="53"/>
      <c r="J2864" s="53"/>
      <c r="K2864" s="53"/>
      <c r="L2864" s="53"/>
      <c r="M2864" s="53"/>
      <c r="N2864" s="53"/>
      <c r="O2864" s="53"/>
      <c r="P2864" s="53"/>
      <c r="Q2864" s="53"/>
      <c r="R2864" s="53"/>
      <c r="S2864" s="53"/>
      <c r="T2864" s="53"/>
      <c r="U2864" s="81"/>
      <c r="V2864" s="53"/>
      <c r="W2864" s="53"/>
    </row>
    <row r="2865" spans="1:23" x14ac:dyDescent="0.25">
      <c r="A2865" s="116" t="str">
        <f>IF(ISBLANK(TBL_DATA[[#This Row],[Row.names]]), "",   DATE(YEAR(TBL_DATA[[#This Row],[Row.names]]), MONTH(TBL_DATA[[#This Row],[Row.names]]), DAY(TBL_DATA[[#This Row],[Row.names]])))</f>
        <v/>
      </c>
      <c r="B2865" s="119"/>
      <c r="C2865" s="68"/>
      <c r="E2865" s="53"/>
      <c r="F2865" s="53"/>
      <c r="G2865" s="54"/>
      <c r="H2865" s="114"/>
      <c r="I2865" s="53"/>
      <c r="J2865" s="53"/>
      <c r="K2865" s="53"/>
      <c r="L2865" s="53"/>
      <c r="M2865" s="53"/>
      <c r="N2865" s="53"/>
      <c r="O2865" s="53"/>
      <c r="P2865" s="53"/>
      <c r="Q2865" s="53"/>
      <c r="R2865" s="53"/>
      <c r="S2865" s="53"/>
      <c r="T2865" s="53"/>
      <c r="U2865" s="81"/>
      <c r="V2865" s="53"/>
      <c r="W2865" s="53"/>
    </row>
    <row r="2866" spans="1:23" x14ac:dyDescent="0.25">
      <c r="A2866" s="116" t="str">
        <f>IF(ISBLANK(TBL_DATA[[#This Row],[Row.names]]), "",   DATE(YEAR(TBL_DATA[[#This Row],[Row.names]]), MONTH(TBL_DATA[[#This Row],[Row.names]]), DAY(TBL_DATA[[#This Row],[Row.names]])))</f>
        <v/>
      </c>
      <c r="B2866" s="119"/>
      <c r="C2866" s="68"/>
      <c r="E2866" s="53"/>
      <c r="F2866" s="53"/>
      <c r="G2866" s="54"/>
      <c r="H2866" s="114"/>
      <c r="I2866" s="53"/>
      <c r="J2866" s="53"/>
      <c r="K2866" s="53"/>
      <c r="L2866" s="53"/>
      <c r="M2866" s="53"/>
      <c r="N2866" s="53"/>
      <c r="O2866" s="53"/>
      <c r="P2866" s="53"/>
      <c r="Q2866" s="53"/>
      <c r="R2866" s="53"/>
      <c r="S2866" s="53"/>
      <c r="T2866" s="53"/>
      <c r="U2866" s="81"/>
      <c r="V2866" s="53"/>
      <c r="W2866" s="53"/>
    </row>
    <row r="2867" spans="1:23" x14ac:dyDescent="0.25">
      <c r="A2867" s="116" t="str">
        <f>IF(ISBLANK(TBL_DATA[[#This Row],[Row.names]]), "",   DATE(YEAR(TBL_DATA[[#This Row],[Row.names]]), MONTH(TBL_DATA[[#This Row],[Row.names]]), DAY(TBL_DATA[[#This Row],[Row.names]])))</f>
        <v/>
      </c>
      <c r="B2867" s="119"/>
      <c r="C2867" s="68"/>
      <c r="E2867" s="53"/>
      <c r="F2867" s="53"/>
      <c r="G2867" s="54"/>
      <c r="H2867" s="114"/>
      <c r="I2867" s="53"/>
      <c r="J2867" s="53"/>
      <c r="K2867" s="53"/>
      <c r="L2867" s="53"/>
      <c r="M2867" s="53"/>
      <c r="N2867" s="53"/>
      <c r="O2867" s="53"/>
      <c r="P2867" s="53"/>
      <c r="Q2867" s="53"/>
      <c r="R2867" s="53"/>
      <c r="S2867" s="53"/>
      <c r="T2867" s="53"/>
      <c r="U2867" s="81"/>
      <c r="V2867" s="53"/>
      <c r="W2867" s="53"/>
    </row>
    <row r="2868" spans="1:23" x14ac:dyDescent="0.25">
      <c r="A2868" s="116" t="str">
        <f>IF(ISBLANK(TBL_DATA[[#This Row],[Row.names]]), "",   DATE(YEAR(TBL_DATA[[#This Row],[Row.names]]), MONTH(TBL_DATA[[#This Row],[Row.names]]), DAY(TBL_DATA[[#This Row],[Row.names]])))</f>
        <v/>
      </c>
      <c r="B2868" s="119"/>
      <c r="C2868" s="68"/>
      <c r="E2868" s="53"/>
      <c r="F2868" s="53"/>
      <c r="G2868" s="54"/>
      <c r="H2868" s="114"/>
      <c r="I2868" s="53"/>
      <c r="J2868" s="53"/>
      <c r="K2868" s="53"/>
      <c r="L2868" s="53"/>
      <c r="M2868" s="53"/>
      <c r="N2868" s="53"/>
      <c r="O2868" s="53"/>
      <c r="P2868" s="53"/>
      <c r="Q2868" s="53"/>
      <c r="R2868" s="53"/>
      <c r="S2868" s="53"/>
      <c r="T2868" s="53"/>
      <c r="U2868" s="81"/>
      <c r="V2868" s="53"/>
      <c r="W2868" s="53"/>
    </row>
    <row r="2869" spans="1:23" x14ac:dyDescent="0.25">
      <c r="A2869" s="116" t="str">
        <f>IF(ISBLANK(TBL_DATA[[#This Row],[Row.names]]), "",   DATE(YEAR(TBL_DATA[[#This Row],[Row.names]]), MONTH(TBL_DATA[[#This Row],[Row.names]]), DAY(TBL_DATA[[#This Row],[Row.names]])))</f>
        <v/>
      </c>
      <c r="B2869" s="119"/>
      <c r="C2869" s="68"/>
      <c r="E2869" s="53"/>
      <c r="F2869" s="53"/>
      <c r="G2869" s="54"/>
      <c r="H2869" s="114"/>
      <c r="I2869" s="53"/>
      <c r="J2869" s="53"/>
      <c r="K2869" s="53"/>
      <c r="L2869" s="53"/>
      <c r="M2869" s="53"/>
      <c r="N2869" s="53"/>
      <c r="O2869" s="53"/>
      <c r="P2869" s="53"/>
      <c r="Q2869" s="53"/>
      <c r="R2869" s="53"/>
      <c r="S2869" s="53"/>
      <c r="T2869" s="53"/>
      <c r="U2869" s="81"/>
      <c r="V2869" s="53"/>
      <c r="W2869" s="53"/>
    </row>
    <row r="2870" spans="1:23" x14ac:dyDescent="0.25">
      <c r="A2870" s="116" t="str">
        <f>IF(ISBLANK(TBL_DATA[[#This Row],[Row.names]]), "",   DATE(YEAR(TBL_DATA[[#This Row],[Row.names]]), MONTH(TBL_DATA[[#This Row],[Row.names]]), DAY(TBL_DATA[[#This Row],[Row.names]])))</f>
        <v/>
      </c>
      <c r="B2870" s="119"/>
      <c r="C2870" s="68"/>
      <c r="E2870" s="53"/>
      <c r="F2870" s="53"/>
      <c r="G2870" s="54"/>
      <c r="H2870" s="114"/>
      <c r="I2870" s="53"/>
      <c r="J2870" s="53"/>
      <c r="K2870" s="53"/>
      <c r="L2870" s="53"/>
      <c r="M2870" s="53"/>
      <c r="N2870" s="53"/>
      <c r="O2870" s="53"/>
      <c r="P2870" s="53"/>
      <c r="Q2870" s="53"/>
      <c r="R2870" s="53"/>
      <c r="S2870" s="53"/>
      <c r="T2870" s="53"/>
      <c r="U2870" s="81"/>
      <c r="V2870" s="53"/>
      <c r="W2870" s="53"/>
    </row>
    <row r="2871" spans="1:23" x14ac:dyDescent="0.25">
      <c r="A2871" s="116" t="str">
        <f>IF(ISBLANK(TBL_DATA[[#This Row],[Row.names]]), "",   DATE(YEAR(TBL_DATA[[#This Row],[Row.names]]), MONTH(TBL_DATA[[#This Row],[Row.names]]), DAY(TBL_DATA[[#This Row],[Row.names]])))</f>
        <v/>
      </c>
      <c r="B2871" s="119"/>
      <c r="C2871" s="68"/>
      <c r="E2871" s="53"/>
      <c r="F2871" s="53"/>
      <c r="G2871" s="54"/>
      <c r="H2871" s="114"/>
      <c r="I2871" s="53"/>
      <c r="J2871" s="53"/>
      <c r="K2871" s="53"/>
      <c r="L2871" s="53"/>
      <c r="M2871" s="53"/>
      <c r="N2871" s="53"/>
      <c r="O2871" s="53"/>
      <c r="P2871" s="53"/>
      <c r="Q2871" s="53"/>
      <c r="R2871" s="53"/>
      <c r="S2871" s="53"/>
      <c r="T2871" s="53"/>
      <c r="U2871" s="81"/>
      <c r="V2871" s="53"/>
      <c r="W2871" s="53"/>
    </row>
    <row r="2872" spans="1:23" x14ac:dyDescent="0.25">
      <c r="A2872" s="116" t="str">
        <f>IF(ISBLANK(TBL_DATA[[#This Row],[Row.names]]), "",   DATE(YEAR(TBL_DATA[[#This Row],[Row.names]]), MONTH(TBL_DATA[[#This Row],[Row.names]]), DAY(TBL_DATA[[#This Row],[Row.names]])))</f>
        <v/>
      </c>
      <c r="B2872" s="119"/>
      <c r="C2872" s="68"/>
      <c r="E2872" s="53"/>
      <c r="F2872" s="53"/>
      <c r="G2872" s="54"/>
      <c r="H2872" s="114"/>
      <c r="I2872" s="53"/>
      <c r="J2872" s="53"/>
      <c r="K2872" s="53"/>
      <c r="L2872" s="53"/>
      <c r="M2872" s="53"/>
      <c r="N2872" s="53"/>
      <c r="O2872" s="53"/>
      <c r="P2872" s="53"/>
      <c r="Q2872" s="53"/>
      <c r="R2872" s="53"/>
      <c r="S2872" s="53"/>
      <c r="T2872" s="53"/>
      <c r="U2872" s="81"/>
      <c r="V2872" s="53"/>
      <c r="W2872" s="53"/>
    </row>
    <row r="2873" spans="1:23" x14ac:dyDescent="0.25">
      <c r="A2873" s="116" t="str">
        <f>IF(ISBLANK(TBL_DATA[[#This Row],[Row.names]]), "",   DATE(YEAR(TBL_DATA[[#This Row],[Row.names]]), MONTH(TBL_DATA[[#This Row],[Row.names]]), DAY(TBL_DATA[[#This Row],[Row.names]])))</f>
        <v/>
      </c>
      <c r="B2873" s="119"/>
      <c r="C2873" s="68"/>
      <c r="E2873" s="53"/>
      <c r="F2873" s="53"/>
      <c r="G2873" s="54"/>
      <c r="H2873" s="114"/>
      <c r="I2873" s="53"/>
      <c r="J2873" s="53"/>
      <c r="K2873" s="53"/>
      <c r="L2873" s="53"/>
      <c r="M2873" s="53"/>
      <c r="N2873" s="53"/>
      <c r="O2873" s="53"/>
      <c r="P2873" s="53"/>
      <c r="Q2873" s="53"/>
      <c r="R2873" s="53"/>
      <c r="S2873" s="53"/>
      <c r="T2873" s="53"/>
      <c r="U2873" s="81"/>
      <c r="V2873" s="53"/>
      <c r="W2873" s="53"/>
    </row>
    <row r="2874" spans="1:23" x14ac:dyDescent="0.25">
      <c r="A2874" s="116" t="str">
        <f>IF(ISBLANK(TBL_DATA[[#This Row],[Row.names]]), "",   DATE(YEAR(TBL_DATA[[#This Row],[Row.names]]), MONTH(TBL_DATA[[#This Row],[Row.names]]), DAY(TBL_DATA[[#This Row],[Row.names]])))</f>
        <v/>
      </c>
      <c r="B2874" s="119"/>
      <c r="C2874" s="68"/>
      <c r="E2874" s="53"/>
      <c r="F2874" s="53"/>
      <c r="G2874" s="54"/>
      <c r="H2874" s="114"/>
      <c r="I2874" s="53"/>
      <c r="J2874" s="53"/>
      <c r="K2874" s="53"/>
      <c r="L2874" s="53"/>
      <c r="M2874" s="53"/>
      <c r="N2874" s="53"/>
      <c r="O2874" s="53"/>
      <c r="P2874" s="53"/>
      <c r="Q2874" s="53"/>
      <c r="R2874" s="53"/>
      <c r="S2874" s="53"/>
      <c r="T2874" s="53"/>
      <c r="U2874" s="81"/>
      <c r="V2874" s="53"/>
      <c r="W2874" s="53"/>
    </row>
    <row r="2875" spans="1:23" x14ac:dyDescent="0.25">
      <c r="A2875" s="116" t="str">
        <f>IF(ISBLANK(TBL_DATA[[#This Row],[Row.names]]), "",   DATE(YEAR(TBL_DATA[[#This Row],[Row.names]]), MONTH(TBL_DATA[[#This Row],[Row.names]]), DAY(TBL_DATA[[#This Row],[Row.names]])))</f>
        <v/>
      </c>
      <c r="B2875" s="119"/>
      <c r="C2875" s="68"/>
      <c r="E2875" s="53"/>
      <c r="F2875" s="53"/>
      <c r="G2875" s="54"/>
      <c r="H2875" s="114"/>
      <c r="I2875" s="53"/>
      <c r="J2875" s="53"/>
      <c r="K2875" s="53"/>
      <c r="L2875" s="53"/>
      <c r="M2875" s="53"/>
      <c r="N2875" s="53"/>
      <c r="O2875" s="53"/>
      <c r="P2875" s="53"/>
      <c r="Q2875" s="53"/>
      <c r="R2875" s="53"/>
      <c r="S2875" s="53"/>
      <c r="T2875" s="53"/>
      <c r="U2875" s="81"/>
      <c r="V2875" s="53"/>
      <c r="W2875" s="53"/>
    </row>
    <row r="2876" spans="1:23" x14ac:dyDescent="0.25">
      <c r="A2876" s="116" t="str">
        <f>IF(ISBLANK(TBL_DATA[[#This Row],[Row.names]]), "",   DATE(YEAR(TBL_DATA[[#This Row],[Row.names]]), MONTH(TBL_DATA[[#This Row],[Row.names]]), DAY(TBL_DATA[[#This Row],[Row.names]])))</f>
        <v/>
      </c>
      <c r="B2876" s="119"/>
      <c r="C2876" s="68"/>
      <c r="E2876" s="53"/>
      <c r="F2876" s="53"/>
      <c r="G2876" s="54"/>
      <c r="H2876" s="114"/>
      <c r="I2876" s="53"/>
      <c r="J2876" s="53"/>
      <c r="K2876" s="53"/>
      <c r="L2876" s="53"/>
      <c r="M2876" s="53"/>
      <c r="N2876" s="53"/>
      <c r="O2876" s="53"/>
      <c r="P2876" s="53"/>
      <c r="Q2876" s="53"/>
      <c r="R2876" s="53"/>
      <c r="S2876" s="53"/>
      <c r="T2876" s="53"/>
      <c r="U2876" s="81"/>
      <c r="V2876" s="53"/>
      <c r="W2876" s="53"/>
    </row>
    <row r="2877" spans="1:23" x14ac:dyDescent="0.25">
      <c r="A2877" s="116" t="str">
        <f>IF(ISBLANK(TBL_DATA[[#This Row],[Row.names]]), "",   DATE(YEAR(TBL_DATA[[#This Row],[Row.names]]), MONTH(TBL_DATA[[#This Row],[Row.names]]), DAY(TBL_DATA[[#This Row],[Row.names]])))</f>
        <v/>
      </c>
      <c r="B2877" s="119"/>
      <c r="C2877" s="68"/>
      <c r="E2877" s="53"/>
      <c r="F2877" s="53"/>
      <c r="G2877" s="54"/>
      <c r="H2877" s="114"/>
      <c r="I2877" s="53"/>
      <c r="J2877" s="53"/>
      <c r="K2877" s="53"/>
      <c r="L2877" s="53"/>
      <c r="M2877" s="53"/>
      <c r="N2877" s="53"/>
      <c r="O2877" s="53"/>
      <c r="P2877" s="53"/>
      <c r="Q2877" s="53"/>
      <c r="R2877" s="53"/>
      <c r="S2877" s="53"/>
      <c r="T2877" s="53"/>
      <c r="U2877" s="81"/>
      <c r="V2877" s="53"/>
      <c r="W2877" s="53"/>
    </row>
    <row r="2878" spans="1:23" x14ac:dyDescent="0.25">
      <c r="A2878" s="116" t="str">
        <f>IF(ISBLANK(TBL_DATA[[#This Row],[Row.names]]), "",   DATE(YEAR(TBL_DATA[[#This Row],[Row.names]]), MONTH(TBL_DATA[[#This Row],[Row.names]]), DAY(TBL_DATA[[#This Row],[Row.names]])))</f>
        <v/>
      </c>
      <c r="B2878" s="119"/>
      <c r="C2878" s="68"/>
      <c r="E2878" s="53"/>
      <c r="F2878" s="53"/>
      <c r="G2878" s="54"/>
      <c r="H2878" s="114"/>
      <c r="I2878" s="53"/>
      <c r="J2878" s="53"/>
      <c r="K2878" s="53"/>
      <c r="L2878" s="53"/>
      <c r="M2878" s="53"/>
      <c r="N2878" s="53"/>
      <c r="O2878" s="53"/>
      <c r="P2878" s="53"/>
      <c r="Q2878" s="53"/>
      <c r="R2878" s="53"/>
      <c r="S2878" s="53"/>
      <c r="T2878" s="53"/>
      <c r="U2878" s="81"/>
      <c r="V2878" s="53"/>
      <c r="W2878" s="53"/>
    </row>
    <row r="2879" spans="1:23" x14ac:dyDescent="0.25">
      <c r="A2879" s="116" t="str">
        <f>IF(ISBLANK(TBL_DATA[[#This Row],[Row.names]]), "",   DATE(YEAR(TBL_DATA[[#This Row],[Row.names]]), MONTH(TBL_DATA[[#This Row],[Row.names]]), DAY(TBL_DATA[[#This Row],[Row.names]])))</f>
        <v/>
      </c>
      <c r="B2879" s="119"/>
      <c r="C2879" s="68"/>
      <c r="E2879" s="53"/>
      <c r="F2879" s="53"/>
      <c r="G2879" s="54"/>
      <c r="H2879" s="114"/>
      <c r="I2879" s="53"/>
      <c r="J2879" s="53"/>
      <c r="K2879" s="53"/>
      <c r="L2879" s="53"/>
      <c r="M2879" s="53"/>
      <c r="N2879" s="53"/>
      <c r="O2879" s="53"/>
      <c r="P2879" s="53"/>
      <c r="Q2879" s="53"/>
      <c r="R2879" s="53"/>
      <c r="S2879" s="53"/>
      <c r="T2879" s="53"/>
      <c r="U2879" s="81"/>
      <c r="V2879" s="53"/>
      <c r="W2879" s="53"/>
    </row>
    <row r="2880" spans="1:23" x14ac:dyDescent="0.25">
      <c r="A2880" s="116" t="str">
        <f>IF(ISBLANK(TBL_DATA[[#This Row],[Row.names]]), "",   DATE(YEAR(TBL_DATA[[#This Row],[Row.names]]), MONTH(TBL_DATA[[#This Row],[Row.names]]), DAY(TBL_DATA[[#This Row],[Row.names]])))</f>
        <v/>
      </c>
      <c r="B2880" s="119"/>
      <c r="C2880" s="68"/>
      <c r="E2880" s="53"/>
      <c r="F2880" s="53"/>
      <c r="G2880" s="54"/>
      <c r="H2880" s="114"/>
      <c r="I2880" s="53"/>
      <c r="J2880" s="53"/>
      <c r="K2880" s="53"/>
      <c r="L2880" s="53"/>
      <c r="M2880" s="53"/>
      <c r="N2880" s="53"/>
      <c r="O2880" s="53"/>
      <c r="P2880" s="53"/>
      <c r="Q2880" s="53"/>
      <c r="R2880" s="53"/>
      <c r="S2880" s="53"/>
      <c r="T2880" s="53"/>
      <c r="U2880" s="81"/>
      <c r="V2880" s="53"/>
      <c r="W2880" s="53"/>
    </row>
    <row r="2881" spans="1:23" x14ac:dyDescent="0.25">
      <c r="A2881" s="116" t="str">
        <f>IF(ISBLANK(TBL_DATA[[#This Row],[Row.names]]), "",   DATE(YEAR(TBL_DATA[[#This Row],[Row.names]]), MONTH(TBL_DATA[[#This Row],[Row.names]]), DAY(TBL_DATA[[#This Row],[Row.names]])))</f>
        <v/>
      </c>
      <c r="B2881" s="119"/>
      <c r="C2881" s="68"/>
      <c r="E2881" s="53"/>
      <c r="F2881" s="53"/>
      <c r="G2881" s="54"/>
      <c r="H2881" s="114"/>
      <c r="I2881" s="53"/>
      <c r="J2881" s="53"/>
      <c r="K2881" s="53"/>
      <c r="L2881" s="53"/>
      <c r="M2881" s="53"/>
      <c r="N2881" s="53"/>
      <c r="O2881" s="53"/>
      <c r="P2881" s="53"/>
      <c r="Q2881" s="53"/>
      <c r="R2881" s="53"/>
      <c r="S2881" s="53"/>
      <c r="T2881" s="53"/>
      <c r="U2881" s="81"/>
      <c r="V2881" s="53"/>
      <c r="W2881" s="53"/>
    </row>
    <row r="2882" spans="1:23" x14ac:dyDescent="0.25">
      <c r="A2882" s="116" t="str">
        <f>IF(ISBLANK(TBL_DATA[[#This Row],[Row.names]]), "",   DATE(YEAR(TBL_DATA[[#This Row],[Row.names]]), MONTH(TBL_DATA[[#This Row],[Row.names]]), DAY(TBL_DATA[[#This Row],[Row.names]])))</f>
        <v/>
      </c>
      <c r="B2882" s="119"/>
      <c r="C2882" s="68"/>
      <c r="E2882" s="53"/>
      <c r="F2882" s="53"/>
      <c r="G2882" s="54"/>
      <c r="H2882" s="114"/>
      <c r="I2882" s="53"/>
      <c r="J2882" s="53"/>
      <c r="K2882" s="53"/>
      <c r="L2882" s="53"/>
      <c r="M2882" s="53"/>
      <c r="N2882" s="53"/>
      <c r="O2882" s="53"/>
      <c r="P2882" s="53"/>
      <c r="Q2882" s="53"/>
      <c r="R2882" s="53"/>
      <c r="S2882" s="53"/>
      <c r="T2882" s="53"/>
      <c r="U2882" s="81"/>
      <c r="V2882" s="53"/>
      <c r="W2882" s="53"/>
    </row>
    <row r="2883" spans="1:23" x14ac:dyDescent="0.25">
      <c r="A2883" s="116" t="str">
        <f>IF(ISBLANK(TBL_DATA[[#This Row],[Row.names]]), "",   DATE(YEAR(TBL_DATA[[#This Row],[Row.names]]), MONTH(TBL_DATA[[#This Row],[Row.names]]), DAY(TBL_DATA[[#This Row],[Row.names]])))</f>
        <v/>
      </c>
      <c r="B2883" s="119"/>
      <c r="C2883" s="68"/>
      <c r="E2883" s="53"/>
      <c r="F2883" s="53"/>
      <c r="G2883" s="54"/>
      <c r="H2883" s="114"/>
      <c r="I2883" s="53"/>
      <c r="J2883" s="53"/>
      <c r="K2883" s="53"/>
      <c r="L2883" s="53"/>
      <c r="M2883" s="53"/>
      <c r="N2883" s="53"/>
      <c r="O2883" s="53"/>
      <c r="P2883" s="53"/>
      <c r="Q2883" s="53"/>
      <c r="R2883" s="53"/>
      <c r="S2883" s="53"/>
      <c r="T2883" s="53"/>
      <c r="U2883" s="81"/>
      <c r="V2883" s="53"/>
      <c r="W2883" s="53"/>
    </row>
    <row r="2884" spans="1:23" x14ac:dyDescent="0.25">
      <c r="A2884" s="116" t="str">
        <f>IF(ISBLANK(TBL_DATA[[#This Row],[Row.names]]), "",   DATE(YEAR(TBL_DATA[[#This Row],[Row.names]]), MONTH(TBL_DATA[[#This Row],[Row.names]]), DAY(TBL_DATA[[#This Row],[Row.names]])))</f>
        <v/>
      </c>
      <c r="B2884" s="119"/>
      <c r="C2884" s="68"/>
      <c r="E2884" s="53"/>
      <c r="F2884" s="53"/>
      <c r="G2884" s="54"/>
      <c r="H2884" s="114"/>
      <c r="I2884" s="53"/>
      <c r="J2884" s="53"/>
      <c r="K2884" s="53"/>
      <c r="L2884" s="53"/>
      <c r="M2884" s="53"/>
      <c r="N2884" s="53"/>
      <c r="O2884" s="53"/>
      <c r="P2884" s="53"/>
      <c r="Q2884" s="53"/>
      <c r="R2884" s="53"/>
      <c r="S2884" s="53"/>
      <c r="T2884" s="53"/>
      <c r="U2884" s="81"/>
      <c r="V2884" s="53"/>
      <c r="W2884" s="53"/>
    </row>
    <row r="2885" spans="1:23" x14ac:dyDescent="0.25">
      <c r="A2885" s="116" t="str">
        <f>IF(ISBLANK(TBL_DATA[[#This Row],[Row.names]]), "",   DATE(YEAR(TBL_DATA[[#This Row],[Row.names]]), MONTH(TBL_DATA[[#This Row],[Row.names]]), DAY(TBL_DATA[[#This Row],[Row.names]])))</f>
        <v/>
      </c>
      <c r="B2885" s="119"/>
      <c r="C2885" s="68"/>
      <c r="E2885" s="53"/>
      <c r="F2885" s="53"/>
      <c r="G2885" s="54"/>
      <c r="H2885" s="114"/>
      <c r="I2885" s="53"/>
      <c r="J2885" s="53"/>
      <c r="K2885" s="53"/>
      <c r="L2885" s="53"/>
      <c r="M2885" s="53"/>
      <c r="N2885" s="53"/>
      <c r="O2885" s="53"/>
      <c r="P2885" s="53"/>
      <c r="Q2885" s="53"/>
      <c r="R2885" s="53"/>
      <c r="S2885" s="53"/>
      <c r="T2885" s="53"/>
      <c r="U2885" s="81"/>
      <c r="V2885" s="53"/>
      <c r="W2885" s="53"/>
    </row>
    <row r="2886" spans="1:23" x14ac:dyDescent="0.25">
      <c r="A2886" s="116" t="str">
        <f>IF(ISBLANK(TBL_DATA[[#This Row],[Row.names]]), "",   DATE(YEAR(TBL_DATA[[#This Row],[Row.names]]), MONTH(TBL_DATA[[#This Row],[Row.names]]), DAY(TBL_DATA[[#This Row],[Row.names]])))</f>
        <v/>
      </c>
      <c r="B2886" s="119"/>
      <c r="C2886" s="68"/>
      <c r="E2886" s="53"/>
      <c r="F2886" s="53"/>
      <c r="G2886" s="54"/>
      <c r="H2886" s="114"/>
      <c r="I2886" s="53"/>
      <c r="J2886" s="53"/>
      <c r="K2886" s="53"/>
      <c r="L2886" s="53"/>
      <c r="M2886" s="53"/>
      <c r="N2886" s="53"/>
      <c r="O2886" s="53"/>
      <c r="P2886" s="53"/>
      <c r="Q2886" s="53"/>
      <c r="R2886" s="53"/>
      <c r="S2886" s="53"/>
      <c r="T2886" s="53"/>
      <c r="U2886" s="81"/>
      <c r="V2886" s="53"/>
      <c r="W2886" s="53"/>
    </row>
    <row r="2887" spans="1:23" x14ac:dyDescent="0.25">
      <c r="A2887" s="116" t="str">
        <f>IF(ISBLANK(TBL_DATA[[#This Row],[Row.names]]), "",   DATE(YEAR(TBL_DATA[[#This Row],[Row.names]]), MONTH(TBL_DATA[[#This Row],[Row.names]]), DAY(TBL_DATA[[#This Row],[Row.names]])))</f>
        <v/>
      </c>
      <c r="B2887" s="119"/>
      <c r="C2887" s="68"/>
      <c r="E2887" s="53"/>
      <c r="F2887" s="53"/>
      <c r="G2887" s="54"/>
      <c r="H2887" s="114"/>
      <c r="I2887" s="53"/>
      <c r="J2887" s="53"/>
      <c r="K2887" s="53"/>
      <c r="L2887" s="53"/>
      <c r="M2887" s="53"/>
      <c r="N2887" s="53"/>
      <c r="O2887" s="53"/>
      <c r="P2887" s="53"/>
      <c r="Q2887" s="53"/>
      <c r="R2887" s="53"/>
      <c r="S2887" s="53"/>
      <c r="T2887" s="53"/>
      <c r="U2887" s="81"/>
      <c r="V2887" s="53"/>
      <c r="W2887" s="53"/>
    </row>
    <row r="2888" spans="1:23" x14ac:dyDescent="0.25">
      <c r="A2888" s="116" t="str">
        <f>IF(ISBLANK(TBL_DATA[[#This Row],[Row.names]]), "",   DATE(YEAR(TBL_DATA[[#This Row],[Row.names]]), MONTH(TBL_DATA[[#This Row],[Row.names]]), DAY(TBL_DATA[[#This Row],[Row.names]])))</f>
        <v/>
      </c>
      <c r="B2888" s="119"/>
      <c r="C2888" s="68"/>
      <c r="E2888" s="53"/>
      <c r="F2888" s="53"/>
      <c r="G2888" s="54"/>
      <c r="H2888" s="114"/>
      <c r="I2888" s="53"/>
      <c r="J2888" s="53"/>
      <c r="K2888" s="53"/>
      <c r="L2888" s="53"/>
      <c r="M2888" s="53"/>
      <c r="N2888" s="53"/>
      <c r="O2888" s="53"/>
      <c r="P2888" s="53"/>
      <c r="Q2888" s="53"/>
      <c r="R2888" s="53"/>
      <c r="S2888" s="53"/>
      <c r="T2888" s="53"/>
      <c r="U2888" s="81"/>
      <c r="V2888" s="53"/>
      <c r="W2888" s="53"/>
    </row>
    <row r="2889" spans="1:23" x14ac:dyDescent="0.25">
      <c r="A2889" s="116" t="str">
        <f>IF(ISBLANK(TBL_DATA[[#This Row],[Row.names]]), "",   DATE(YEAR(TBL_DATA[[#This Row],[Row.names]]), MONTH(TBL_DATA[[#This Row],[Row.names]]), DAY(TBL_DATA[[#This Row],[Row.names]])))</f>
        <v/>
      </c>
      <c r="B2889" s="119"/>
      <c r="C2889" s="68"/>
      <c r="E2889" s="53"/>
      <c r="F2889" s="53"/>
      <c r="G2889" s="54"/>
      <c r="H2889" s="114"/>
      <c r="I2889" s="53"/>
      <c r="J2889" s="53"/>
      <c r="K2889" s="53"/>
      <c r="L2889" s="53"/>
      <c r="M2889" s="53"/>
      <c r="N2889" s="53"/>
      <c r="O2889" s="53"/>
      <c r="P2889" s="53"/>
      <c r="Q2889" s="53"/>
      <c r="R2889" s="53"/>
      <c r="S2889" s="53"/>
      <c r="T2889" s="53"/>
      <c r="U2889" s="81"/>
      <c r="V2889" s="53"/>
      <c r="W2889" s="53"/>
    </row>
    <row r="2890" spans="1:23" x14ac:dyDescent="0.25">
      <c r="A2890" s="116" t="str">
        <f>IF(ISBLANK(TBL_DATA[[#This Row],[Row.names]]), "",   DATE(YEAR(TBL_DATA[[#This Row],[Row.names]]), MONTH(TBL_DATA[[#This Row],[Row.names]]), DAY(TBL_DATA[[#This Row],[Row.names]])))</f>
        <v/>
      </c>
      <c r="B2890" s="119"/>
      <c r="C2890" s="68"/>
      <c r="E2890" s="53"/>
      <c r="F2890" s="53"/>
      <c r="G2890" s="54"/>
      <c r="H2890" s="114"/>
      <c r="I2890" s="53"/>
      <c r="J2890" s="53"/>
      <c r="K2890" s="53"/>
      <c r="L2890" s="53"/>
      <c r="M2890" s="53"/>
      <c r="N2890" s="53"/>
      <c r="O2890" s="53"/>
      <c r="P2890" s="53"/>
      <c r="Q2890" s="53"/>
      <c r="R2890" s="53"/>
      <c r="S2890" s="53"/>
      <c r="T2890" s="53"/>
      <c r="U2890" s="81"/>
      <c r="V2890" s="53"/>
      <c r="W2890" s="53"/>
    </row>
    <row r="2891" spans="1:23" x14ac:dyDescent="0.25">
      <c r="A2891" s="116" t="str">
        <f>IF(ISBLANK(TBL_DATA[[#This Row],[Row.names]]), "",   DATE(YEAR(TBL_DATA[[#This Row],[Row.names]]), MONTH(TBL_DATA[[#This Row],[Row.names]]), DAY(TBL_DATA[[#This Row],[Row.names]])))</f>
        <v/>
      </c>
      <c r="B2891" s="119"/>
      <c r="C2891" s="68"/>
      <c r="E2891" s="53"/>
      <c r="F2891" s="53"/>
      <c r="G2891" s="54"/>
      <c r="H2891" s="114"/>
      <c r="I2891" s="53"/>
      <c r="J2891" s="53"/>
      <c r="K2891" s="53"/>
      <c r="L2891" s="53"/>
      <c r="M2891" s="53"/>
      <c r="N2891" s="53"/>
      <c r="O2891" s="53"/>
      <c r="P2891" s="53"/>
      <c r="Q2891" s="53"/>
      <c r="R2891" s="53"/>
      <c r="S2891" s="53"/>
      <c r="T2891" s="53"/>
      <c r="U2891" s="81"/>
      <c r="V2891" s="53"/>
      <c r="W2891" s="53"/>
    </row>
    <row r="2892" spans="1:23" x14ac:dyDescent="0.25">
      <c r="A2892" s="116" t="str">
        <f>IF(ISBLANK(TBL_DATA[[#This Row],[Row.names]]), "",   DATE(YEAR(TBL_DATA[[#This Row],[Row.names]]), MONTH(TBL_DATA[[#This Row],[Row.names]]), DAY(TBL_DATA[[#This Row],[Row.names]])))</f>
        <v/>
      </c>
      <c r="B2892" s="119"/>
      <c r="C2892" s="68"/>
      <c r="E2892" s="53"/>
      <c r="F2892" s="53"/>
      <c r="G2892" s="54"/>
      <c r="H2892" s="114"/>
      <c r="I2892" s="53"/>
      <c r="J2892" s="53"/>
      <c r="K2892" s="53"/>
      <c r="L2892" s="53"/>
      <c r="M2892" s="53"/>
      <c r="N2892" s="53"/>
      <c r="O2892" s="53"/>
      <c r="P2892" s="53"/>
      <c r="Q2892" s="53"/>
      <c r="R2892" s="53"/>
      <c r="S2892" s="53"/>
      <c r="T2892" s="53"/>
      <c r="U2892" s="81"/>
      <c r="V2892" s="53"/>
      <c r="W2892" s="53"/>
    </row>
    <row r="2893" spans="1:23" x14ac:dyDescent="0.25">
      <c r="A2893" s="116" t="str">
        <f>IF(ISBLANK(TBL_DATA[[#This Row],[Row.names]]), "",   DATE(YEAR(TBL_DATA[[#This Row],[Row.names]]), MONTH(TBL_DATA[[#This Row],[Row.names]]), DAY(TBL_DATA[[#This Row],[Row.names]])))</f>
        <v/>
      </c>
      <c r="B2893" s="119"/>
      <c r="C2893" s="68"/>
      <c r="E2893" s="53"/>
      <c r="F2893" s="53"/>
      <c r="G2893" s="54"/>
      <c r="H2893" s="114"/>
      <c r="I2893" s="53"/>
      <c r="J2893" s="53"/>
      <c r="K2893" s="53"/>
      <c r="L2893" s="53"/>
      <c r="M2893" s="53"/>
      <c r="N2893" s="53"/>
      <c r="O2893" s="53"/>
      <c r="P2893" s="53"/>
      <c r="Q2893" s="53"/>
      <c r="R2893" s="53"/>
      <c r="S2893" s="53"/>
      <c r="T2893" s="53"/>
      <c r="U2893" s="81"/>
      <c r="V2893" s="53"/>
      <c r="W2893" s="53"/>
    </row>
    <row r="2894" spans="1:23" x14ac:dyDescent="0.25">
      <c r="A2894" s="116" t="str">
        <f>IF(ISBLANK(TBL_DATA[[#This Row],[Row.names]]), "",   DATE(YEAR(TBL_DATA[[#This Row],[Row.names]]), MONTH(TBL_DATA[[#This Row],[Row.names]]), DAY(TBL_DATA[[#This Row],[Row.names]])))</f>
        <v/>
      </c>
      <c r="B2894" s="119"/>
      <c r="C2894" s="68"/>
      <c r="E2894" s="53"/>
      <c r="F2894" s="53"/>
      <c r="G2894" s="54"/>
      <c r="H2894" s="114"/>
      <c r="I2894" s="53"/>
      <c r="J2894" s="53"/>
      <c r="K2894" s="53"/>
      <c r="L2894" s="53"/>
      <c r="M2894" s="53"/>
      <c r="N2894" s="53"/>
      <c r="O2894" s="53"/>
      <c r="P2894" s="53"/>
      <c r="Q2894" s="53"/>
      <c r="R2894" s="53"/>
      <c r="S2894" s="53"/>
      <c r="T2894" s="53"/>
      <c r="U2894" s="81"/>
      <c r="V2894" s="53"/>
      <c r="W2894" s="53"/>
    </row>
    <row r="2895" spans="1:23" x14ac:dyDescent="0.25">
      <c r="A2895" s="116" t="str">
        <f>IF(ISBLANK(TBL_DATA[[#This Row],[Row.names]]), "",   DATE(YEAR(TBL_DATA[[#This Row],[Row.names]]), MONTH(TBL_DATA[[#This Row],[Row.names]]), DAY(TBL_DATA[[#This Row],[Row.names]])))</f>
        <v/>
      </c>
      <c r="B2895" s="119"/>
      <c r="C2895" s="68"/>
      <c r="E2895" s="53"/>
      <c r="F2895" s="53"/>
      <c r="G2895" s="54"/>
      <c r="H2895" s="114"/>
      <c r="I2895" s="53"/>
      <c r="J2895" s="53"/>
      <c r="K2895" s="53"/>
      <c r="L2895" s="53"/>
      <c r="M2895" s="53"/>
      <c r="N2895" s="53"/>
      <c r="O2895" s="53"/>
      <c r="P2895" s="53"/>
      <c r="Q2895" s="53"/>
      <c r="R2895" s="53"/>
      <c r="S2895" s="53"/>
      <c r="T2895" s="53"/>
      <c r="U2895" s="81"/>
      <c r="V2895" s="53"/>
      <c r="W2895" s="53"/>
    </row>
    <row r="2896" spans="1:23" x14ac:dyDescent="0.25">
      <c r="A2896" s="116" t="str">
        <f>IF(ISBLANK(TBL_DATA[[#This Row],[Row.names]]), "",   DATE(YEAR(TBL_DATA[[#This Row],[Row.names]]), MONTH(TBL_DATA[[#This Row],[Row.names]]), DAY(TBL_DATA[[#This Row],[Row.names]])))</f>
        <v/>
      </c>
      <c r="B2896" s="119"/>
      <c r="C2896" s="68"/>
      <c r="E2896" s="53"/>
      <c r="F2896" s="53"/>
      <c r="G2896" s="54"/>
      <c r="H2896" s="114"/>
      <c r="I2896" s="53"/>
      <c r="J2896" s="53"/>
      <c r="K2896" s="53"/>
      <c r="L2896" s="53"/>
      <c r="M2896" s="53"/>
      <c r="N2896" s="53"/>
      <c r="O2896" s="53"/>
      <c r="P2896" s="53"/>
      <c r="Q2896" s="53"/>
      <c r="R2896" s="53"/>
      <c r="S2896" s="53"/>
      <c r="T2896" s="53"/>
      <c r="U2896" s="81"/>
      <c r="V2896" s="53"/>
      <c r="W2896" s="53"/>
    </row>
    <row r="2897" spans="1:23" x14ac:dyDescent="0.25">
      <c r="A2897" s="116" t="str">
        <f>IF(ISBLANK(TBL_DATA[[#This Row],[Row.names]]), "",   DATE(YEAR(TBL_DATA[[#This Row],[Row.names]]), MONTH(TBL_DATA[[#This Row],[Row.names]]), DAY(TBL_DATA[[#This Row],[Row.names]])))</f>
        <v/>
      </c>
      <c r="B2897" s="119"/>
      <c r="C2897" s="68"/>
      <c r="E2897" s="53"/>
      <c r="F2897" s="53"/>
      <c r="G2897" s="54"/>
      <c r="H2897" s="114"/>
      <c r="I2897" s="53"/>
      <c r="J2897" s="53"/>
      <c r="K2897" s="53"/>
      <c r="L2897" s="53"/>
      <c r="M2897" s="53"/>
      <c r="N2897" s="53"/>
      <c r="O2897" s="53"/>
      <c r="P2897" s="53"/>
      <c r="Q2897" s="53"/>
      <c r="R2897" s="53"/>
      <c r="S2897" s="53"/>
      <c r="T2897" s="53"/>
      <c r="U2897" s="81"/>
      <c r="V2897" s="53"/>
      <c r="W2897" s="53"/>
    </row>
    <row r="2898" spans="1:23" x14ac:dyDescent="0.25">
      <c r="A2898" s="116" t="str">
        <f>IF(ISBLANK(TBL_DATA[[#This Row],[Row.names]]), "",   DATE(YEAR(TBL_DATA[[#This Row],[Row.names]]), MONTH(TBL_DATA[[#This Row],[Row.names]]), DAY(TBL_DATA[[#This Row],[Row.names]])))</f>
        <v/>
      </c>
      <c r="B2898" s="119"/>
      <c r="C2898" s="68"/>
      <c r="E2898" s="53"/>
      <c r="F2898" s="53"/>
      <c r="G2898" s="54"/>
      <c r="H2898" s="114"/>
      <c r="I2898" s="53"/>
      <c r="J2898" s="53"/>
      <c r="K2898" s="53"/>
      <c r="L2898" s="53"/>
      <c r="M2898" s="53"/>
      <c r="N2898" s="53"/>
      <c r="O2898" s="53"/>
      <c r="P2898" s="53"/>
      <c r="Q2898" s="53"/>
      <c r="R2898" s="53"/>
      <c r="S2898" s="53"/>
      <c r="T2898" s="53"/>
      <c r="U2898" s="81"/>
      <c r="V2898" s="53"/>
      <c r="W2898" s="53"/>
    </row>
    <row r="2899" spans="1:23" x14ac:dyDescent="0.25">
      <c r="A2899" s="116" t="str">
        <f>IF(ISBLANK(TBL_DATA[[#This Row],[Row.names]]), "",   DATE(YEAR(TBL_DATA[[#This Row],[Row.names]]), MONTH(TBL_DATA[[#This Row],[Row.names]]), DAY(TBL_DATA[[#This Row],[Row.names]])))</f>
        <v/>
      </c>
      <c r="B2899" s="119"/>
      <c r="C2899" s="68"/>
      <c r="E2899" s="53"/>
      <c r="F2899" s="53"/>
      <c r="G2899" s="54"/>
      <c r="H2899" s="114"/>
      <c r="I2899" s="53"/>
      <c r="J2899" s="53"/>
      <c r="K2899" s="53"/>
      <c r="L2899" s="53"/>
      <c r="M2899" s="53"/>
      <c r="N2899" s="53"/>
      <c r="O2899" s="53"/>
      <c r="P2899" s="53"/>
      <c r="Q2899" s="53"/>
      <c r="R2899" s="53"/>
      <c r="S2899" s="53"/>
      <c r="T2899" s="53"/>
      <c r="U2899" s="81"/>
      <c r="V2899" s="53"/>
      <c r="W2899" s="53"/>
    </row>
    <row r="2900" spans="1:23" x14ac:dyDescent="0.25">
      <c r="A2900" s="116" t="str">
        <f>IF(ISBLANK(TBL_DATA[[#This Row],[Row.names]]), "",   DATE(YEAR(TBL_DATA[[#This Row],[Row.names]]), MONTH(TBL_DATA[[#This Row],[Row.names]]), DAY(TBL_DATA[[#This Row],[Row.names]])))</f>
        <v/>
      </c>
      <c r="B2900" s="119"/>
      <c r="C2900" s="68"/>
      <c r="E2900" s="53"/>
      <c r="F2900" s="53"/>
      <c r="G2900" s="54"/>
      <c r="H2900" s="114"/>
      <c r="I2900" s="53"/>
      <c r="J2900" s="53"/>
      <c r="K2900" s="53"/>
      <c r="L2900" s="53"/>
      <c r="M2900" s="53"/>
      <c r="N2900" s="53"/>
      <c r="O2900" s="53"/>
      <c r="P2900" s="53"/>
      <c r="Q2900" s="53"/>
      <c r="R2900" s="53"/>
      <c r="S2900" s="53"/>
      <c r="T2900" s="53"/>
      <c r="U2900" s="81"/>
      <c r="V2900" s="53"/>
      <c r="W2900" s="53"/>
    </row>
    <row r="2901" spans="1:23" x14ac:dyDescent="0.25">
      <c r="A2901" s="116" t="str">
        <f>IF(ISBLANK(TBL_DATA[[#This Row],[Row.names]]), "",   DATE(YEAR(TBL_DATA[[#This Row],[Row.names]]), MONTH(TBL_DATA[[#This Row],[Row.names]]), DAY(TBL_DATA[[#This Row],[Row.names]])))</f>
        <v/>
      </c>
      <c r="B2901" s="119"/>
      <c r="C2901" s="68"/>
      <c r="E2901" s="53"/>
      <c r="F2901" s="53"/>
      <c r="G2901" s="54"/>
      <c r="H2901" s="114"/>
      <c r="I2901" s="53"/>
      <c r="J2901" s="53"/>
      <c r="K2901" s="53"/>
      <c r="L2901" s="53"/>
      <c r="M2901" s="53"/>
      <c r="N2901" s="53"/>
      <c r="O2901" s="53"/>
      <c r="P2901" s="53"/>
      <c r="Q2901" s="53"/>
      <c r="R2901" s="53"/>
      <c r="S2901" s="53"/>
      <c r="T2901" s="53"/>
      <c r="U2901" s="81"/>
      <c r="V2901" s="53"/>
      <c r="W2901" s="53"/>
    </row>
    <row r="2902" spans="1:23" x14ac:dyDescent="0.25">
      <c r="A2902" s="116" t="str">
        <f>IF(ISBLANK(TBL_DATA[[#This Row],[Row.names]]), "",   DATE(YEAR(TBL_DATA[[#This Row],[Row.names]]), MONTH(TBL_DATA[[#This Row],[Row.names]]), DAY(TBL_DATA[[#This Row],[Row.names]])))</f>
        <v/>
      </c>
      <c r="B2902" s="119"/>
      <c r="C2902" s="68"/>
      <c r="E2902" s="53"/>
      <c r="F2902" s="53"/>
      <c r="G2902" s="54"/>
      <c r="H2902" s="114"/>
      <c r="I2902" s="53"/>
      <c r="J2902" s="53"/>
      <c r="K2902" s="53"/>
      <c r="L2902" s="53"/>
      <c r="M2902" s="53"/>
      <c r="N2902" s="53"/>
      <c r="O2902" s="53"/>
      <c r="P2902" s="53"/>
      <c r="Q2902" s="53"/>
      <c r="R2902" s="53"/>
      <c r="S2902" s="53"/>
      <c r="T2902" s="53"/>
      <c r="U2902" s="81"/>
      <c r="V2902" s="53"/>
      <c r="W2902" s="53"/>
    </row>
    <row r="2903" spans="1:23" x14ac:dyDescent="0.25">
      <c r="A2903" s="116" t="str">
        <f>IF(ISBLANK(TBL_DATA[[#This Row],[Row.names]]), "",   DATE(YEAR(TBL_DATA[[#This Row],[Row.names]]), MONTH(TBL_DATA[[#This Row],[Row.names]]), DAY(TBL_DATA[[#This Row],[Row.names]])))</f>
        <v/>
      </c>
      <c r="B2903" s="119"/>
      <c r="C2903" s="68"/>
      <c r="E2903" s="53"/>
      <c r="F2903" s="53"/>
      <c r="G2903" s="54"/>
      <c r="H2903" s="114"/>
      <c r="I2903" s="53"/>
      <c r="J2903" s="53"/>
      <c r="K2903" s="53"/>
      <c r="L2903" s="53"/>
      <c r="M2903" s="53"/>
      <c r="N2903" s="53"/>
      <c r="O2903" s="53"/>
      <c r="P2903" s="53"/>
      <c r="Q2903" s="53"/>
      <c r="R2903" s="53"/>
      <c r="S2903" s="53"/>
      <c r="T2903" s="53"/>
      <c r="U2903" s="81"/>
      <c r="V2903" s="53"/>
      <c r="W2903" s="53"/>
    </row>
    <row r="2904" spans="1:23" x14ac:dyDescent="0.25">
      <c r="A2904" s="116" t="str">
        <f>IF(ISBLANK(TBL_DATA[[#This Row],[Row.names]]), "",   DATE(YEAR(TBL_DATA[[#This Row],[Row.names]]), MONTH(TBL_DATA[[#This Row],[Row.names]]), DAY(TBL_DATA[[#This Row],[Row.names]])))</f>
        <v/>
      </c>
      <c r="B2904" s="119"/>
      <c r="C2904" s="68"/>
      <c r="E2904" s="53"/>
      <c r="F2904" s="53"/>
      <c r="G2904" s="54"/>
      <c r="H2904" s="114"/>
      <c r="I2904" s="53"/>
      <c r="J2904" s="53"/>
      <c r="K2904" s="53"/>
      <c r="L2904" s="53"/>
      <c r="M2904" s="53"/>
      <c r="N2904" s="53"/>
      <c r="O2904" s="53"/>
      <c r="P2904" s="53"/>
      <c r="Q2904" s="53"/>
      <c r="R2904" s="53"/>
      <c r="S2904" s="53"/>
      <c r="T2904" s="53"/>
      <c r="U2904" s="81"/>
      <c r="V2904" s="53"/>
      <c r="W2904" s="53"/>
    </row>
    <row r="2905" spans="1:23" x14ac:dyDescent="0.25">
      <c r="A2905" s="116" t="str">
        <f>IF(ISBLANK(TBL_DATA[[#This Row],[Row.names]]), "",   DATE(YEAR(TBL_DATA[[#This Row],[Row.names]]), MONTH(TBL_DATA[[#This Row],[Row.names]]), DAY(TBL_DATA[[#This Row],[Row.names]])))</f>
        <v/>
      </c>
      <c r="B2905" s="119"/>
      <c r="C2905" s="68"/>
      <c r="E2905" s="53"/>
      <c r="F2905" s="53"/>
      <c r="G2905" s="54"/>
      <c r="H2905" s="114"/>
      <c r="I2905" s="53"/>
      <c r="J2905" s="53"/>
      <c r="K2905" s="53"/>
      <c r="L2905" s="53"/>
      <c r="M2905" s="53"/>
      <c r="N2905" s="53"/>
      <c r="O2905" s="53"/>
      <c r="P2905" s="53"/>
      <c r="Q2905" s="53"/>
      <c r="R2905" s="53"/>
      <c r="S2905" s="53"/>
      <c r="T2905" s="53"/>
      <c r="U2905" s="81"/>
      <c r="V2905" s="53"/>
      <c r="W2905" s="53"/>
    </row>
    <row r="2906" spans="1:23" x14ac:dyDescent="0.25">
      <c r="A2906" s="116" t="str">
        <f>IF(ISBLANK(TBL_DATA[[#This Row],[Row.names]]), "",   DATE(YEAR(TBL_DATA[[#This Row],[Row.names]]), MONTH(TBL_DATA[[#This Row],[Row.names]]), DAY(TBL_DATA[[#This Row],[Row.names]])))</f>
        <v/>
      </c>
      <c r="B2906" s="119"/>
      <c r="C2906" s="68"/>
      <c r="E2906" s="53"/>
      <c r="F2906" s="53"/>
      <c r="G2906" s="54"/>
      <c r="H2906" s="114"/>
      <c r="I2906" s="53"/>
      <c r="J2906" s="53"/>
      <c r="K2906" s="53"/>
      <c r="L2906" s="53"/>
      <c r="M2906" s="53"/>
      <c r="N2906" s="53"/>
      <c r="O2906" s="53"/>
      <c r="P2906" s="53"/>
      <c r="Q2906" s="53"/>
      <c r="R2906" s="53"/>
      <c r="S2906" s="53"/>
      <c r="T2906" s="53"/>
      <c r="U2906" s="81"/>
      <c r="V2906" s="53"/>
      <c r="W2906" s="53"/>
    </row>
    <row r="2907" spans="1:23" x14ac:dyDescent="0.25">
      <c r="A2907" s="116" t="str">
        <f>IF(ISBLANK(TBL_DATA[[#This Row],[Row.names]]), "",   DATE(YEAR(TBL_DATA[[#This Row],[Row.names]]), MONTH(TBL_DATA[[#This Row],[Row.names]]), DAY(TBL_DATA[[#This Row],[Row.names]])))</f>
        <v/>
      </c>
      <c r="B2907" s="119"/>
      <c r="C2907" s="68"/>
      <c r="E2907" s="53"/>
      <c r="F2907" s="53"/>
      <c r="G2907" s="54"/>
      <c r="H2907" s="114"/>
      <c r="I2907" s="53"/>
      <c r="J2907" s="53"/>
      <c r="K2907" s="53"/>
      <c r="L2907" s="53"/>
      <c r="M2907" s="53"/>
      <c r="N2907" s="53"/>
      <c r="O2907" s="53"/>
      <c r="P2907" s="53"/>
      <c r="Q2907" s="53"/>
      <c r="R2907" s="53"/>
      <c r="S2907" s="53"/>
      <c r="T2907" s="53"/>
      <c r="U2907" s="81"/>
      <c r="V2907" s="53"/>
      <c r="W2907" s="53"/>
    </row>
    <row r="2908" spans="1:23" x14ac:dyDescent="0.25">
      <c r="A2908" s="116" t="str">
        <f>IF(ISBLANK(TBL_DATA[[#This Row],[Row.names]]), "",   DATE(YEAR(TBL_DATA[[#This Row],[Row.names]]), MONTH(TBL_DATA[[#This Row],[Row.names]]), DAY(TBL_DATA[[#This Row],[Row.names]])))</f>
        <v/>
      </c>
      <c r="B2908" s="119"/>
      <c r="C2908" s="68"/>
      <c r="E2908" s="53"/>
      <c r="F2908" s="53"/>
      <c r="G2908" s="54"/>
      <c r="H2908" s="114"/>
      <c r="I2908" s="53"/>
      <c r="J2908" s="53"/>
      <c r="K2908" s="53"/>
      <c r="L2908" s="53"/>
      <c r="M2908" s="53"/>
      <c r="N2908" s="53"/>
      <c r="O2908" s="53"/>
      <c r="P2908" s="53"/>
      <c r="Q2908" s="53"/>
      <c r="R2908" s="53"/>
      <c r="S2908" s="53"/>
      <c r="T2908" s="53"/>
      <c r="U2908" s="81"/>
      <c r="V2908" s="53"/>
      <c r="W2908" s="53"/>
    </row>
    <row r="2909" spans="1:23" x14ac:dyDescent="0.25">
      <c r="A2909" s="116" t="str">
        <f>IF(ISBLANK(TBL_DATA[[#This Row],[Row.names]]), "",   DATE(YEAR(TBL_DATA[[#This Row],[Row.names]]), MONTH(TBL_DATA[[#This Row],[Row.names]]), DAY(TBL_DATA[[#This Row],[Row.names]])))</f>
        <v/>
      </c>
      <c r="B2909" s="119"/>
      <c r="C2909" s="68"/>
      <c r="E2909" s="53"/>
      <c r="F2909" s="53"/>
      <c r="G2909" s="54"/>
      <c r="H2909" s="114"/>
      <c r="I2909" s="53"/>
      <c r="J2909" s="53"/>
      <c r="K2909" s="53"/>
      <c r="L2909" s="53"/>
      <c r="M2909" s="53"/>
      <c r="N2909" s="53"/>
      <c r="O2909" s="53"/>
      <c r="P2909" s="53"/>
      <c r="Q2909" s="53"/>
      <c r="R2909" s="53"/>
      <c r="S2909" s="53"/>
      <c r="T2909" s="53"/>
      <c r="U2909" s="81"/>
      <c r="V2909" s="53"/>
      <c r="W2909" s="53"/>
    </row>
    <row r="2910" spans="1:23" x14ac:dyDescent="0.25">
      <c r="A2910" s="116" t="str">
        <f>IF(ISBLANK(TBL_DATA[[#This Row],[Row.names]]), "",   DATE(YEAR(TBL_DATA[[#This Row],[Row.names]]), MONTH(TBL_DATA[[#This Row],[Row.names]]), DAY(TBL_DATA[[#This Row],[Row.names]])))</f>
        <v/>
      </c>
      <c r="B2910" s="119"/>
      <c r="C2910" s="68"/>
      <c r="E2910" s="53"/>
      <c r="F2910" s="53"/>
      <c r="G2910" s="54"/>
      <c r="H2910" s="114"/>
      <c r="I2910" s="53"/>
      <c r="J2910" s="53"/>
      <c r="K2910" s="53"/>
      <c r="L2910" s="53"/>
      <c r="M2910" s="53"/>
      <c r="N2910" s="53"/>
      <c r="O2910" s="53"/>
      <c r="P2910" s="53"/>
      <c r="Q2910" s="53"/>
      <c r="R2910" s="53"/>
      <c r="S2910" s="53"/>
      <c r="T2910" s="53"/>
      <c r="U2910" s="81"/>
      <c r="V2910" s="53"/>
      <c r="W2910" s="53"/>
    </row>
    <row r="2911" spans="1:23" x14ac:dyDescent="0.25">
      <c r="A2911" s="116" t="str">
        <f>IF(ISBLANK(TBL_DATA[[#This Row],[Row.names]]), "",   DATE(YEAR(TBL_DATA[[#This Row],[Row.names]]), MONTH(TBL_DATA[[#This Row],[Row.names]]), DAY(TBL_DATA[[#This Row],[Row.names]])))</f>
        <v/>
      </c>
      <c r="B2911" s="119"/>
      <c r="C2911" s="68"/>
      <c r="E2911" s="53"/>
      <c r="F2911" s="53"/>
      <c r="G2911" s="54"/>
      <c r="H2911" s="114"/>
      <c r="I2911" s="53"/>
      <c r="J2911" s="53"/>
      <c r="K2911" s="53"/>
      <c r="L2911" s="53"/>
      <c r="M2911" s="53"/>
      <c r="N2911" s="53"/>
      <c r="O2911" s="53"/>
      <c r="P2911" s="53"/>
      <c r="Q2911" s="53"/>
      <c r="R2911" s="53"/>
      <c r="S2911" s="53"/>
      <c r="T2911" s="53"/>
      <c r="U2911" s="81"/>
      <c r="V2911" s="53"/>
      <c r="W2911" s="53"/>
    </row>
    <row r="2912" spans="1:23" x14ac:dyDescent="0.25">
      <c r="A2912" s="116" t="str">
        <f>IF(ISBLANK(TBL_DATA[[#This Row],[Row.names]]), "",   DATE(YEAR(TBL_DATA[[#This Row],[Row.names]]), MONTH(TBL_DATA[[#This Row],[Row.names]]), DAY(TBL_DATA[[#This Row],[Row.names]])))</f>
        <v/>
      </c>
      <c r="B2912" s="119"/>
      <c r="C2912" s="68"/>
      <c r="E2912" s="53"/>
      <c r="F2912" s="53"/>
      <c r="G2912" s="54"/>
      <c r="H2912" s="114"/>
      <c r="I2912" s="53"/>
      <c r="J2912" s="53"/>
      <c r="K2912" s="53"/>
      <c r="L2912" s="53"/>
      <c r="M2912" s="53"/>
      <c r="N2912" s="53"/>
      <c r="O2912" s="53"/>
      <c r="P2912" s="53"/>
      <c r="Q2912" s="53"/>
      <c r="R2912" s="53"/>
      <c r="S2912" s="53"/>
      <c r="T2912" s="53"/>
      <c r="U2912" s="81"/>
      <c r="V2912" s="53"/>
      <c r="W2912" s="53"/>
    </row>
    <row r="2913" spans="1:23" x14ac:dyDescent="0.25">
      <c r="A2913" s="116" t="str">
        <f>IF(ISBLANK(TBL_DATA[[#This Row],[Row.names]]), "",   DATE(YEAR(TBL_DATA[[#This Row],[Row.names]]), MONTH(TBL_DATA[[#This Row],[Row.names]]), DAY(TBL_DATA[[#This Row],[Row.names]])))</f>
        <v/>
      </c>
      <c r="B2913" s="119"/>
      <c r="C2913" s="68"/>
      <c r="E2913" s="53"/>
      <c r="F2913" s="53"/>
      <c r="G2913" s="54"/>
      <c r="H2913" s="114"/>
      <c r="I2913" s="53"/>
      <c r="J2913" s="53"/>
      <c r="K2913" s="53"/>
      <c r="L2913" s="53"/>
      <c r="M2913" s="53"/>
      <c r="N2913" s="53"/>
      <c r="O2913" s="53"/>
      <c r="P2913" s="53"/>
      <c r="Q2913" s="53"/>
      <c r="R2913" s="53"/>
      <c r="S2913" s="53"/>
      <c r="T2913" s="53"/>
      <c r="U2913" s="81"/>
      <c r="V2913" s="53"/>
      <c r="W2913" s="53"/>
    </row>
    <row r="2914" spans="1:23" x14ac:dyDescent="0.25">
      <c r="A2914" s="116" t="str">
        <f>IF(ISBLANK(TBL_DATA[[#This Row],[Row.names]]), "",   DATE(YEAR(TBL_DATA[[#This Row],[Row.names]]), MONTH(TBL_DATA[[#This Row],[Row.names]]), DAY(TBL_DATA[[#This Row],[Row.names]])))</f>
        <v/>
      </c>
      <c r="B2914" s="119"/>
      <c r="C2914" s="68"/>
      <c r="E2914" s="53"/>
      <c r="F2914" s="53"/>
      <c r="G2914" s="54"/>
      <c r="H2914" s="114"/>
      <c r="I2914" s="53"/>
      <c r="J2914" s="53"/>
      <c r="K2914" s="53"/>
      <c r="L2914" s="53"/>
      <c r="M2914" s="53"/>
      <c r="N2914" s="53"/>
      <c r="O2914" s="53"/>
      <c r="P2914" s="53"/>
      <c r="Q2914" s="53"/>
      <c r="R2914" s="53"/>
      <c r="S2914" s="53"/>
      <c r="T2914" s="53"/>
      <c r="U2914" s="81"/>
      <c r="V2914" s="53"/>
      <c r="W2914" s="53"/>
    </row>
    <row r="2915" spans="1:23" x14ac:dyDescent="0.25">
      <c r="A2915" s="116" t="str">
        <f>IF(ISBLANK(TBL_DATA[[#This Row],[Row.names]]), "",   DATE(YEAR(TBL_DATA[[#This Row],[Row.names]]), MONTH(TBL_DATA[[#This Row],[Row.names]]), DAY(TBL_DATA[[#This Row],[Row.names]])))</f>
        <v/>
      </c>
      <c r="B2915" s="119"/>
      <c r="C2915" s="68"/>
      <c r="E2915" s="53"/>
      <c r="F2915" s="53"/>
      <c r="G2915" s="54"/>
      <c r="H2915" s="114"/>
      <c r="I2915" s="53"/>
      <c r="J2915" s="53"/>
      <c r="K2915" s="53"/>
      <c r="L2915" s="53"/>
      <c r="M2915" s="53"/>
      <c r="N2915" s="53"/>
      <c r="O2915" s="53"/>
      <c r="P2915" s="53"/>
      <c r="Q2915" s="53"/>
      <c r="R2915" s="53"/>
      <c r="S2915" s="53"/>
      <c r="T2915" s="53"/>
      <c r="U2915" s="81"/>
      <c r="V2915" s="53"/>
      <c r="W2915" s="53"/>
    </row>
    <row r="2916" spans="1:23" x14ac:dyDescent="0.25">
      <c r="A2916" s="116" t="str">
        <f>IF(ISBLANK(TBL_DATA[[#This Row],[Row.names]]), "",   DATE(YEAR(TBL_DATA[[#This Row],[Row.names]]), MONTH(TBL_DATA[[#This Row],[Row.names]]), DAY(TBL_DATA[[#This Row],[Row.names]])))</f>
        <v/>
      </c>
      <c r="B2916" s="119"/>
      <c r="C2916" s="68"/>
      <c r="E2916" s="53"/>
      <c r="F2916" s="53"/>
      <c r="G2916" s="54"/>
      <c r="H2916" s="114"/>
      <c r="I2916" s="53"/>
      <c r="J2916" s="53"/>
      <c r="K2916" s="53"/>
      <c r="L2916" s="53"/>
      <c r="M2916" s="53"/>
      <c r="N2916" s="53"/>
      <c r="O2916" s="53"/>
      <c r="P2916" s="53"/>
      <c r="Q2916" s="53"/>
      <c r="R2916" s="53"/>
      <c r="S2916" s="53"/>
      <c r="T2916" s="53"/>
      <c r="U2916" s="81"/>
      <c r="V2916" s="53"/>
      <c r="W2916" s="53"/>
    </row>
    <row r="2917" spans="1:23" x14ac:dyDescent="0.25">
      <c r="A2917" s="116" t="str">
        <f>IF(ISBLANK(TBL_DATA[[#This Row],[Row.names]]), "",   DATE(YEAR(TBL_DATA[[#This Row],[Row.names]]), MONTH(TBL_DATA[[#This Row],[Row.names]]), DAY(TBL_DATA[[#This Row],[Row.names]])))</f>
        <v/>
      </c>
      <c r="B2917" s="119"/>
      <c r="C2917" s="68"/>
      <c r="E2917" s="53"/>
      <c r="F2917" s="53"/>
      <c r="G2917" s="54"/>
      <c r="H2917" s="114"/>
      <c r="I2917" s="53"/>
      <c r="J2917" s="53"/>
      <c r="K2917" s="53"/>
      <c r="L2917" s="53"/>
      <c r="M2917" s="53"/>
      <c r="N2917" s="53"/>
      <c r="O2917" s="53"/>
      <c r="P2917" s="53"/>
      <c r="Q2917" s="53"/>
      <c r="R2917" s="53"/>
      <c r="S2917" s="53"/>
      <c r="T2917" s="53"/>
      <c r="U2917" s="81"/>
      <c r="V2917" s="53"/>
      <c r="W2917" s="53"/>
    </row>
    <row r="2918" spans="1:23" x14ac:dyDescent="0.25">
      <c r="A2918" s="116" t="str">
        <f>IF(ISBLANK(TBL_DATA[[#This Row],[Row.names]]), "",   DATE(YEAR(TBL_DATA[[#This Row],[Row.names]]), MONTH(TBL_DATA[[#This Row],[Row.names]]), DAY(TBL_DATA[[#This Row],[Row.names]])))</f>
        <v/>
      </c>
      <c r="B2918" s="119"/>
      <c r="C2918" s="68"/>
      <c r="E2918" s="53"/>
      <c r="F2918" s="53"/>
      <c r="G2918" s="54"/>
      <c r="H2918" s="114"/>
      <c r="I2918" s="53"/>
      <c r="J2918" s="53"/>
      <c r="K2918" s="53"/>
      <c r="L2918" s="53"/>
      <c r="M2918" s="53"/>
      <c r="N2918" s="53"/>
      <c r="O2918" s="53"/>
      <c r="P2918" s="53"/>
      <c r="Q2918" s="53"/>
      <c r="R2918" s="53"/>
      <c r="S2918" s="53"/>
      <c r="T2918" s="53"/>
      <c r="U2918" s="81"/>
      <c r="V2918" s="53"/>
      <c r="W2918" s="53"/>
    </row>
    <row r="2919" spans="1:23" x14ac:dyDescent="0.25">
      <c r="A2919" s="116" t="str">
        <f>IF(ISBLANK(TBL_DATA[[#This Row],[Row.names]]), "",   DATE(YEAR(TBL_DATA[[#This Row],[Row.names]]), MONTH(TBL_DATA[[#This Row],[Row.names]]), DAY(TBL_DATA[[#This Row],[Row.names]])))</f>
        <v/>
      </c>
      <c r="B2919" s="119"/>
      <c r="C2919" s="68"/>
      <c r="E2919" s="53"/>
      <c r="F2919" s="53"/>
      <c r="G2919" s="54"/>
      <c r="H2919" s="114"/>
      <c r="I2919" s="53"/>
      <c r="J2919" s="53"/>
      <c r="K2919" s="53"/>
      <c r="L2919" s="53"/>
      <c r="M2919" s="53"/>
      <c r="N2919" s="53"/>
      <c r="O2919" s="53"/>
      <c r="P2919" s="53"/>
      <c r="Q2919" s="53"/>
      <c r="R2919" s="53"/>
      <c r="S2919" s="53"/>
      <c r="T2919" s="53"/>
      <c r="U2919" s="81"/>
      <c r="V2919" s="53"/>
      <c r="W2919" s="53"/>
    </row>
    <row r="2920" spans="1:23" x14ac:dyDescent="0.25">
      <c r="A2920" s="116" t="str">
        <f>IF(ISBLANK(TBL_DATA[[#This Row],[Row.names]]), "",   DATE(YEAR(TBL_DATA[[#This Row],[Row.names]]), MONTH(TBL_DATA[[#This Row],[Row.names]]), DAY(TBL_DATA[[#This Row],[Row.names]])))</f>
        <v/>
      </c>
      <c r="B2920" s="119"/>
      <c r="C2920" s="68"/>
      <c r="E2920" s="53"/>
      <c r="F2920" s="53"/>
      <c r="G2920" s="54"/>
      <c r="H2920" s="114"/>
      <c r="I2920" s="53"/>
      <c r="J2920" s="53"/>
      <c r="K2920" s="53"/>
      <c r="L2920" s="53"/>
      <c r="M2920" s="53"/>
      <c r="N2920" s="53"/>
      <c r="O2920" s="53"/>
      <c r="P2920" s="53"/>
      <c r="Q2920" s="53"/>
      <c r="R2920" s="53"/>
      <c r="S2920" s="53"/>
      <c r="T2920" s="53"/>
      <c r="U2920" s="81"/>
      <c r="V2920" s="53"/>
      <c r="W2920" s="53"/>
    </row>
    <row r="2921" spans="1:23" x14ac:dyDescent="0.25">
      <c r="A2921" s="116" t="str">
        <f>IF(ISBLANK(TBL_DATA[[#This Row],[Row.names]]), "",   DATE(YEAR(TBL_DATA[[#This Row],[Row.names]]), MONTH(TBL_DATA[[#This Row],[Row.names]]), DAY(TBL_DATA[[#This Row],[Row.names]])))</f>
        <v/>
      </c>
      <c r="B2921" s="119"/>
      <c r="C2921" s="68"/>
      <c r="E2921" s="53"/>
      <c r="F2921" s="53"/>
      <c r="G2921" s="54"/>
      <c r="H2921" s="114"/>
      <c r="I2921" s="53"/>
      <c r="J2921" s="53"/>
      <c r="K2921" s="53"/>
      <c r="L2921" s="53"/>
      <c r="M2921" s="53"/>
      <c r="N2921" s="53"/>
      <c r="O2921" s="53"/>
      <c r="P2921" s="53"/>
      <c r="Q2921" s="53"/>
      <c r="R2921" s="53"/>
      <c r="S2921" s="53"/>
      <c r="T2921" s="53"/>
      <c r="U2921" s="81"/>
      <c r="V2921" s="53"/>
      <c r="W2921" s="53"/>
    </row>
    <row r="2922" spans="1:23" x14ac:dyDescent="0.25">
      <c r="A2922" s="116" t="str">
        <f>IF(ISBLANK(TBL_DATA[[#This Row],[Row.names]]), "",   DATE(YEAR(TBL_DATA[[#This Row],[Row.names]]), MONTH(TBL_DATA[[#This Row],[Row.names]]), DAY(TBL_DATA[[#This Row],[Row.names]])))</f>
        <v/>
      </c>
      <c r="B2922" s="119"/>
      <c r="C2922" s="68"/>
      <c r="E2922" s="53"/>
      <c r="F2922" s="53"/>
      <c r="G2922" s="54"/>
      <c r="H2922" s="114"/>
      <c r="I2922" s="53"/>
      <c r="J2922" s="53"/>
      <c r="K2922" s="53"/>
      <c r="L2922" s="53"/>
      <c r="M2922" s="53"/>
      <c r="N2922" s="53"/>
      <c r="O2922" s="53"/>
      <c r="P2922" s="53"/>
      <c r="Q2922" s="53"/>
      <c r="R2922" s="53"/>
      <c r="S2922" s="53"/>
      <c r="T2922" s="53"/>
      <c r="U2922" s="81"/>
      <c r="V2922" s="53"/>
      <c r="W2922" s="53"/>
    </row>
    <row r="2923" spans="1:23" x14ac:dyDescent="0.25">
      <c r="A2923" s="116" t="str">
        <f>IF(ISBLANK(TBL_DATA[[#This Row],[Row.names]]), "",   DATE(YEAR(TBL_DATA[[#This Row],[Row.names]]), MONTH(TBL_DATA[[#This Row],[Row.names]]), DAY(TBL_DATA[[#This Row],[Row.names]])))</f>
        <v/>
      </c>
      <c r="B2923" s="119"/>
      <c r="C2923" s="68"/>
      <c r="E2923" s="53"/>
      <c r="F2923" s="53"/>
      <c r="G2923" s="54"/>
      <c r="H2923" s="114"/>
      <c r="I2923" s="53"/>
      <c r="J2923" s="53"/>
      <c r="K2923" s="53"/>
      <c r="L2923" s="53"/>
      <c r="M2923" s="53"/>
      <c r="N2923" s="53"/>
      <c r="O2923" s="53"/>
      <c r="P2923" s="53"/>
      <c r="Q2923" s="53"/>
      <c r="R2923" s="53"/>
      <c r="S2923" s="53"/>
      <c r="T2923" s="53"/>
      <c r="U2923" s="81"/>
      <c r="V2923" s="53"/>
      <c r="W2923" s="53"/>
    </row>
    <row r="2924" spans="1:23" x14ac:dyDescent="0.25">
      <c r="A2924" s="116" t="str">
        <f>IF(ISBLANK(TBL_DATA[[#This Row],[Row.names]]), "",   DATE(YEAR(TBL_DATA[[#This Row],[Row.names]]), MONTH(TBL_DATA[[#This Row],[Row.names]]), DAY(TBL_DATA[[#This Row],[Row.names]])))</f>
        <v/>
      </c>
      <c r="B2924" s="119"/>
      <c r="C2924" s="68"/>
      <c r="E2924" s="53"/>
      <c r="F2924" s="53"/>
      <c r="G2924" s="54"/>
      <c r="H2924" s="114"/>
      <c r="I2924" s="53"/>
      <c r="J2924" s="53"/>
      <c r="K2924" s="53"/>
      <c r="L2924" s="53"/>
      <c r="M2924" s="53"/>
      <c r="N2924" s="53"/>
      <c r="O2924" s="53"/>
      <c r="P2924" s="53"/>
      <c r="Q2924" s="53"/>
      <c r="R2924" s="53"/>
      <c r="S2924" s="53"/>
      <c r="T2924" s="53"/>
      <c r="U2924" s="81"/>
      <c r="V2924" s="53"/>
      <c r="W2924" s="53"/>
    </row>
    <row r="2925" spans="1:23" x14ac:dyDescent="0.25">
      <c r="A2925" s="116" t="str">
        <f>IF(ISBLANK(TBL_DATA[[#This Row],[Row.names]]), "",   DATE(YEAR(TBL_DATA[[#This Row],[Row.names]]), MONTH(TBL_DATA[[#This Row],[Row.names]]), DAY(TBL_DATA[[#This Row],[Row.names]])))</f>
        <v/>
      </c>
      <c r="B2925" s="119"/>
      <c r="C2925" s="68"/>
      <c r="E2925" s="53"/>
      <c r="F2925" s="53"/>
      <c r="G2925" s="54"/>
      <c r="H2925" s="114"/>
      <c r="I2925" s="53"/>
      <c r="J2925" s="53"/>
      <c r="K2925" s="53"/>
      <c r="L2925" s="53"/>
      <c r="M2925" s="53"/>
      <c r="N2925" s="53"/>
      <c r="O2925" s="53"/>
      <c r="P2925" s="53"/>
      <c r="Q2925" s="53"/>
      <c r="R2925" s="53"/>
      <c r="S2925" s="53"/>
      <c r="T2925" s="53"/>
      <c r="U2925" s="81"/>
      <c r="V2925" s="53"/>
      <c r="W2925" s="53"/>
    </row>
    <row r="2926" spans="1:23" x14ac:dyDescent="0.25">
      <c r="A2926" s="116" t="str">
        <f>IF(ISBLANK(TBL_DATA[[#This Row],[Row.names]]), "",   DATE(YEAR(TBL_DATA[[#This Row],[Row.names]]), MONTH(TBL_DATA[[#This Row],[Row.names]]), DAY(TBL_DATA[[#This Row],[Row.names]])))</f>
        <v/>
      </c>
      <c r="B2926" s="119"/>
      <c r="C2926" s="68"/>
      <c r="E2926" s="53"/>
      <c r="F2926" s="53"/>
      <c r="G2926" s="54"/>
      <c r="H2926" s="114"/>
      <c r="I2926" s="53"/>
      <c r="J2926" s="53"/>
      <c r="K2926" s="53"/>
      <c r="L2926" s="53"/>
      <c r="M2926" s="53"/>
      <c r="N2926" s="53"/>
      <c r="O2926" s="53"/>
      <c r="P2926" s="53"/>
      <c r="Q2926" s="53"/>
      <c r="R2926" s="53"/>
      <c r="S2926" s="53"/>
      <c r="T2926" s="53"/>
      <c r="U2926" s="81"/>
      <c r="V2926" s="53"/>
      <c r="W2926" s="53"/>
    </row>
    <row r="2927" spans="1:23" x14ac:dyDescent="0.25">
      <c r="A2927" s="116" t="str">
        <f>IF(ISBLANK(TBL_DATA[[#This Row],[Row.names]]), "",   DATE(YEAR(TBL_DATA[[#This Row],[Row.names]]), MONTH(TBL_DATA[[#This Row],[Row.names]]), DAY(TBL_DATA[[#This Row],[Row.names]])))</f>
        <v/>
      </c>
      <c r="B2927" s="119"/>
      <c r="C2927" s="68"/>
      <c r="E2927" s="53"/>
      <c r="F2927" s="53"/>
      <c r="G2927" s="54"/>
      <c r="H2927" s="114"/>
      <c r="I2927" s="53"/>
      <c r="J2927" s="53"/>
      <c r="K2927" s="53"/>
      <c r="L2927" s="53"/>
      <c r="M2927" s="53"/>
      <c r="N2927" s="53"/>
      <c r="O2927" s="53"/>
      <c r="P2927" s="53"/>
      <c r="Q2927" s="53"/>
      <c r="R2927" s="53"/>
      <c r="S2927" s="53"/>
      <c r="T2927" s="53"/>
      <c r="U2927" s="81"/>
      <c r="V2927" s="53"/>
      <c r="W2927" s="53"/>
    </row>
    <row r="2928" spans="1:23" x14ac:dyDescent="0.25">
      <c r="A2928" s="116" t="str">
        <f>IF(ISBLANK(TBL_DATA[[#This Row],[Row.names]]), "",   DATE(YEAR(TBL_DATA[[#This Row],[Row.names]]), MONTH(TBL_DATA[[#This Row],[Row.names]]), DAY(TBL_DATA[[#This Row],[Row.names]])))</f>
        <v/>
      </c>
      <c r="B2928" s="119"/>
      <c r="C2928" s="68"/>
      <c r="E2928" s="53"/>
      <c r="F2928" s="53"/>
      <c r="G2928" s="54"/>
      <c r="H2928" s="114"/>
      <c r="I2928" s="53"/>
      <c r="J2928" s="53"/>
      <c r="K2928" s="53"/>
      <c r="L2928" s="53"/>
      <c r="M2928" s="53"/>
      <c r="N2928" s="53"/>
      <c r="O2928" s="53"/>
      <c r="P2928" s="53"/>
      <c r="Q2928" s="53"/>
      <c r="R2928" s="53"/>
      <c r="S2928" s="53"/>
      <c r="T2928" s="53"/>
      <c r="U2928" s="81"/>
      <c r="V2928" s="53"/>
      <c r="W2928" s="53"/>
    </row>
    <row r="2929" spans="1:23" x14ac:dyDescent="0.25">
      <c r="A2929" s="116" t="str">
        <f>IF(ISBLANK(TBL_DATA[[#This Row],[Row.names]]), "",   DATE(YEAR(TBL_DATA[[#This Row],[Row.names]]), MONTH(TBL_DATA[[#This Row],[Row.names]]), DAY(TBL_DATA[[#This Row],[Row.names]])))</f>
        <v/>
      </c>
      <c r="B2929" s="119"/>
      <c r="C2929" s="68"/>
      <c r="E2929" s="53"/>
      <c r="F2929" s="53"/>
      <c r="G2929" s="54"/>
      <c r="H2929" s="114"/>
      <c r="I2929" s="53"/>
      <c r="J2929" s="53"/>
      <c r="K2929" s="53"/>
      <c r="L2929" s="53"/>
      <c r="M2929" s="53"/>
      <c r="N2929" s="53"/>
      <c r="O2929" s="53"/>
      <c r="P2929" s="53"/>
      <c r="Q2929" s="53"/>
      <c r="R2929" s="53"/>
      <c r="S2929" s="53"/>
      <c r="T2929" s="53"/>
      <c r="U2929" s="81"/>
      <c r="V2929" s="53"/>
      <c r="W2929" s="53"/>
    </row>
    <row r="2930" spans="1:23" x14ac:dyDescent="0.25">
      <c r="A2930" s="116" t="str">
        <f>IF(ISBLANK(TBL_DATA[[#This Row],[Row.names]]), "",   DATE(YEAR(TBL_DATA[[#This Row],[Row.names]]), MONTH(TBL_DATA[[#This Row],[Row.names]]), DAY(TBL_DATA[[#This Row],[Row.names]])))</f>
        <v/>
      </c>
      <c r="B2930" s="119"/>
      <c r="C2930" s="68"/>
      <c r="E2930" s="53"/>
      <c r="F2930" s="53"/>
      <c r="G2930" s="54"/>
      <c r="H2930" s="114"/>
      <c r="I2930" s="53"/>
      <c r="J2930" s="53"/>
      <c r="K2930" s="53"/>
      <c r="L2930" s="53"/>
      <c r="M2930" s="53"/>
      <c r="N2930" s="53"/>
      <c r="O2930" s="53"/>
      <c r="P2930" s="53"/>
      <c r="Q2930" s="53"/>
      <c r="R2930" s="53"/>
      <c r="S2930" s="53"/>
      <c r="T2930" s="53"/>
      <c r="U2930" s="81"/>
      <c r="V2930" s="53"/>
      <c r="W2930" s="53"/>
    </row>
    <row r="2931" spans="1:23" x14ac:dyDescent="0.25">
      <c r="A2931" s="116" t="str">
        <f>IF(ISBLANK(TBL_DATA[[#This Row],[Row.names]]), "",   DATE(YEAR(TBL_DATA[[#This Row],[Row.names]]), MONTH(TBL_DATA[[#This Row],[Row.names]]), DAY(TBL_DATA[[#This Row],[Row.names]])))</f>
        <v/>
      </c>
      <c r="B2931" s="119"/>
      <c r="C2931" s="68"/>
      <c r="E2931" s="53"/>
      <c r="F2931" s="53"/>
      <c r="G2931" s="54"/>
      <c r="H2931" s="114"/>
      <c r="I2931" s="53"/>
      <c r="J2931" s="53"/>
      <c r="K2931" s="53"/>
      <c r="L2931" s="53"/>
      <c r="M2931" s="53"/>
      <c r="N2931" s="53"/>
      <c r="O2931" s="53"/>
      <c r="P2931" s="53"/>
      <c r="Q2931" s="53"/>
      <c r="R2931" s="53"/>
      <c r="S2931" s="53"/>
      <c r="T2931" s="53"/>
      <c r="U2931" s="81"/>
      <c r="V2931" s="53"/>
      <c r="W2931" s="53"/>
    </row>
    <row r="2932" spans="1:23" x14ac:dyDescent="0.25">
      <c r="A2932" s="116" t="str">
        <f>IF(ISBLANK(TBL_DATA[[#This Row],[Row.names]]), "",   DATE(YEAR(TBL_DATA[[#This Row],[Row.names]]), MONTH(TBL_DATA[[#This Row],[Row.names]]), DAY(TBL_DATA[[#This Row],[Row.names]])))</f>
        <v/>
      </c>
      <c r="B2932" s="119"/>
      <c r="C2932" s="68"/>
      <c r="E2932" s="53"/>
      <c r="F2932" s="53"/>
      <c r="G2932" s="54"/>
      <c r="H2932" s="114"/>
      <c r="I2932" s="53"/>
      <c r="J2932" s="53"/>
      <c r="K2932" s="53"/>
      <c r="L2932" s="53"/>
      <c r="M2932" s="53"/>
      <c r="N2932" s="53"/>
      <c r="O2932" s="53"/>
      <c r="P2932" s="53"/>
      <c r="Q2932" s="53"/>
      <c r="R2932" s="53"/>
      <c r="S2932" s="53"/>
      <c r="T2932" s="53"/>
      <c r="U2932" s="81"/>
      <c r="V2932" s="53"/>
      <c r="W2932" s="53"/>
    </row>
    <row r="2933" spans="1:23" x14ac:dyDescent="0.25">
      <c r="A2933" s="116" t="str">
        <f>IF(ISBLANK(TBL_DATA[[#This Row],[Row.names]]), "",   DATE(YEAR(TBL_DATA[[#This Row],[Row.names]]), MONTH(TBL_DATA[[#This Row],[Row.names]]), DAY(TBL_DATA[[#This Row],[Row.names]])))</f>
        <v/>
      </c>
      <c r="B2933" s="119"/>
      <c r="C2933" s="68"/>
      <c r="E2933" s="53"/>
      <c r="F2933" s="53"/>
      <c r="G2933" s="54"/>
      <c r="H2933" s="114"/>
      <c r="I2933" s="53"/>
      <c r="J2933" s="53"/>
      <c r="K2933" s="53"/>
      <c r="L2933" s="53"/>
      <c r="M2933" s="53"/>
      <c r="N2933" s="53"/>
      <c r="O2933" s="53"/>
      <c r="P2933" s="53"/>
      <c r="Q2933" s="53"/>
      <c r="R2933" s="53"/>
      <c r="S2933" s="53"/>
      <c r="T2933" s="53"/>
      <c r="U2933" s="81"/>
      <c r="V2933" s="53"/>
      <c r="W2933" s="53"/>
    </row>
    <row r="2934" spans="1:23" x14ac:dyDescent="0.25">
      <c r="A2934" s="116" t="str">
        <f>IF(ISBLANK(TBL_DATA[[#This Row],[Row.names]]), "",   DATE(YEAR(TBL_DATA[[#This Row],[Row.names]]), MONTH(TBL_DATA[[#This Row],[Row.names]]), DAY(TBL_DATA[[#This Row],[Row.names]])))</f>
        <v/>
      </c>
      <c r="B2934" s="119"/>
      <c r="C2934" s="68"/>
      <c r="E2934" s="53"/>
      <c r="F2934" s="53"/>
      <c r="G2934" s="54"/>
      <c r="H2934" s="114"/>
      <c r="I2934" s="53"/>
      <c r="J2934" s="53"/>
      <c r="K2934" s="53"/>
      <c r="L2934" s="53"/>
      <c r="M2934" s="53"/>
      <c r="N2934" s="53"/>
      <c r="O2934" s="53"/>
      <c r="P2934" s="53"/>
      <c r="Q2934" s="53"/>
      <c r="R2934" s="53"/>
      <c r="S2934" s="53"/>
      <c r="T2934" s="53"/>
      <c r="U2934" s="81"/>
      <c r="V2934" s="53"/>
      <c r="W2934" s="53"/>
    </row>
    <row r="2935" spans="1:23" x14ac:dyDescent="0.25">
      <c r="A2935" s="116" t="str">
        <f>IF(ISBLANK(TBL_DATA[[#This Row],[Row.names]]), "",   DATE(YEAR(TBL_DATA[[#This Row],[Row.names]]), MONTH(TBL_DATA[[#This Row],[Row.names]]), DAY(TBL_DATA[[#This Row],[Row.names]])))</f>
        <v/>
      </c>
      <c r="B2935" s="119"/>
      <c r="C2935" s="68"/>
      <c r="E2935" s="53"/>
      <c r="F2935" s="53"/>
      <c r="G2935" s="54"/>
      <c r="H2935" s="114"/>
      <c r="I2935" s="53"/>
      <c r="J2935" s="53"/>
      <c r="K2935" s="53"/>
      <c r="L2935" s="53"/>
      <c r="M2935" s="53"/>
      <c r="N2935" s="53"/>
      <c r="O2935" s="53"/>
      <c r="P2935" s="53"/>
      <c r="Q2935" s="53"/>
      <c r="R2935" s="53"/>
      <c r="S2935" s="53"/>
      <c r="T2935" s="53"/>
      <c r="U2935" s="81"/>
      <c r="V2935" s="53"/>
      <c r="W2935" s="53"/>
    </row>
    <row r="2936" spans="1:23" x14ac:dyDescent="0.25">
      <c r="A2936" s="116" t="str">
        <f>IF(ISBLANK(TBL_DATA[[#This Row],[Row.names]]), "",   DATE(YEAR(TBL_DATA[[#This Row],[Row.names]]), MONTH(TBL_DATA[[#This Row],[Row.names]]), DAY(TBL_DATA[[#This Row],[Row.names]])))</f>
        <v/>
      </c>
      <c r="B2936" s="119"/>
      <c r="C2936" s="68"/>
      <c r="E2936" s="53"/>
      <c r="F2936" s="53"/>
      <c r="G2936" s="54"/>
      <c r="H2936" s="114"/>
      <c r="I2936" s="53"/>
      <c r="J2936" s="53"/>
      <c r="K2936" s="53"/>
      <c r="L2936" s="53"/>
      <c r="M2936" s="53"/>
      <c r="N2936" s="53"/>
      <c r="O2936" s="53"/>
      <c r="P2936" s="53"/>
      <c r="Q2936" s="53"/>
      <c r="R2936" s="53"/>
      <c r="S2936" s="53"/>
      <c r="T2936" s="53"/>
      <c r="U2936" s="81"/>
      <c r="V2936" s="53"/>
      <c r="W2936" s="53"/>
    </row>
    <row r="2937" spans="1:23" x14ac:dyDescent="0.25">
      <c r="A2937" s="116" t="str">
        <f>IF(ISBLANK(TBL_DATA[[#This Row],[Row.names]]), "",   DATE(YEAR(TBL_DATA[[#This Row],[Row.names]]), MONTH(TBL_DATA[[#This Row],[Row.names]]), DAY(TBL_DATA[[#This Row],[Row.names]])))</f>
        <v/>
      </c>
      <c r="B2937" s="119"/>
      <c r="C2937" s="68"/>
      <c r="E2937" s="53"/>
      <c r="F2937" s="53"/>
      <c r="G2937" s="54"/>
      <c r="H2937" s="114"/>
      <c r="I2937" s="53"/>
      <c r="J2937" s="53"/>
      <c r="K2937" s="53"/>
      <c r="L2937" s="53"/>
      <c r="M2937" s="53"/>
      <c r="N2937" s="53"/>
      <c r="O2937" s="53"/>
      <c r="P2937" s="53"/>
      <c r="Q2937" s="53"/>
      <c r="R2937" s="53"/>
      <c r="S2937" s="53"/>
      <c r="T2937" s="53"/>
      <c r="U2937" s="81"/>
      <c r="V2937" s="53"/>
      <c r="W2937" s="53"/>
    </row>
    <row r="2938" spans="1:23" x14ac:dyDescent="0.25">
      <c r="A2938" s="116" t="str">
        <f>IF(ISBLANK(TBL_DATA[[#This Row],[Row.names]]), "",   DATE(YEAR(TBL_DATA[[#This Row],[Row.names]]), MONTH(TBL_DATA[[#This Row],[Row.names]]), DAY(TBL_DATA[[#This Row],[Row.names]])))</f>
        <v/>
      </c>
      <c r="B2938" s="119"/>
      <c r="C2938" s="68"/>
      <c r="E2938" s="53"/>
      <c r="F2938" s="53"/>
      <c r="G2938" s="54"/>
      <c r="H2938" s="114"/>
      <c r="I2938" s="53"/>
      <c r="J2938" s="53"/>
      <c r="K2938" s="53"/>
      <c r="L2938" s="53"/>
      <c r="M2938" s="53"/>
      <c r="N2938" s="53"/>
      <c r="O2938" s="53"/>
      <c r="P2938" s="53"/>
      <c r="Q2938" s="53"/>
      <c r="R2938" s="53"/>
      <c r="S2938" s="53"/>
      <c r="T2938" s="53"/>
      <c r="U2938" s="81"/>
      <c r="V2938" s="53"/>
      <c r="W2938" s="53"/>
    </row>
    <row r="2939" spans="1:23" x14ac:dyDescent="0.25">
      <c r="A2939" s="116" t="str">
        <f>IF(ISBLANK(TBL_DATA[[#This Row],[Row.names]]), "",   DATE(YEAR(TBL_DATA[[#This Row],[Row.names]]), MONTH(TBL_DATA[[#This Row],[Row.names]]), DAY(TBL_DATA[[#This Row],[Row.names]])))</f>
        <v/>
      </c>
      <c r="B2939" s="119"/>
      <c r="C2939" s="68"/>
      <c r="E2939" s="53"/>
      <c r="F2939" s="53"/>
      <c r="G2939" s="54"/>
      <c r="H2939" s="114"/>
      <c r="I2939" s="53"/>
      <c r="J2939" s="53"/>
      <c r="K2939" s="53"/>
      <c r="L2939" s="53"/>
      <c r="M2939" s="53"/>
      <c r="N2939" s="53"/>
      <c r="O2939" s="53"/>
      <c r="P2939" s="53"/>
      <c r="Q2939" s="53"/>
      <c r="R2939" s="53"/>
      <c r="S2939" s="53"/>
      <c r="T2939" s="53"/>
      <c r="U2939" s="81"/>
      <c r="V2939" s="53"/>
      <c r="W2939" s="53"/>
    </row>
    <row r="2940" spans="1:23" x14ac:dyDescent="0.25">
      <c r="A2940" s="116" t="str">
        <f>IF(ISBLANK(TBL_DATA[[#This Row],[Row.names]]), "",   DATE(YEAR(TBL_DATA[[#This Row],[Row.names]]), MONTH(TBL_DATA[[#This Row],[Row.names]]), DAY(TBL_DATA[[#This Row],[Row.names]])))</f>
        <v/>
      </c>
      <c r="B2940" s="119"/>
      <c r="C2940" s="68"/>
      <c r="E2940" s="53"/>
      <c r="F2940" s="53"/>
      <c r="G2940" s="54"/>
      <c r="H2940" s="114"/>
      <c r="I2940" s="53"/>
      <c r="J2940" s="53"/>
      <c r="K2940" s="53"/>
      <c r="L2940" s="53"/>
      <c r="M2940" s="53"/>
      <c r="N2940" s="53"/>
      <c r="O2940" s="53"/>
      <c r="P2940" s="53"/>
      <c r="Q2940" s="53"/>
      <c r="R2940" s="53"/>
      <c r="S2940" s="53"/>
      <c r="T2940" s="53"/>
      <c r="U2940" s="81"/>
      <c r="V2940" s="53"/>
      <c r="W2940" s="53"/>
    </row>
    <row r="2941" spans="1:23" x14ac:dyDescent="0.25">
      <c r="A2941" s="116" t="str">
        <f>IF(ISBLANK(TBL_DATA[[#This Row],[Row.names]]), "",   DATE(YEAR(TBL_DATA[[#This Row],[Row.names]]), MONTH(TBL_DATA[[#This Row],[Row.names]]), DAY(TBL_DATA[[#This Row],[Row.names]])))</f>
        <v/>
      </c>
      <c r="B2941" s="119"/>
      <c r="C2941" s="68"/>
      <c r="E2941" s="53"/>
      <c r="F2941" s="53"/>
      <c r="G2941" s="54"/>
      <c r="H2941" s="114"/>
      <c r="I2941" s="53"/>
      <c r="J2941" s="53"/>
      <c r="K2941" s="53"/>
      <c r="L2941" s="53"/>
      <c r="M2941" s="53"/>
      <c r="N2941" s="53"/>
      <c r="O2941" s="53"/>
      <c r="P2941" s="53"/>
      <c r="Q2941" s="53"/>
      <c r="R2941" s="53"/>
      <c r="S2941" s="53"/>
      <c r="T2941" s="53"/>
      <c r="U2941" s="81"/>
      <c r="V2941" s="53"/>
      <c r="W2941" s="53"/>
    </row>
    <row r="2942" spans="1:23" x14ac:dyDescent="0.25">
      <c r="A2942" s="116" t="str">
        <f>IF(ISBLANK(TBL_DATA[[#This Row],[Row.names]]), "",   DATE(YEAR(TBL_DATA[[#This Row],[Row.names]]), MONTH(TBL_DATA[[#This Row],[Row.names]]), DAY(TBL_DATA[[#This Row],[Row.names]])))</f>
        <v/>
      </c>
      <c r="B2942" s="119"/>
      <c r="C2942" s="68"/>
      <c r="E2942" s="53"/>
      <c r="F2942" s="53"/>
      <c r="G2942" s="54"/>
      <c r="H2942" s="114"/>
      <c r="I2942" s="53"/>
      <c r="J2942" s="53"/>
      <c r="K2942" s="53"/>
      <c r="L2942" s="53"/>
      <c r="M2942" s="53"/>
      <c r="N2942" s="53"/>
      <c r="O2942" s="53"/>
      <c r="P2942" s="53"/>
      <c r="Q2942" s="53"/>
      <c r="R2942" s="53"/>
      <c r="S2942" s="53"/>
      <c r="T2942" s="53"/>
      <c r="U2942" s="81"/>
      <c r="V2942" s="53"/>
      <c r="W2942" s="53"/>
    </row>
    <row r="2943" spans="1:23" x14ac:dyDescent="0.25">
      <c r="A2943" s="116" t="str">
        <f>IF(ISBLANK(TBL_DATA[[#This Row],[Row.names]]), "",   DATE(YEAR(TBL_DATA[[#This Row],[Row.names]]), MONTH(TBL_DATA[[#This Row],[Row.names]]), DAY(TBL_DATA[[#This Row],[Row.names]])))</f>
        <v/>
      </c>
      <c r="B2943" s="119"/>
      <c r="C2943" s="68"/>
      <c r="E2943" s="53"/>
      <c r="F2943" s="53"/>
      <c r="G2943" s="54"/>
      <c r="H2943" s="114"/>
      <c r="I2943" s="53"/>
      <c r="J2943" s="53"/>
      <c r="K2943" s="53"/>
      <c r="L2943" s="53"/>
      <c r="M2943" s="53"/>
      <c r="N2943" s="53"/>
      <c r="O2943" s="53"/>
      <c r="P2943" s="53"/>
      <c r="Q2943" s="53"/>
      <c r="R2943" s="53"/>
      <c r="S2943" s="53"/>
      <c r="T2943" s="53"/>
      <c r="U2943" s="81"/>
      <c r="V2943" s="53"/>
      <c r="W2943" s="53"/>
    </row>
    <row r="2944" spans="1:23" x14ac:dyDescent="0.25">
      <c r="A2944" s="116" t="str">
        <f>IF(ISBLANK(TBL_DATA[[#This Row],[Row.names]]), "",   DATE(YEAR(TBL_DATA[[#This Row],[Row.names]]), MONTH(TBL_DATA[[#This Row],[Row.names]]), DAY(TBL_DATA[[#This Row],[Row.names]])))</f>
        <v/>
      </c>
      <c r="B2944" s="119"/>
      <c r="C2944" s="68"/>
      <c r="E2944" s="53"/>
      <c r="F2944" s="53"/>
      <c r="G2944" s="54"/>
      <c r="H2944" s="114"/>
      <c r="I2944" s="53"/>
      <c r="J2944" s="53"/>
      <c r="K2944" s="53"/>
      <c r="L2944" s="53"/>
      <c r="M2944" s="53"/>
      <c r="N2944" s="53"/>
      <c r="O2944" s="53"/>
      <c r="P2944" s="53"/>
      <c r="Q2944" s="53"/>
      <c r="R2944" s="53"/>
      <c r="S2944" s="53"/>
      <c r="T2944" s="53"/>
      <c r="U2944" s="81"/>
      <c r="V2944" s="53"/>
      <c r="W2944" s="53"/>
    </row>
    <row r="2945" spans="1:23" x14ac:dyDescent="0.25">
      <c r="A2945" s="116" t="str">
        <f>IF(ISBLANK(TBL_DATA[[#This Row],[Row.names]]), "",   DATE(YEAR(TBL_DATA[[#This Row],[Row.names]]), MONTH(TBL_DATA[[#This Row],[Row.names]]), DAY(TBL_DATA[[#This Row],[Row.names]])))</f>
        <v/>
      </c>
      <c r="B2945" s="119"/>
      <c r="C2945" s="68"/>
      <c r="E2945" s="53"/>
      <c r="F2945" s="53"/>
      <c r="G2945" s="54"/>
      <c r="H2945" s="114"/>
      <c r="I2945" s="53"/>
      <c r="J2945" s="53"/>
      <c r="K2945" s="53"/>
      <c r="L2945" s="53"/>
      <c r="M2945" s="53"/>
      <c r="N2945" s="53"/>
      <c r="O2945" s="53"/>
      <c r="P2945" s="53"/>
      <c r="Q2945" s="53"/>
      <c r="R2945" s="53"/>
      <c r="S2945" s="53"/>
      <c r="T2945" s="53"/>
      <c r="U2945" s="81"/>
      <c r="V2945" s="53"/>
      <c r="W2945" s="53"/>
    </row>
    <row r="2946" spans="1:23" x14ac:dyDescent="0.25">
      <c r="A2946" s="116" t="str">
        <f>IF(ISBLANK(TBL_DATA[[#This Row],[Row.names]]), "",   DATE(YEAR(TBL_DATA[[#This Row],[Row.names]]), MONTH(TBL_DATA[[#This Row],[Row.names]]), DAY(TBL_DATA[[#This Row],[Row.names]])))</f>
        <v/>
      </c>
      <c r="B2946" s="119"/>
      <c r="C2946" s="68"/>
      <c r="E2946" s="53"/>
      <c r="F2946" s="53"/>
      <c r="G2946" s="54"/>
      <c r="H2946" s="114"/>
      <c r="I2946" s="53"/>
      <c r="J2946" s="53"/>
      <c r="K2946" s="53"/>
      <c r="L2946" s="53"/>
      <c r="M2946" s="53"/>
      <c r="N2946" s="53"/>
      <c r="O2946" s="53"/>
      <c r="P2946" s="53"/>
      <c r="Q2946" s="53"/>
      <c r="R2946" s="53"/>
      <c r="S2946" s="53"/>
      <c r="T2946" s="53"/>
      <c r="U2946" s="81"/>
      <c r="V2946" s="53"/>
      <c r="W2946" s="53"/>
    </row>
    <row r="2947" spans="1:23" x14ac:dyDescent="0.25">
      <c r="A2947" s="116" t="str">
        <f>IF(ISBLANK(TBL_DATA[[#This Row],[Row.names]]), "",   DATE(YEAR(TBL_DATA[[#This Row],[Row.names]]), MONTH(TBL_DATA[[#This Row],[Row.names]]), DAY(TBL_DATA[[#This Row],[Row.names]])))</f>
        <v/>
      </c>
      <c r="B2947" s="119"/>
      <c r="C2947" s="68"/>
      <c r="E2947" s="53"/>
      <c r="F2947" s="53"/>
      <c r="G2947" s="54"/>
      <c r="H2947" s="114"/>
      <c r="I2947" s="53"/>
      <c r="J2947" s="53"/>
      <c r="K2947" s="53"/>
      <c r="L2947" s="53"/>
      <c r="M2947" s="53"/>
      <c r="N2947" s="53"/>
      <c r="O2947" s="53"/>
      <c r="P2947" s="53"/>
      <c r="Q2947" s="53"/>
      <c r="R2947" s="53"/>
      <c r="S2947" s="53"/>
      <c r="T2947" s="53"/>
      <c r="U2947" s="81"/>
      <c r="V2947" s="53"/>
      <c r="W2947" s="53"/>
    </row>
    <row r="2948" spans="1:23" x14ac:dyDescent="0.25">
      <c r="A2948" s="116" t="str">
        <f>IF(ISBLANK(TBL_DATA[[#This Row],[Row.names]]), "",   DATE(YEAR(TBL_DATA[[#This Row],[Row.names]]), MONTH(TBL_DATA[[#This Row],[Row.names]]), DAY(TBL_DATA[[#This Row],[Row.names]])))</f>
        <v/>
      </c>
      <c r="B2948" s="119"/>
      <c r="C2948" s="68"/>
      <c r="E2948" s="53"/>
      <c r="F2948" s="53"/>
      <c r="G2948" s="54"/>
      <c r="H2948" s="114"/>
      <c r="I2948" s="53"/>
      <c r="J2948" s="53"/>
      <c r="K2948" s="53"/>
      <c r="L2948" s="53"/>
      <c r="M2948" s="53"/>
      <c r="N2948" s="53"/>
      <c r="O2948" s="53"/>
      <c r="P2948" s="53"/>
      <c r="Q2948" s="53"/>
      <c r="R2948" s="53"/>
      <c r="S2948" s="53"/>
      <c r="T2948" s="53"/>
      <c r="U2948" s="81"/>
      <c r="V2948" s="53"/>
      <c r="W2948" s="53"/>
    </row>
    <row r="2949" spans="1:23" x14ac:dyDescent="0.25">
      <c r="A2949" s="116" t="str">
        <f>IF(ISBLANK(TBL_DATA[[#This Row],[Row.names]]), "",   DATE(YEAR(TBL_DATA[[#This Row],[Row.names]]), MONTH(TBL_DATA[[#This Row],[Row.names]]), DAY(TBL_DATA[[#This Row],[Row.names]])))</f>
        <v/>
      </c>
      <c r="B2949" s="119"/>
      <c r="C2949" s="68"/>
      <c r="E2949" s="53"/>
      <c r="F2949" s="53"/>
      <c r="G2949" s="54"/>
      <c r="H2949" s="114"/>
      <c r="I2949" s="53"/>
      <c r="J2949" s="53"/>
      <c r="K2949" s="53"/>
      <c r="L2949" s="53"/>
      <c r="M2949" s="53"/>
      <c r="N2949" s="53"/>
      <c r="O2949" s="53"/>
      <c r="P2949" s="53"/>
      <c r="Q2949" s="53"/>
      <c r="R2949" s="53"/>
      <c r="S2949" s="53"/>
      <c r="T2949" s="53"/>
      <c r="U2949" s="81"/>
      <c r="V2949" s="53"/>
      <c r="W2949" s="53"/>
    </row>
    <row r="2950" spans="1:23" x14ac:dyDescent="0.25">
      <c r="A2950" s="116" t="str">
        <f>IF(ISBLANK(TBL_DATA[[#This Row],[Row.names]]), "",   DATE(YEAR(TBL_DATA[[#This Row],[Row.names]]), MONTH(TBL_DATA[[#This Row],[Row.names]]), DAY(TBL_DATA[[#This Row],[Row.names]])))</f>
        <v/>
      </c>
      <c r="B2950" s="119"/>
      <c r="C2950" s="68"/>
      <c r="E2950" s="53"/>
      <c r="F2950" s="53"/>
      <c r="G2950" s="54"/>
      <c r="H2950" s="114"/>
      <c r="I2950" s="53"/>
      <c r="J2950" s="53"/>
      <c r="K2950" s="53"/>
      <c r="L2950" s="53"/>
      <c r="M2950" s="53"/>
      <c r="N2950" s="53"/>
      <c r="O2950" s="53"/>
      <c r="P2950" s="53"/>
      <c r="Q2950" s="53"/>
      <c r="R2950" s="53"/>
      <c r="S2950" s="53"/>
      <c r="T2950" s="53"/>
      <c r="U2950" s="81"/>
      <c r="V2950" s="53"/>
      <c r="W2950" s="53"/>
    </row>
    <row r="2951" spans="1:23" x14ac:dyDescent="0.25">
      <c r="A2951" s="116" t="str">
        <f>IF(ISBLANK(TBL_DATA[[#This Row],[Row.names]]), "",   DATE(YEAR(TBL_DATA[[#This Row],[Row.names]]), MONTH(TBL_DATA[[#This Row],[Row.names]]), DAY(TBL_DATA[[#This Row],[Row.names]])))</f>
        <v/>
      </c>
      <c r="B2951" s="119"/>
      <c r="C2951" s="68"/>
      <c r="E2951" s="53"/>
      <c r="F2951" s="53"/>
      <c r="G2951" s="54"/>
      <c r="H2951" s="114"/>
      <c r="I2951" s="53"/>
      <c r="J2951" s="53"/>
      <c r="K2951" s="53"/>
      <c r="L2951" s="53"/>
      <c r="M2951" s="53"/>
      <c r="N2951" s="53"/>
      <c r="O2951" s="53"/>
      <c r="P2951" s="53"/>
      <c r="Q2951" s="53"/>
      <c r="R2951" s="53"/>
      <c r="S2951" s="53"/>
      <c r="T2951" s="53"/>
      <c r="U2951" s="81"/>
      <c r="V2951" s="53"/>
      <c r="W2951" s="53"/>
    </row>
    <row r="2952" spans="1:23" x14ac:dyDescent="0.25">
      <c r="A2952" s="116" t="str">
        <f>IF(ISBLANK(TBL_DATA[[#This Row],[Row.names]]), "",   DATE(YEAR(TBL_DATA[[#This Row],[Row.names]]), MONTH(TBL_DATA[[#This Row],[Row.names]]), DAY(TBL_DATA[[#This Row],[Row.names]])))</f>
        <v/>
      </c>
      <c r="B2952" s="119"/>
      <c r="C2952" s="68"/>
      <c r="E2952" s="53"/>
      <c r="F2952" s="53"/>
      <c r="G2952" s="54"/>
      <c r="H2952" s="114"/>
      <c r="I2952" s="53"/>
      <c r="J2952" s="53"/>
      <c r="K2952" s="53"/>
      <c r="L2952" s="53"/>
      <c r="M2952" s="53"/>
      <c r="N2952" s="53"/>
      <c r="O2952" s="53"/>
      <c r="P2952" s="53"/>
      <c r="Q2952" s="53"/>
      <c r="R2952" s="53"/>
      <c r="S2952" s="53"/>
      <c r="T2952" s="53"/>
      <c r="U2952" s="81"/>
      <c r="V2952" s="53"/>
      <c r="W2952" s="53"/>
    </row>
    <row r="2953" spans="1:23" x14ac:dyDescent="0.25">
      <c r="A2953" s="116" t="str">
        <f>IF(ISBLANK(TBL_DATA[[#This Row],[Row.names]]), "",   DATE(YEAR(TBL_DATA[[#This Row],[Row.names]]), MONTH(TBL_DATA[[#This Row],[Row.names]]), DAY(TBL_DATA[[#This Row],[Row.names]])))</f>
        <v/>
      </c>
      <c r="B2953" s="119"/>
      <c r="C2953" s="68"/>
      <c r="E2953" s="53"/>
      <c r="F2953" s="53"/>
      <c r="G2953" s="54"/>
      <c r="H2953" s="114"/>
      <c r="I2953" s="53"/>
      <c r="J2953" s="53"/>
      <c r="K2953" s="53"/>
      <c r="L2953" s="53"/>
      <c r="M2953" s="53"/>
      <c r="N2953" s="53"/>
      <c r="O2953" s="53"/>
      <c r="P2953" s="53"/>
      <c r="Q2953" s="53"/>
      <c r="R2953" s="53"/>
      <c r="S2953" s="53"/>
      <c r="T2953" s="53"/>
      <c r="U2953" s="81"/>
      <c r="V2953" s="53"/>
      <c r="W2953" s="53"/>
    </row>
    <row r="2954" spans="1:23" x14ac:dyDescent="0.25">
      <c r="A2954" s="116" t="str">
        <f>IF(ISBLANK(TBL_DATA[[#This Row],[Row.names]]), "",   DATE(YEAR(TBL_DATA[[#This Row],[Row.names]]), MONTH(TBL_DATA[[#This Row],[Row.names]]), DAY(TBL_DATA[[#This Row],[Row.names]])))</f>
        <v/>
      </c>
      <c r="B2954" s="119"/>
      <c r="C2954" s="68"/>
      <c r="E2954" s="53"/>
      <c r="F2954" s="53"/>
      <c r="G2954" s="54"/>
      <c r="H2954" s="114"/>
      <c r="I2954" s="53"/>
      <c r="J2954" s="53"/>
      <c r="K2954" s="53"/>
      <c r="L2954" s="53"/>
      <c r="M2954" s="53"/>
      <c r="N2954" s="53"/>
      <c r="O2954" s="53"/>
      <c r="P2954" s="53"/>
      <c r="Q2954" s="53"/>
      <c r="R2954" s="53"/>
      <c r="S2954" s="53"/>
      <c r="T2954" s="53"/>
      <c r="U2954" s="81"/>
      <c r="V2954" s="53"/>
      <c r="W2954" s="53"/>
    </row>
    <row r="2955" spans="1:23" x14ac:dyDescent="0.25">
      <c r="A2955" s="116" t="str">
        <f>IF(ISBLANK(TBL_DATA[[#This Row],[Row.names]]), "",   DATE(YEAR(TBL_DATA[[#This Row],[Row.names]]), MONTH(TBL_DATA[[#This Row],[Row.names]]), DAY(TBL_DATA[[#This Row],[Row.names]])))</f>
        <v/>
      </c>
      <c r="B2955" s="119"/>
      <c r="C2955" s="68"/>
      <c r="E2955" s="53"/>
      <c r="F2955" s="53"/>
      <c r="G2955" s="54"/>
      <c r="H2955" s="114"/>
      <c r="I2955" s="53"/>
      <c r="J2955" s="53"/>
      <c r="K2955" s="53"/>
      <c r="L2955" s="53"/>
      <c r="M2955" s="53"/>
      <c r="N2955" s="53"/>
      <c r="O2955" s="53"/>
      <c r="P2955" s="53"/>
      <c r="Q2955" s="53"/>
      <c r="R2955" s="53"/>
      <c r="S2955" s="53"/>
      <c r="T2955" s="53"/>
      <c r="U2955" s="81"/>
      <c r="V2955" s="53"/>
      <c r="W2955" s="53"/>
    </row>
    <row r="2956" spans="1:23" x14ac:dyDescent="0.25">
      <c r="A2956" s="116" t="str">
        <f>IF(ISBLANK(TBL_DATA[[#This Row],[Row.names]]), "",   DATE(YEAR(TBL_DATA[[#This Row],[Row.names]]), MONTH(TBL_DATA[[#This Row],[Row.names]]), DAY(TBL_DATA[[#This Row],[Row.names]])))</f>
        <v/>
      </c>
      <c r="B2956" s="119"/>
      <c r="C2956" s="68"/>
      <c r="E2956" s="53"/>
      <c r="F2956" s="53"/>
      <c r="G2956" s="54"/>
      <c r="H2956" s="114"/>
      <c r="I2956" s="53"/>
      <c r="J2956" s="53"/>
      <c r="K2956" s="53"/>
      <c r="L2956" s="53"/>
      <c r="M2956" s="53"/>
      <c r="N2956" s="53"/>
      <c r="O2956" s="53"/>
      <c r="P2956" s="53"/>
      <c r="Q2956" s="53"/>
      <c r="R2956" s="53"/>
      <c r="S2956" s="53"/>
      <c r="T2956" s="53"/>
      <c r="U2956" s="81"/>
      <c r="V2956" s="53"/>
      <c r="W2956" s="53"/>
    </row>
    <row r="2957" spans="1:23" x14ac:dyDescent="0.25">
      <c r="A2957" s="116" t="str">
        <f>IF(ISBLANK(TBL_DATA[[#This Row],[Row.names]]), "",   DATE(YEAR(TBL_DATA[[#This Row],[Row.names]]), MONTH(TBL_DATA[[#This Row],[Row.names]]), DAY(TBL_DATA[[#This Row],[Row.names]])))</f>
        <v/>
      </c>
      <c r="B2957" s="119"/>
      <c r="C2957" s="68"/>
      <c r="E2957" s="53"/>
      <c r="F2957" s="53"/>
      <c r="G2957" s="54"/>
      <c r="H2957" s="114"/>
      <c r="I2957" s="53"/>
      <c r="J2957" s="53"/>
      <c r="K2957" s="53"/>
      <c r="L2957" s="53"/>
      <c r="M2957" s="53"/>
      <c r="N2957" s="53"/>
      <c r="O2957" s="53"/>
      <c r="P2957" s="53"/>
      <c r="Q2957" s="53"/>
      <c r="R2957" s="53"/>
      <c r="S2957" s="53"/>
      <c r="T2957" s="53"/>
      <c r="U2957" s="81"/>
      <c r="V2957" s="53"/>
      <c r="W2957" s="53"/>
    </row>
    <row r="2958" spans="1:23" x14ac:dyDescent="0.25">
      <c r="A2958" s="116" t="str">
        <f>IF(ISBLANK(TBL_DATA[[#This Row],[Row.names]]), "",   DATE(YEAR(TBL_DATA[[#This Row],[Row.names]]), MONTH(TBL_DATA[[#This Row],[Row.names]]), DAY(TBL_DATA[[#This Row],[Row.names]])))</f>
        <v/>
      </c>
      <c r="B2958" s="119"/>
      <c r="C2958" s="68"/>
      <c r="E2958" s="53"/>
      <c r="F2958" s="53"/>
      <c r="G2958" s="54"/>
      <c r="H2958" s="114"/>
      <c r="I2958" s="53"/>
      <c r="J2958" s="53"/>
      <c r="K2958" s="53"/>
      <c r="L2958" s="53"/>
      <c r="M2958" s="53"/>
      <c r="N2958" s="53"/>
      <c r="O2958" s="53"/>
      <c r="P2958" s="53"/>
      <c r="Q2958" s="53"/>
      <c r="R2958" s="53"/>
      <c r="S2958" s="53"/>
      <c r="T2958" s="53"/>
      <c r="U2958" s="81"/>
      <c r="V2958" s="53"/>
      <c r="W2958" s="53"/>
    </row>
    <row r="2959" spans="1:23" x14ac:dyDescent="0.25">
      <c r="A2959" s="116" t="str">
        <f>IF(ISBLANK(TBL_DATA[[#This Row],[Row.names]]), "",   DATE(YEAR(TBL_DATA[[#This Row],[Row.names]]), MONTH(TBL_DATA[[#This Row],[Row.names]]), DAY(TBL_DATA[[#This Row],[Row.names]])))</f>
        <v/>
      </c>
      <c r="B2959" s="119"/>
      <c r="C2959" s="68"/>
      <c r="E2959" s="53"/>
      <c r="F2959" s="53"/>
      <c r="G2959" s="54"/>
      <c r="H2959" s="114"/>
      <c r="I2959" s="53"/>
      <c r="J2959" s="53"/>
      <c r="K2959" s="53"/>
      <c r="L2959" s="53"/>
      <c r="M2959" s="53"/>
      <c r="N2959" s="53"/>
      <c r="O2959" s="53"/>
      <c r="P2959" s="53"/>
      <c r="Q2959" s="53"/>
      <c r="R2959" s="53"/>
      <c r="S2959" s="53"/>
      <c r="T2959" s="53"/>
      <c r="U2959" s="81"/>
      <c r="V2959" s="53"/>
      <c r="W2959" s="53"/>
    </row>
    <row r="2960" spans="1:23" x14ac:dyDescent="0.25">
      <c r="A2960" s="116" t="str">
        <f>IF(ISBLANK(TBL_DATA[[#This Row],[Row.names]]), "",   DATE(YEAR(TBL_DATA[[#This Row],[Row.names]]), MONTH(TBL_DATA[[#This Row],[Row.names]]), DAY(TBL_DATA[[#This Row],[Row.names]])))</f>
        <v/>
      </c>
      <c r="B2960" s="119"/>
      <c r="C2960" s="68"/>
      <c r="E2960" s="53"/>
      <c r="F2960" s="53"/>
      <c r="G2960" s="54"/>
      <c r="H2960" s="114"/>
      <c r="I2960" s="53"/>
      <c r="J2960" s="53"/>
      <c r="K2960" s="53"/>
      <c r="L2960" s="53"/>
      <c r="M2960" s="53"/>
      <c r="N2960" s="53"/>
      <c r="O2960" s="53"/>
      <c r="P2960" s="53"/>
      <c r="Q2960" s="53"/>
      <c r="R2960" s="53"/>
      <c r="S2960" s="53"/>
      <c r="T2960" s="53"/>
      <c r="U2960" s="81"/>
      <c r="V2960" s="53"/>
      <c r="W2960" s="53"/>
    </row>
    <row r="2961" spans="1:23" x14ac:dyDescent="0.25">
      <c r="A2961" s="116" t="str">
        <f>IF(ISBLANK(TBL_DATA[[#This Row],[Row.names]]), "",   DATE(YEAR(TBL_DATA[[#This Row],[Row.names]]), MONTH(TBL_DATA[[#This Row],[Row.names]]), DAY(TBL_DATA[[#This Row],[Row.names]])))</f>
        <v/>
      </c>
      <c r="B2961" s="119"/>
      <c r="C2961" s="68"/>
      <c r="E2961" s="53"/>
      <c r="F2961" s="53"/>
      <c r="G2961" s="54"/>
      <c r="H2961" s="114"/>
      <c r="I2961" s="53"/>
      <c r="J2961" s="53"/>
      <c r="K2961" s="53"/>
      <c r="L2961" s="53"/>
      <c r="M2961" s="53"/>
      <c r="N2961" s="53"/>
      <c r="O2961" s="53"/>
      <c r="P2961" s="53"/>
      <c r="Q2961" s="53"/>
      <c r="R2961" s="53"/>
      <c r="S2961" s="53"/>
      <c r="T2961" s="53"/>
      <c r="U2961" s="81"/>
      <c r="V2961" s="53"/>
      <c r="W2961" s="53"/>
    </row>
    <row r="2962" spans="1:23" x14ac:dyDescent="0.25">
      <c r="A2962" s="116" t="str">
        <f>IF(ISBLANK(TBL_DATA[[#This Row],[Row.names]]), "",   DATE(YEAR(TBL_DATA[[#This Row],[Row.names]]), MONTH(TBL_DATA[[#This Row],[Row.names]]), DAY(TBL_DATA[[#This Row],[Row.names]])))</f>
        <v/>
      </c>
      <c r="B2962" s="119"/>
      <c r="C2962" s="68"/>
      <c r="E2962" s="53"/>
      <c r="F2962" s="53"/>
      <c r="G2962" s="54"/>
      <c r="H2962" s="114"/>
      <c r="I2962" s="53"/>
      <c r="J2962" s="53"/>
      <c r="K2962" s="53"/>
      <c r="L2962" s="53"/>
      <c r="M2962" s="53"/>
      <c r="N2962" s="53"/>
      <c r="O2962" s="53"/>
      <c r="P2962" s="53"/>
      <c r="Q2962" s="53"/>
      <c r="R2962" s="53"/>
      <c r="S2962" s="53"/>
      <c r="T2962" s="53"/>
      <c r="U2962" s="81"/>
      <c r="V2962" s="53"/>
      <c r="W2962" s="53"/>
    </row>
    <row r="2963" spans="1:23" x14ac:dyDescent="0.25">
      <c r="A2963" s="116" t="str">
        <f>IF(ISBLANK(TBL_DATA[[#This Row],[Row.names]]), "",   DATE(YEAR(TBL_DATA[[#This Row],[Row.names]]), MONTH(TBL_DATA[[#This Row],[Row.names]]), DAY(TBL_DATA[[#This Row],[Row.names]])))</f>
        <v/>
      </c>
      <c r="B2963" s="119"/>
      <c r="C2963" s="68"/>
      <c r="E2963" s="53"/>
      <c r="F2963" s="53"/>
      <c r="G2963" s="54"/>
      <c r="H2963" s="114"/>
      <c r="I2963" s="53"/>
      <c r="J2963" s="53"/>
      <c r="K2963" s="53"/>
      <c r="L2963" s="53"/>
      <c r="M2963" s="53"/>
      <c r="N2963" s="53"/>
      <c r="O2963" s="53"/>
      <c r="P2963" s="53"/>
      <c r="Q2963" s="53"/>
      <c r="R2963" s="53"/>
      <c r="S2963" s="53"/>
      <c r="T2963" s="53"/>
      <c r="U2963" s="81"/>
      <c r="V2963" s="53"/>
      <c r="W2963" s="53"/>
    </row>
    <row r="2964" spans="1:23" x14ac:dyDescent="0.25">
      <c r="A2964" s="116" t="str">
        <f>IF(ISBLANK(TBL_DATA[[#This Row],[Row.names]]), "",   DATE(YEAR(TBL_DATA[[#This Row],[Row.names]]), MONTH(TBL_DATA[[#This Row],[Row.names]]), DAY(TBL_DATA[[#This Row],[Row.names]])))</f>
        <v/>
      </c>
      <c r="B2964" s="119"/>
      <c r="C2964" s="68"/>
      <c r="E2964" s="53"/>
      <c r="F2964" s="53"/>
      <c r="G2964" s="54"/>
      <c r="H2964" s="114"/>
      <c r="I2964" s="53"/>
      <c r="J2964" s="53"/>
      <c r="K2964" s="53"/>
      <c r="L2964" s="53"/>
      <c r="M2964" s="53"/>
      <c r="N2964" s="53"/>
      <c r="O2964" s="53"/>
      <c r="P2964" s="53"/>
      <c r="Q2964" s="53"/>
      <c r="R2964" s="53"/>
      <c r="S2964" s="53"/>
      <c r="T2964" s="53"/>
      <c r="U2964" s="81"/>
      <c r="V2964" s="53"/>
      <c r="W2964" s="53"/>
    </row>
    <row r="2965" spans="1:23" x14ac:dyDescent="0.25">
      <c r="A2965" s="116" t="str">
        <f>IF(ISBLANK(TBL_DATA[[#This Row],[Row.names]]), "",   DATE(YEAR(TBL_DATA[[#This Row],[Row.names]]), MONTH(TBL_DATA[[#This Row],[Row.names]]), DAY(TBL_DATA[[#This Row],[Row.names]])))</f>
        <v/>
      </c>
      <c r="B2965" s="119"/>
      <c r="C2965" s="68"/>
      <c r="E2965" s="53"/>
      <c r="F2965" s="53"/>
      <c r="G2965" s="54"/>
      <c r="H2965" s="114"/>
      <c r="I2965" s="53"/>
      <c r="J2965" s="53"/>
      <c r="K2965" s="53"/>
      <c r="L2965" s="53"/>
      <c r="M2965" s="53"/>
      <c r="N2965" s="53"/>
      <c r="O2965" s="53"/>
      <c r="P2965" s="53"/>
      <c r="Q2965" s="53"/>
      <c r="R2965" s="53"/>
      <c r="S2965" s="53"/>
      <c r="T2965" s="53"/>
      <c r="U2965" s="81"/>
      <c r="V2965" s="53"/>
      <c r="W2965" s="53"/>
    </row>
    <row r="2966" spans="1:23" x14ac:dyDescent="0.25">
      <c r="A2966" s="116" t="str">
        <f>IF(ISBLANK(TBL_DATA[[#This Row],[Row.names]]), "",   DATE(YEAR(TBL_DATA[[#This Row],[Row.names]]), MONTH(TBL_DATA[[#This Row],[Row.names]]), DAY(TBL_DATA[[#This Row],[Row.names]])))</f>
        <v/>
      </c>
      <c r="B2966" s="119"/>
      <c r="C2966" s="68"/>
      <c r="E2966" s="53"/>
      <c r="F2966" s="53"/>
      <c r="G2966" s="54"/>
      <c r="H2966" s="114"/>
      <c r="I2966" s="53"/>
      <c r="J2966" s="53"/>
      <c r="K2966" s="53"/>
      <c r="L2966" s="53"/>
      <c r="M2966" s="53"/>
      <c r="N2966" s="53"/>
      <c r="O2966" s="53"/>
      <c r="P2966" s="53"/>
      <c r="Q2966" s="53"/>
      <c r="R2966" s="53"/>
      <c r="S2966" s="53"/>
      <c r="T2966" s="53"/>
      <c r="U2966" s="81"/>
      <c r="V2966" s="53"/>
      <c r="W2966" s="53"/>
    </row>
    <row r="2967" spans="1:23" x14ac:dyDescent="0.25">
      <c r="A2967" s="116" t="str">
        <f>IF(ISBLANK(TBL_DATA[[#This Row],[Row.names]]), "",   DATE(YEAR(TBL_DATA[[#This Row],[Row.names]]), MONTH(TBL_DATA[[#This Row],[Row.names]]), DAY(TBL_DATA[[#This Row],[Row.names]])))</f>
        <v/>
      </c>
      <c r="B2967" s="119"/>
      <c r="C2967" s="68"/>
      <c r="E2967" s="53"/>
      <c r="F2967" s="53"/>
      <c r="G2967" s="54"/>
      <c r="H2967" s="114"/>
      <c r="I2967" s="53"/>
      <c r="J2967" s="53"/>
      <c r="K2967" s="53"/>
      <c r="L2967" s="53"/>
      <c r="M2967" s="53"/>
      <c r="N2967" s="53"/>
      <c r="O2967" s="53"/>
      <c r="P2967" s="53"/>
      <c r="Q2967" s="53"/>
      <c r="R2967" s="53"/>
      <c r="S2967" s="53"/>
      <c r="T2967" s="53"/>
      <c r="U2967" s="81"/>
      <c r="V2967" s="53"/>
      <c r="W2967" s="53"/>
    </row>
    <row r="2968" spans="1:23" x14ac:dyDescent="0.25">
      <c r="A2968" s="116" t="str">
        <f>IF(ISBLANK(TBL_DATA[[#This Row],[Row.names]]), "",   DATE(YEAR(TBL_DATA[[#This Row],[Row.names]]), MONTH(TBL_DATA[[#This Row],[Row.names]]), DAY(TBL_DATA[[#This Row],[Row.names]])))</f>
        <v/>
      </c>
      <c r="B2968" s="119"/>
      <c r="C2968" s="68"/>
      <c r="E2968" s="53"/>
      <c r="F2968" s="53"/>
      <c r="G2968" s="54"/>
      <c r="H2968" s="114"/>
      <c r="I2968" s="53"/>
      <c r="J2968" s="53"/>
      <c r="K2968" s="53"/>
      <c r="L2968" s="53"/>
      <c r="M2968" s="53"/>
      <c r="N2968" s="53"/>
      <c r="O2968" s="53"/>
      <c r="P2968" s="53"/>
      <c r="Q2968" s="53"/>
      <c r="R2968" s="53"/>
      <c r="S2968" s="53"/>
      <c r="T2968" s="53"/>
      <c r="U2968" s="81"/>
      <c r="V2968" s="53"/>
      <c r="W2968" s="53"/>
    </row>
    <row r="2969" spans="1:23" x14ac:dyDescent="0.25">
      <c r="A2969" s="116" t="str">
        <f>IF(ISBLANK(TBL_DATA[[#This Row],[Row.names]]), "",   DATE(YEAR(TBL_DATA[[#This Row],[Row.names]]), MONTH(TBL_DATA[[#This Row],[Row.names]]), DAY(TBL_DATA[[#This Row],[Row.names]])))</f>
        <v/>
      </c>
      <c r="B2969" s="119"/>
      <c r="C2969" s="68"/>
      <c r="E2969" s="53"/>
      <c r="F2969" s="53"/>
      <c r="G2969" s="54"/>
      <c r="H2969" s="114"/>
      <c r="I2969" s="53"/>
      <c r="J2969" s="53"/>
      <c r="K2969" s="53"/>
      <c r="L2969" s="53"/>
      <c r="M2969" s="53"/>
      <c r="N2969" s="53"/>
      <c r="O2969" s="53"/>
      <c r="P2969" s="53"/>
      <c r="Q2969" s="53"/>
      <c r="R2969" s="53"/>
      <c r="S2969" s="53"/>
      <c r="T2969" s="53"/>
      <c r="U2969" s="81"/>
      <c r="V2969" s="53"/>
      <c r="W2969" s="53"/>
    </row>
    <row r="2970" spans="1:23" x14ac:dyDescent="0.25">
      <c r="A2970" s="116" t="str">
        <f>IF(ISBLANK(TBL_DATA[[#This Row],[Row.names]]), "",   DATE(YEAR(TBL_DATA[[#This Row],[Row.names]]), MONTH(TBL_DATA[[#This Row],[Row.names]]), DAY(TBL_DATA[[#This Row],[Row.names]])))</f>
        <v/>
      </c>
      <c r="B2970" s="119"/>
      <c r="C2970" s="68"/>
      <c r="E2970" s="53"/>
      <c r="F2970" s="53"/>
      <c r="G2970" s="54"/>
      <c r="H2970" s="114"/>
      <c r="I2970" s="53"/>
      <c r="J2970" s="53"/>
      <c r="K2970" s="53"/>
      <c r="L2970" s="53"/>
      <c r="M2970" s="53"/>
      <c r="N2970" s="53"/>
      <c r="O2970" s="53"/>
      <c r="P2970" s="53"/>
      <c r="Q2970" s="53"/>
      <c r="R2970" s="53"/>
      <c r="S2970" s="53"/>
      <c r="T2970" s="53"/>
      <c r="U2970" s="81"/>
      <c r="V2970" s="53"/>
      <c r="W2970" s="53"/>
    </row>
    <row r="2971" spans="1:23" x14ac:dyDescent="0.25">
      <c r="A2971" s="116" t="str">
        <f>IF(ISBLANK(TBL_DATA[[#This Row],[Row.names]]), "",   DATE(YEAR(TBL_DATA[[#This Row],[Row.names]]), MONTH(TBL_DATA[[#This Row],[Row.names]]), DAY(TBL_DATA[[#This Row],[Row.names]])))</f>
        <v/>
      </c>
      <c r="B2971" s="119"/>
      <c r="C2971" s="68"/>
      <c r="E2971" s="53"/>
      <c r="F2971" s="53"/>
      <c r="G2971" s="54"/>
      <c r="H2971" s="114"/>
      <c r="I2971" s="53"/>
      <c r="J2971" s="53"/>
      <c r="K2971" s="53"/>
      <c r="L2971" s="53"/>
      <c r="M2971" s="53"/>
      <c r="N2971" s="53"/>
      <c r="O2971" s="53"/>
      <c r="P2971" s="53"/>
      <c r="Q2971" s="53"/>
      <c r="R2971" s="53"/>
      <c r="S2971" s="53"/>
      <c r="T2971" s="53"/>
      <c r="U2971" s="81"/>
      <c r="V2971" s="53"/>
      <c r="W2971" s="53"/>
    </row>
    <row r="2972" spans="1:23" x14ac:dyDescent="0.25">
      <c r="A2972" s="116" t="str">
        <f>IF(ISBLANK(TBL_DATA[[#This Row],[Row.names]]), "",   DATE(YEAR(TBL_DATA[[#This Row],[Row.names]]), MONTH(TBL_DATA[[#This Row],[Row.names]]), DAY(TBL_DATA[[#This Row],[Row.names]])))</f>
        <v/>
      </c>
      <c r="B2972" s="119"/>
      <c r="C2972" s="68"/>
      <c r="E2972" s="53"/>
      <c r="F2972" s="53"/>
      <c r="G2972" s="54"/>
      <c r="H2972" s="114"/>
      <c r="I2972" s="53"/>
      <c r="J2972" s="53"/>
      <c r="K2972" s="53"/>
      <c r="L2972" s="53"/>
      <c r="M2972" s="53"/>
      <c r="N2972" s="53"/>
      <c r="O2972" s="53"/>
      <c r="P2972" s="53"/>
      <c r="Q2972" s="53"/>
      <c r="R2972" s="53"/>
      <c r="S2972" s="53"/>
      <c r="T2972" s="53"/>
      <c r="U2972" s="81"/>
      <c r="V2972" s="53"/>
      <c r="W2972" s="53"/>
    </row>
    <row r="2973" spans="1:23" x14ac:dyDescent="0.25">
      <c r="A2973" s="116" t="str">
        <f>IF(ISBLANK(TBL_DATA[[#This Row],[Row.names]]), "",   DATE(YEAR(TBL_DATA[[#This Row],[Row.names]]), MONTH(TBL_DATA[[#This Row],[Row.names]]), DAY(TBL_DATA[[#This Row],[Row.names]])))</f>
        <v/>
      </c>
      <c r="B2973" s="119"/>
      <c r="C2973" s="68"/>
      <c r="E2973" s="53"/>
      <c r="F2973" s="53"/>
      <c r="G2973" s="54"/>
      <c r="H2973" s="114"/>
      <c r="I2973" s="53"/>
      <c r="J2973" s="53"/>
      <c r="K2973" s="53"/>
      <c r="L2973" s="53"/>
      <c r="M2973" s="53"/>
      <c r="N2973" s="53"/>
      <c r="O2973" s="53"/>
      <c r="P2973" s="53"/>
      <c r="Q2973" s="53"/>
      <c r="R2973" s="53"/>
      <c r="S2973" s="53"/>
      <c r="T2973" s="53"/>
      <c r="U2973" s="81"/>
      <c r="V2973" s="53"/>
      <c r="W2973" s="53"/>
    </row>
    <row r="2974" spans="1:23" x14ac:dyDescent="0.25">
      <c r="A2974" s="116" t="str">
        <f>IF(ISBLANK(TBL_DATA[[#This Row],[Row.names]]), "",   DATE(YEAR(TBL_DATA[[#This Row],[Row.names]]), MONTH(TBL_DATA[[#This Row],[Row.names]]), DAY(TBL_DATA[[#This Row],[Row.names]])))</f>
        <v/>
      </c>
      <c r="B2974" s="119"/>
      <c r="C2974" s="68"/>
      <c r="E2974" s="53"/>
      <c r="F2974" s="53"/>
      <c r="G2974" s="54"/>
      <c r="H2974" s="114"/>
      <c r="I2974" s="53"/>
      <c r="J2974" s="53"/>
      <c r="K2974" s="53"/>
      <c r="L2974" s="53"/>
      <c r="M2974" s="53"/>
      <c r="N2974" s="53"/>
      <c r="O2974" s="53"/>
      <c r="P2974" s="53"/>
      <c r="Q2974" s="53"/>
      <c r="R2974" s="53"/>
      <c r="S2974" s="53"/>
      <c r="T2974" s="53"/>
      <c r="U2974" s="81"/>
      <c r="V2974" s="53"/>
      <c r="W2974" s="53"/>
    </row>
    <row r="2975" spans="1:23" x14ac:dyDescent="0.25">
      <c r="A2975" s="116" t="str">
        <f>IF(ISBLANK(TBL_DATA[[#This Row],[Row.names]]), "",   DATE(YEAR(TBL_DATA[[#This Row],[Row.names]]), MONTH(TBL_DATA[[#This Row],[Row.names]]), DAY(TBL_DATA[[#This Row],[Row.names]])))</f>
        <v/>
      </c>
      <c r="B2975" s="119"/>
      <c r="C2975" s="68"/>
      <c r="E2975" s="53"/>
      <c r="F2975" s="53"/>
      <c r="G2975" s="54"/>
      <c r="H2975" s="114"/>
      <c r="I2975" s="53"/>
      <c r="J2975" s="53"/>
      <c r="K2975" s="53"/>
      <c r="L2975" s="53"/>
      <c r="M2975" s="53"/>
      <c r="N2975" s="53"/>
      <c r="O2975" s="53"/>
      <c r="P2975" s="53"/>
      <c r="Q2975" s="53"/>
      <c r="R2975" s="53"/>
      <c r="S2975" s="53"/>
      <c r="T2975" s="53"/>
      <c r="U2975" s="81"/>
      <c r="V2975" s="53"/>
      <c r="W2975" s="53"/>
    </row>
    <row r="2976" spans="1:23" x14ac:dyDescent="0.25">
      <c r="A2976" s="116" t="str">
        <f>IF(ISBLANK(TBL_DATA[[#This Row],[Row.names]]), "",   DATE(YEAR(TBL_DATA[[#This Row],[Row.names]]), MONTH(TBL_DATA[[#This Row],[Row.names]]), DAY(TBL_DATA[[#This Row],[Row.names]])))</f>
        <v/>
      </c>
      <c r="B2976" s="119"/>
      <c r="C2976" s="68"/>
      <c r="E2976" s="53"/>
      <c r="F2976" s="53"/>
      <c r="G2976" s="54"/>
      <c r="H2976" s="114"/>
      <c r="I2976" s="53"/>
      <c r="J2976" s="53"/>
      <c r="K2976" s="53"/>
      <c r="L2976" s="53"/>
      <c r="M2976" s="53"/>
      <c r="N2976" s="53"/>
      <c r="O2976" s="53"/>
      <c r="P2976" s="53"/>
      <c r="Q2976" s="53"/>
      <c r="R2976" s="53"/>
      <c r="S2976" s="53"/>
      <c r="T2976" s="53"/>
      <c r="U2976" s="81"/>
      <c r="V2976" s="53"/>
      <c r="W2976" s="53"/>
    </row>
    <row r="2977" spans="1:23" x14ac:dyDescent="0.25">
      <c r="A2977" s="116" t="str">
        <f>IF(ISBLANK(TBL_DATA[[#This Row],[Row.names]]), "",   DATE(YEAR(TBL_DATA[[#This Row],[Row.names]]), MONTH(TBL_DATA[[#This Row],[Row.names]]), DAY(TBL_DATA[[#This Row],[Row.names]])))</f>
        <v/>
      </c>
      <c r="B2977" s="119"/>
      <c r="C2977" s="68"/>
      <c r="E2977" s="53"/>
      <c r="F2977" s="53"/>
      <c r="G2977" s="54"/>
      <c r="H2977" s="114"/>
      <c r="I2977" s="53"/>
      <c r="J2977" s="53"/>
      <c r="K2977" s="53"/>
      <c r="L2977" s="53"/>
      <c r="M2977" s="53"/>
      <c r="N2977" s="53"/>
      <c r="O2977" s="53"/>
      <c r="P2977" s="53"/>
      <c r="Q2977" s="53"/>
      <c r="R2977" s="53"/>
      <c r="S2977" s="53"/>
      <c r="T2977" s="53"/>
      <c r="U2977" s="81"/>
      <c r="V2977" s="53"/>
      <c r="W2977" s="53"/>
    </row>
    <row r="2978" spans="1:23" x14ac:dyDescent="0.25">
      <c r="A2978" s="116" t="str">
        <f>IF(ISBLANK(TBL_DATA[[#This Row],[Row.names]]), "",   DATE(YEAR(TBL_DATA[[#This Row],[Row.names]]), MONTH(TBL_DATA[[#This Row],[Row.names]]), DAY(TBL_DATA[[#This Row],[Row.names]])))</f>
        <v/>
      </c>
      <c r="B2978" s="119"/>
      <c r="C2978" s="68"/>
      <c r="E2978" s="53"/>
      <c r="F2978" s="53"/>
      <c r="G2978" s="54"/>
      <c r="H2978" s="114"/>
      <c r="I2978" s="53"/>
      <c r="J2978" s="53"/>
      <c r="K2978" s="53"/>
      <c r="L2978" s="53"/>
      <c r="M2978" s="53"/>
      <c r="N2978" s="53"/>
      <c r="O2978" s="53"/>
      <c r="P2978" s="53"/>
      <c r="Q2978" s="53"/>
      <c r="R2978" s="53"/>
      <c r="S2978" s="53"/>
      <c r="T2978" s="53"/>
      <c r="U2978" s="81"/>
      <c r="V2978" s="53"/>
      <c r="W2978" s="53"/>
    </row>
    <row r="2979" spans="1:23" x14ac:dyDescent="0.25">
      <c r="A2979" s="116" t="str">
        <f>IF(ISBLANK(TBL_DATA[[#This Row],[Row.names]]), "",   DATE(YEAR(TBL_DATA[[#This Row],[Row.names]]), MONTH(TBL_DATA[[#This Row],[Row.names]]), DAY(TBL_DATA[[#This Row],[Row.names]])))</f>
        <v/>
      </c>
      <c r="B2979" s="119"/>
      <c r="C2979" s="68"/>
      <c r="E2979" s="53"/>
      <c r="F2979" s="53"/>
      <c r="G2979" s="54"/>
      <c r="H2979" s="114"/>
      <c r="I2979" s="53"/>
      <c r="J2979" s="53"/>
      <c r="K2979" s="53"/>
      <c r="L2979" s="53"/>
      <c r="M2979" s="53"/>
      <c r="N2979" s="53"/>
      <c r="O2979" s="53"/>
      <c r="P2979" s="53"/>
      <c r="Q2979" s="53"/>
      <c r="R2979" s="53"/>
      <c r="S2979" s="53"/>
      <c r="T2979" s="53"/>
      <c r="U2979" s="81"/>
      <c r="V2979" s="53"/>
      <c r="W2979" s="53"/>
    </row>
    <row r="2980" spans="1:23" x14ac:dyDescent="0.25">
      <c r="A2980" s="116" t="str">
        <f>IF(ISBLANK(TBL_DATA[[#This Row],[Row.names]]), "",   DATE(YEAR(TBL_DATA[[#This Row],[Row.names]]), MONTH(TBL_DATA[[#This Row],[Row.names]]), DAY(TBL_DATA[[#This Row],[Row.names]])))</f>
        <v/>
      </c>
      <c r="B2980" s="119"/>
      <c r="C2980" s="68"/>
      <c r="E2980" s="53"/>
      <c r="F2980" s="53"/>
      <c r="G2980" s="54"/>
      <c r="H2980" s="114"/>
      <c r="I2980" s="53"/>
      <c r="J2980" s="53"/>
      <c r="K2980" s="53"/>
      <c r="L2980" s="53"/>
      <c r="M2980" s="53"/>
      <c r="N2980" s="53"/>
      <c r="O2980" s="53"/>
      <c r="P2980" s="53"/>
      <c r="Q2980" s="53"/>
      <c r="R2980" s="53"/>
      <c r="S2980" s="53"/>
      <c r="T2980" s="53"/>
      <c r="U2980" s="81"/>
      <c r="V2980" s="53"/>
      <c r="W2980" s="53"/>
    </row>
    <row r="2981" spans="1:23" x14ac:dyDescent="0.25">
      <c r="A2981" s="116" t="str">
        <f>IF(ISBLANK(TBL_DATA[[#This Row],[Row.names]]), "",   DATE(YEAR(TBL_DATA[[#This Row],[Row.names]]), MONTH(TBL_DATA[[#This Row],[Row.names]]), DAY(TBL_DATA[[#This Row],[Row.names]])))</f>
        <v/>
      </c>
      <c r="B2981" s="119"/>
      <c r="C2981" s="68"/>
      <c r="E2981" s="53"/>
      <c r="F2981" s="53"/>
      <c r="G2981" s="54"/>
      <c r="H2981" s="114"/>
      <c r="I2981" s="53"/>
      <c r="J2981" s="53"/>
      <c r="K2981" s="53"/>
      <c r="L2981" s="53"/>
      <c r="M2981" s="53"/>
      <c r="N2981" s="53"/>
      <c r="O2981" s="53"/>
      <c r="P2981" s="53"/>
      <c r="Q2981" s="53"/>
      <c r="R2981" s="53"/>
      <c r="S2981" s="53"/>
      <c r="T2981" s="53"/>
      <c r="U2981" s="81"/>
      <c r="V2981" s="53"/>
      <c r="W2981" s="53"/>
    </row>
    <row r="2982" spans="1:23" x14ac:dyDescent="0.25">
      <c r="A2982" s="116" t="str">
        <f>IF(ISBLANK(TBL_DATA[[#This Row],[Row.names]]), "",   DATE(YEAR(TBL_DATA[[#This Row],[Row.names]]), MONTH(TBL_DATA[[#This Row],[Row.names]]), DAY(TBL_DATA[[#This Row],[Row.names]])))</f>
        <v/>
      </c>
      <c r="B2982" s="119"/>
      <c r="C2982" s="68"/>
      <c r="E2982" s="53"/>
      <c r="F2982" s="53"/>
      <c r="G2982" s="54"/>
      <c r="H2982" s="114"/>
      <c r="I2982" s="53"/>
      <c r="J2982" s="53"/>
      <c r="K2982" s="53"/>
      <c r="L2982" s="53"/>
      <c r="M2982" s="53"/>
      <c r="N2982" s="53"/>
      <c r="O2982" s="53"/>
      <c r="P2982" s="53"/>
      <c r="Q2982" s="53"/>
      <c r="R2982" s="53"/>
      <c r="S2982" s="53"/>
      <c r="T2982" s="53"/>
      <c r="U2982" s="81"/>
      <c r="V2982" s="53"/>
      <c r="W2982" s="53"/>
    </row>
    <row r="2983" spans="1:23" x14ac:dyDescent="0.25">
      <c r="A2983" s="116" t="str">
        <f>IF(ISBLANK(TBL_DATA[[#This Row],[Row.names]]), "",   DATE(YEAR(TBL_DATA[[#This Row],[Row.names]]), MONTH(TBL_DATA[[#This Row],[Row.names]]), DAY(TBL_DATA[[#This Row],[Row.names]])))</f>
        <v/>
      </c>
      <c r="B2983" s="119"/>
      <c r="C2983" s="68"/>
      <c r="E2983" s="53"/>
      <c r="F2983" s="53"/>
      <c r="G2983" s="54"/>
      <c r="H2983" s="114"/>
      <c r="I2983" s="53"/>
      <c r="J2983" s="53"/>
      <c r="K2983" s="53"/>
      <c r="L2983" s="53"/>
      <c r="M2983" s="53"/>
      <c r="N2983" s="53"/>
      <c r="O2983" s="53"/>
      <c r="P2983" s="53"/>
      <c r="Q2983" s="53"/>
      <c r="R2983" s="53"/>
      <c r="S2983" s="53"/>
      <c r="T2983" s="53"/>
      <c r="U2983" s="81"/>
      <c r="V2983" s="53"/>
      <c r="W2983" s="53"/>
    </row>
    <row r="2984" spans="1:23" x14ac:dyDescent="0.25">
      <c r="A2984" s="116" t="str">
        <f>IF(ISBLANK(TBL_DATA[[#This Row],[Row.names]]), "",   DATE(YEAR(TBL_DATA[[#This Row],[Row.names]]), MONTH(TBL_DATA[[#This Row],[Row.names]]), DAY(TBL_DATA[[#This Row],[Row.names]])))</f>
        <v/>
      </c>
      <c r="B2984" s="119"/>
      <c r="C2984" s="68"/>
      <c r="E2984" s="53"/>
      <c r="F2984" s="53"/>
      <c r="G2984" s="54"/>
      <c r="H2984" s="114"/>
      <c r="I2984" s="53"/>
      <c r="J2984" s="53"/>
      <c r="K2984" s="53"/>
      <c r="L2984" s="53"/>
      <c r="M2984" s="53"/>
      <c r="N2984" s="53"/>
      <c r="O2984" s="53"/>
      <c r="P2984" s="53"/>
      <c r="Q2984" s="53"/>
      <c r="R2984" s="53"/>
      <c r="S2984" s="53"/>
      <c r="T2984" s="53"/>
      <c r="U2984" s="81"/>
      <c r="V2984" s="53"/>
      <c r="W2984" s="53"/>
    </row>
    <row r="2985" spans="1:23" x14ac:dyDescent="0.25">
      <c r="A2985" s="116" t="str">
        <f>IF(ISBLANK(TBL_DATA[[#This Row],[Row.names]]), "",   DATE(YEAR(TBL_DATA[[#This Row],[Row.names]]), MONTH(TBL_DATA[[#This Row],[Row.names]]), DAY(TBL_DATA[[#This Row],[Row.names]])))</f>
        <v/>
      </c>
      <c r="B2985" s="119"/>
      <c r="C2985" s="68"/>
      <c r="E2985" s="53"/>
      <c r="F2985" s="53"/>
      <c r="G2985" s="54"/>
      <c r="H2985" s="114"/>
      <c r="I2985" s="53"/>
      <c r="J2985" s="53"/>
      <c r="K2985" s="53"/>
      <c r="L2985" s="53"/>
      <c r="M2985" s="53"/>
      <c r="N2985" s="53"/>
      <c r="O2985" s="53"/>
      <c r="P2985" s="53"/>
      <c r="Q2985" s="53"/>
      <c r="R2985" s="53"/>
      <c r="S2985" s="53"/>
      <c r="T2985" s="53"/>
      <c r="U2985" s="81"/>
      <c r="V2985" s="53"/>
      <c r="W2985" s="53"/>
    </row>
    <row r="2986" spans="1:23" x14ac:dyDescent="0.25">
      <c r="A2986" s="116" t="str">
        <f>IF(ISBLANK(TBL_DATA[[#This Row],[Row.names]]), "",   DATE(YEAR(TBL_DATA[[#This Row],[Row.names]]), MONTH(TBL_DATA[[#This Row],[Row.names]]), DAY(TBL_DATA[[#This Row],[Row.names]])))</f>
        <v/>
      </c>
      <c r="B2986" s="119"/>
      <c r="C2986" s="68"/>
      <c r="E2986" s="53"/>
      <c r="F2986" s="53"/>
      <c r="G2986" s="54"/>
      <c r="H2986" s="114"/>
      <c r="I2986" s="53"/>
      <c r="J2986" s="53"/>
      <c r="K2986" s="53"/>
      <c r="L2986" s="53"/>
      <c r="M2986" s="53"/>
      <c r="N2986" s="53"/>
      <c r="O2986" s="53"/>
      <c r="P2986" s="53"/>
      <c r="Q2986" s="53"/>
      <c r="R2986" s="53"/>
      <c r="S2986" s="53"/>
      <c r="T2986" s="53"/>
      <c r="U2986" s="81"/>
      <c r="V2986" s="53"/>
      <c r="W2986" s="53"/>
    </row>
    <row r="2987" spans="1:23" x14ac:dyDescent="0.25">
      <c r="A2987" s="116" t="str">
        <f>IF(ISBLANK(TBL_DATA[[#This Row],[Row.names]]), "",   DATE(YEAR(TBL_DATA[[#This Row],[Row.names]]), MONTH(TBL_DATA[[#This Row],[Row.names]]), DAY(TBL_DATA[[#This Row],[Row.names]])))</f>
        <v/>
      </c>
      <c r="B2987" s="119"/>
      <c r="C2987" s="68"/>
      <c r="E2987" s="53"/>
      <c r="F2987" s="53"/>
      <c r="G2987" s="54"/>
      <c r="H2987" s="114"/>
      <c r="I2987" s="53"/>
      <c r="J2987" s="53"/>
      <c r="K2987" s="53"/>
      <c r="L2987" s="53"/>
      <c r="M2987" s="53"/>
      <c r="N2987" s="53"/>
      <c r="O2987" s="53"/>
      <c r="P2987" s="53"/>
      <c r="Q2987" s="53"/>
      <c r="R2987" s="53"/>
      <c r="S2987" s="53"/>
      <c r="T2987" s="53"/>
      <c r="U2987" s="81"/>
      <c r="V2987" s="53"/>
      <c r="W2987" s="53"/>
    </row>
    <row r="2988" spans="1:23" x14ac:dyDescent="0.25">
      <c r="A2988" s="116" t="str">
        <f>IF(ISBLANK(TBL_DATA[[#This Row],[Row.names]]), "",   DATE(YEAR(TBL_DATA[[#This Row],[Row.names]]), MONTH(TBL_DATA[[#This Row],[Row.names]]), DAY(TBL_DATA[[#This Row],[Row.names]])))</f>
        <v/>
      </c>
      <c r="B2988" s="119"/>
      <c r="C2988" s="68"/>
      <c r="E2988" s="53"/>
      <c r="F2988" s="53"/>
      <c r="G2988" s="54"/>
      <c r="H2988" s="114"/>
      <c r="I2988" s="53"/>
      <c r="J2988" s="53"/>
      <c r="K2988" s="53"/>
      <c r="L2988" s="53"/>
      <c r="M2988" s="53"/>
      <c r="N2988" s="53"/>
      <c r="O2988" s="53"/>
      <c r="P2988" s="53"/>
      <c r="Q2988" s="53"/>
      <c r="R2988" s="53"/>
      <c r="S2988" s="53"/>
      <c r="T2988" s="53"/>
      <c r="U2988" s="81"/>
      <c r="V2988" s="53"/>
      <c r="W2988" s="53"/>
    </row>
    <row r="2989" spans="1:23" x14ac:dyDescent="0.25">
      <c r="A2989" s="116" t="str">
        <f>IF(ISBLANK(TBL_DATA[[#This Row],[Row.names]]), "",   DATE(YEAR(TBL_DATA[[#This Row],[Row.names]]), MONTH(TBL_DATA[[#This Row],[Row.names]]), DAY(TBL_DATA[[#This Row],[Row.names]])))</f>
        <v/>
      </c>
      <c r="B2989" s="119"/>
      <c r="C2989" s="68"/>
      <c r="E2989" s="53"/>
      <c r="F2989" s="53"/>
      <c r="G2989" s="54"/>
      <c r="H2989" s="114"/>
      <c r="I2989" s="53"/>
      <c r="J2989" s="53"/>
      <c r="K2989" s="53"/>
      <c r="L2989" s="53"/>
      <c r="M2989" s="53"/>
      <c r="N2989" s="53"/>
      <c r="O2989" s="53"/>
      <c r="P2989" s="53"/>
      <c r="Q2989" s="53"/>
      <c r="R2989" s="53"/>
      <c r="S2989" s="53"/>
      <c r="T2989" s="53"/>
      <c r="U2989" s="81"/>
      <c r="V2989" s="53"/>
      <c r="W2989" s="53"/>
    </row>
    <row r="2990" spans="1:23" x14ac:dyDescent="0.25">
      <c r="A2990" s="116" t="str">
        <f>IF(ISBLANK(TBL_DATA[[#This Row],[Row.names]]), "",   DATE(YEAR(TBL_DATA[[#This Row],[Row.names]]), MONTH(TBL_DATA[[#This Row],[Row.names]]), DAY(TBL_DATA[[#This Row],[Row.names]])))</f>
        <v/>
      </c>
      <c r="B2990" s="119"/>
      <c r="C2990" s="68"/>
      <c r="E2990" s="53"/>
      <c r="F2990" s="53"/>
      <c r="G2990" s="54"/>
      <c r="H2990" s="114"/>
      <c r="I2990" s="53"/>
      <c r="J2990" s="53"/>
      <c r="K2990" s="53"/>
      <c r="L2990" s="53"/>
      <c r="M2990" s="53"/>
      <c r="N2990" s="53"/>
      <c r="O2990" s="53"/>
      <c r="P2990" s="53"/>
      <c r="Q2990" s="53"/>
      <c r="R2990" s="53"/>
      <c r="S2990" s="53"/>
      <c r="T2990" s="53"/>
      <c r="U2990" s="81"/>
      <c r="V2990" s="53"/>
      <c r="W2990" s="53"/>
    </row>
    <row r="2991" spans="1:23" x14ac:dyDescent="0.25">
      <c r="A2991" s="116" t="str">
        <f>IF(ISBLANK(TBL_DATA[[#This Row],[Row.names]]), "",   DATE(YEAR(TBL_DATA[[#This Row],[Row.names]]), MONTH(TBL_DATA[[#This Row],[Row.names]]), DAY(TBL_DATA[[#This Row],[Row.names]])))</f>
        <v/>
      </c>
      <c r="B2991" s="119"/>
      <c r="C2991" s="68"/>
      <c r="E2991" s="53"/>
      <c r="F2991" s="53"/>
      <c r="G2991" s="54"/>
      <c r="H2991" s="114"/>
      <c r="I2991" s="53"/>
      <c r="J2991" s="53"/>
      <c r="K2991" s="53"/>
      <c r="L2991" s="53"/>
      <c r="M2991" s="53"/>
      <c r="N2991" s="53"/>
      <c r="O2991" s="53"/>
      <c r="P2991" s="53"/>
      <c r="Q2991" s="53"/>
      <c r="R2991" s="53"/>
      <c r="S2991" s="53"/>
      <c r="T2991" s="53"/>
      <c r="U2991" s="81"/>
      <c r="V2991" s="53"/>
      <c r="W2991" s="53"/>
    </row>
    <row r="2992" spans="1:23" x14ac:dyDescent="0.25">
      <c r="A2992" s="116" t="str">
        <f>IF(ISBLANK(TBL_DATA[[#This Row],[Row.names]]), "",   DATE(YEAR(TBL_DATA[[#This Row],[Row.names]]), MONTH(TBL_DATA[[#This Row],[Row.names]]), DAY(TBL_DATA[[#This Row],[Row.names]])))</f>
        <v/>
      </c>
      <c r="B2992" s="119"/>
      <c r="C2992" s="68"/>
      <c r="E2992" s="53"/>
      <c r="F2992" s="53"/>
      <c r="G2992" s="54"/>
      <c r="H2992" s="114"/>
      <c r="I2992" s="53"/>
      <c r="J2992" s="53"/>
      <c r="K2992" s="53"/>
      <c r="L2992" s="53"/>
      <c r="M2992" s="53"/>
      <c r="N2992" s="53"/>
      <c r="O2992" s="53"/>
      <c r="P2992" s="53"/>
      <c r="Q2992" s="53"/>
      <c r="R2992" s="53"/>
      <c r="S2992" s="53"/>
      <c r="T2992" s="53"/>
      <c r="U2992" s="81"/>
      <c r="V2992" s="53"/>
      <c r="W2992" s="53"/>
    </row>
    <row r="2993" spans="1:23" x14ac:dyDescent="0.25">
      <c r="A2993" s="116" t="str">
        <f>IF(ISBLANK(TBL_DATA[[#This Row],[Row.names]]), "",   DATE(YEAR(TBL_DATA[[#This Row],[Row.names]]), MONTH(TBL_DATA[[#This Row],[Row.names]]), DAY(TBL_DATA[[#This Row],[Row.names]])))</f>
        <v/>
      </c>
      <c r="B2993" s="119"/>
      <c r="C2993" s="68"/>
      <c r="E2993" s="53"/>
      <c r="F2993" s="53"/>
      <c r="G2993" s="54"/>
      <c r="H2993" s="114"/>
      <c r="I2993" s="53"/>
      <c r="J2993" s="53"/>
      <c r="K2993" s="53"/>
      <c r="L2993" s="53"/>
      <c r="M2993" s="53"/>
      <c r="N2993" s="53"/>
      <c r="O2993" s="53"/>
      <c r="P2993" s="53"/>
      <c r="Q2993" s="53"/>
      <c r="R2993" s="53"/>
      <c r="S2993" s="53"/>
      <c r="T2993" s="53"/>
      <c r="U2993" s="81"/>
      <c r="V2993" s="53"/>
      <c r="W2993" s="53"/>
    </row>
    <row r="2994" spans="1:23" x14ac:dyDescent="0.25">
      <c r="A2994" s="116" t="str">
        <f>IF(ISBLANK(TBL_DATA[[#This Row],[Row.names]]), "",   DATE(YEAR(TBL_DATA[[#This Row],[Row.names]]), MONTH(TBL_DATA[[#This Row],[Row.names]]), DAY(TBL_DATA[[#This Row],[Row.names]])))</f>
        <v/>
      </c>
      <c r="B2994" s="119"/>
      <c r="C2994" s="68"/>
      <c r="E2994" s="53"/>
      <c r="F2994" s="53"/>
      <c r="G2994" s="54"/>
      <c r="H2994" s="114"/>
      <c r="I2994" s="53"/>
      <c r="J2994" s="53"/>
      <c r="K2994" s="53"/>
      <c r="L2994" s="53"/>
      <c r="M2994" s="53"/>
      <c r="N2994" s="53"/>
      <c r="O2994" s="53"/>
      <c r="P2994" s="53"/>
      <c r="Q2994" s="53"/>
      <c r="R2994" s="53"/>
      <c r="S2994" s="53"/>
      <c r="T2994" s="53"/>
      <c r="U2994" s="81"/>
      <c r="V2994" s="53"/>
      <c r="W2994" s="53"/>
    </row>
    <row r="2995" spans="1:23" x14ac:dyDescent="0.25">
      <c r="A2995" s="116" t="str">
        <f>IF(ISBLANK(TBL_DATA[[#This Row],[Row.names]]), "",   DATE(YEAR(TBL_DATA[[#This Row],[Row.names]]), MONTH(TBL_DATA[[#This Row],[Row.names]]), DAY(TBL_DATA[[#This Row],[Row.names]])))</f>
        <v/>
      </c>
      <c r="B2995" s="119"/>
      <c r="C2995" s="68"/>
      <c r="E2995" s="53"/>
      <c r="F2995" s="53"/>
      <c r="G2995" s="54"/>
      <c r="H2995" s="114"/>
      <c r="I2995" s="53"/>
      <c r="J2995" s="53"/>
      <c r="K2995" s="53"/>
      <c r="L2995" s="53"/>
      <c r="M2995" s="53"/>
      <c r="N2995" s="53"/>
      <c r="O2995" s="53"/>
      <c r="P2995" s="53"/>
      <c r="Q2995" s="53"/>
      <c r="R2995" s="53"/>
      <c r="S2995" s="53"/>
      <c r="T2995" s="53"/>
      <c r="U2995" s="81"/>
      <c r="V2995" s="53"/>
      <c r="W2995" s="53"/>
    </row>
    <row r="2996" spans="1:23" x14ac:dyDescent="0.25">
      <c r="A2996" s="116" t="str">
        <f>IF(ISBLANK(TBL_DATA[[#This Row],[Row.names]]), "",   DATE(YEAR(TBL_DATA[[#This Row],[Row.names]]), MONTH(TBL_DATA[[#This Row],[Row.names]]), DAY(TBL_DATA[[#This Row],[Row.names]])))</f>
        <v/>
      </c>
      <c r="B2996" s="119"/>
      <c r="C2996" s="68"/>
      <c r="E2996" s="53"/>
      <c r="F2996" s="53"/>
      <c r="G2996" s="54"/>
      <c r="H2996" s="114"/>
      <c r="I2996" s="53"/>
      <c r="J2996" s="53"/>
      <c r="K2996" s="53"/>
      <c r="L2996" s="53"/>
      <c r="M2996" s="53"/>
      <c r="N2996" s="53"/>
      <c r="O2996" s="53"/>
      <c r="P2996" s="53"/>
      <c r="Q2996" s="53"/>
      <c r="R2996" s="53"/>
      <c r="S2996" s="53"/>
      <c r="T2996" s="53"/>
      <c r="U2996" s="81"/>
      <c r="V2996" s="53"/>
      <c r="W2996" s="53"/>
    </row>
    <row r="2997" spans="1:23" x14ac:dyDescent="0.25">
      <c r="A2997" s="116" t="str">
        <f>IF(ISBLANK(TBL_DATA[[#This Row],[Row.names]]), "",   DATE(YEAR(TBL_DATA[[#This Row],[Row.names]]), MONTH(TBL_DATA[[#This Row],[Row.names]]), DAY(TBL_DATA[[#This Row],[Row.names]])))</f>
        <v/>
      </c>
      <c r="B2997" s="119"/>
      <c r="C2997" s="68"/>
      <c r="E2997" s="53"/>
      <c r="F2997" s="53"/>
      <c r="G2997" s="54"/>
      <c r="H2997" s="114"/>
      <c r="I2997" s="53"/>
      <c r="J2997" s="53"/>
      <c r="K2997" s="53"/>
      <c r="L2997" s="53"/>
      <c r="M2997" s="53"/>
      <c r="N2997" s="53"/>
      <c r="O2997" s="53"/>
      <c r="P2997" s="53"/>
      <c r="Q2997" s="53"/>
      <c r="R2997" s="53"/>
      <c r="S2997" s="53"/>
      <c r="T2997" s="53"/>
      <c r="U2997" s="81"/>
      <c r="V2997" s="53"/>
      <c r="W2997" s="53"/>
    </row>
    <row r="2998" spans="1:23" x14ac:dyDescent="0.25">
      <c r="A2998" s="116" t="str">
        <f>IF(ISBLANK(TBL_DATA[[#This Row],[Row.names]]), "",   DATE(YEAR(TBL_DATA[[#This Row],[Row.names]]), MONTH(TBL_DATA[[#This Row],[Row.names]]), DAY(TBL_DATA[[#This Row],[Row.names]])))</f>
        <v/>
      </c>
      <c r="B2998" s="119"/>
      <c r="C2998" s="68"/>
      <c r="E2998" s="53"/>
      <c r="F2998" s="53"/>
      <c r="G2998" s="54"/>
      <c r="H2998" s="114"/>
      <c r="I2998" s="53"/>
      <c r="J2998" s="53"/>
      <c r="K2998" s="53"/>
      <c r="L2998" s="53"/>
      <c r="M2998" s="53"/>
      <c r="N2998" s="53"/>
      <c r="O2998" s="53"/>
      <c r="P2998" s="53"/>
      <c r="Q2998" s="53"/>
      <c r="R2998" s="53"/>
      <c r="S2998" s="53"/>
      <c r="T2998" s="53"/>
      <c r="U2998" s="81"/>
      <c r="V2998" s="53"/>
      <c r="W2998" s="53"/>
    </row>
    <row r="2999" spans="1:23" x14ac:dyDescent="0.25">
      <c r="A2999" s="116" t="str">
        <f>IF(ISBLANK(TBL_DATA[[#This Row],[Row.names]]), "",   DATE(YEAR(TBL_DATA[[#This Row],[Row.names]]), MONTH(TBL_DATA[[#This Row],[Row.names]]), DAY(TBL_DATA[[#This Row],[Row.names]])))</f>
        <v/>
      </c>
      <c r="B2999" s="119"/>
      <c r="C2999" s="68"/>
      <c r="E2999" s="53"/>
      <c r="F2999" s="53"/>
      <c r="G2999" s="54"/>
      <c r="H2999" s="114"/>
      <c r="I2999" s="53"/>
      <c r="J2999" s="53"/>
      <c r="K2999" s="53"/>
      <c r="L2999" s="53"/>
      <c r="M2999" s="53"/>
      <c r="N2999" s="53"/>
      <c r="O2999" s="53"/>
      <c r="P2999" s="53"/>
      <c r="Q2999" s="53"/>
      <c r="R2999" s="53"/>
      <c r="S2999" s="53"/>
      <c r="T2999" s="53"/>
      <c r="U2999" s="81"/>
      <c r="V2999" s="53"/>
      <c r="W2999" s="53"/>
    </row>
    <row r="3000" spans="1:23" x14ac:dyDescent="0.25">
      <c r="A3000" s="116" t="str">
        <f>IF(ISBLANK(TBL_DATA[[#This Row],[Row.names]]), "",   DATE(YEAR(TBL_DATA[[#This Row],[Row.names]]), MONTH(TBL_DATA[[#This Row],[Row.names]]), DAY(TBL_DATA[[#This Row],[Row.names]])))</f>
        <v/>
      </c>
      <c r="B3000" s="119"/>
      <c r="C3000" s="68"/>
      <c r="E3000" s="53"/>
      <c r="F3000" s="53"/>
      <c r="G3000" s="54"/>
      <c r="H3000" s="114"/>
      <c r="I3000" s="53"/>
      <c r="J3000" s="53"/>
      <c r="K3000" s="53"/>
      <c r="L3000" s="53"/>
      <c r="M3000" s="53"/>
      <c r="N3000" s="53"/>
      <c r="O3000" s="53"/>
      <c r="P3000" s="53"/>
      <c r="Q3000" s="53"/>
      <c r="R3000" s="53"/>
      <c r="S3000" s="53"/>
      <c r="T3000" s="53"/>
      <c r="U3000" s="81"/>
      <c r="V3000" s="53"/>
      <c r="W3000" s="5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4" x14ac:dyDescent="0.25">
      <c r="A1" s="15">
        <f>INDEX(TBL_DATA[Row.names], 1)</f>
        <v>0</v>
      </c>
      <c r="B1" s="42" t="e">
        <f t="array" ref="B1" xml:space="preserve"> IF(ISBLANK($A2),_xlfn.STDEV.S(IF((TBL_DATA[Row.names]&gt;=Sheet1!$A1),TBL_DATA[Daily.Return])),_xlfn.STDEV.S(IF((TBL_DATA[Row.names]&gt;=Sheet1!$A1)*(TBL_DATA[Row.names]&lt;Sheet1!$A2),TBL_DATA[Daily.Return])))*SQRT(252)</f>
        <v>#DIV/0!</v>
      </c>
      <c r="C1" s="42" t="e">
        <f>_xlfn.STDEV.S(RISKSTATS!D2:D92)*SQRT(252)</f>
        <v>#DIV/0!</v>
      </c>
      <c r="D1" t="e">
        <f>MATCH(A1,TBL_DATA[Row.names],0)</f>
        <v>#N/A</v>
      </c>
    </row>
    <row r="2" spans="1:4" x14ac:dyDescent="0.25">
      <c r="A2" s="15" t="str">
        <f t="array" ref="A2" xml:space="preserve"> IFERROR(INDEX(TBL_DATA[Row.names], SMALL(IF((TBL_DATA[Coe.to.SPTR]=1),ROW(TBL_DATA[Row.names])),ROW(1:1))),"")</f>
        <v/>
      </c>
      <c r="B2" s="42" t="e">
        <f t="array" ref="B2" xml:space="preserve"> IF(ISBLANK($A3),_xlfn.STDEV.S(IF((TBL_DATA[Row.names]&gt;=Sheet1!$A2),TBL_DATA[Daily.Return])),_xlfn.STDEV.S(IF((TBL_DATA[Row.names]&gt;=Sheet1!$A2)*(TBL_DATA[Row.names]&lt;Sheet1!$A3),TBL_DATA[Daily.Return])))*SQRT(252)</f>
        <v>#DIV/0!</v>
      </c>
      <c r="C2" s="42" t="e">
        <f>_xlfn.STDEV.S(RISKSTATS!D93:D261)*SQRT(252)</f>
        <v>#DIV/0!</v>
      </c>
      <c r="D2" t="e">
        <f>MATCH(A2,TBL_DATA[Row.names],0)</f>
        <v>#N/A</v>
      </c>
    </row>
    <row r="3" spans="1:4" x14ac:dyDescent="0.25">
      <c r="A3" s="15" t="str">
        <f t="array" ref="A3" xml:space="preserve"> IFERROR(INDEX(TBL_DATA[Row.names], SMALL(IF((TBL_DATA[Coe.to.SPTR]=1),ROW(TBL_DATA[Row.names])),ROW(2:2))),"")</f>
        <v/>
      </c>
      <c r="B3" s="42" t="e">
        <f t="array" ref="B3" xml:space="preserve"> IF(ISBLANK($A4),_xlfn.STDEV.S(IF((TBL_DATA[Row.names]&gt;=Sheet1!$A3),TBL_DATA[Daily.Return])),_xlfn.STDEV.S(IF((TBL_DATA[Row.names]&gt;=Sheet1!$A3)*(TBL_DATA[Row.names]&lt;Sheet1!$A4),TBL_DATA[Daily.Return])))*SQRT(252)</f>
        <v>#DIV/0!</v>
      </c>
      <c r="C3" s="42" t="e">
        <f>_xlfn.STDEV.S(RISKSTATS!D262:D507)*SQRT(252)</f>
        <v>#DIV/0!</v>
      </c>
      <c r="D3" t="e">
        <f>MATCH(A3,TBL_DATA[Row.names],0)</f>
        <v>#N/A</v>
      </c>
    </row>
    <row r="4" spans="1:4" x14ac:dyDescent="0.25">
      <c r="A4" s="15" t="str">
        <f t="array" ref="A4" xml:space="preserve"> IFERROR(INDEX(TBL_DATA[Row.names], SMALL(IF((TBL_DATA[Coe.to.SPTR]=1),ROW(TBL_DATA[Row.names])),ROW(3:3))),"")</f>
        <v/>
      </c>
    </row>
    <row r="5" spans="1:4" x14ac:dyDescent="0.25">
      <c r="A5" s="15" t="str">
        <f t="array" ref="A5" xml:space="preserve"> IFERROR(INDEX(TBL_DATA[Row.names], SMALL(IF((TBL_DATA[Coe.to.SPTR]=1),ROW(TBL_DATA[Row.names])),ROW(4:4))),"")</f>
        <v/>
      </c>
    </row>
    <row r="6" spans="1:4" x14ac:dyDescent="0.25">
      <c r="A6" s="15" t="str">
        <f t="array" ref="A6" xml:space="preserve"> IFERROR(INDEX(TBL_DATA[Row.names], SMALL(IF((TBL_DATA[Coe.to.SPTR]=1),ROW(TBL_DATA[Row.names])),ROW(5:5))),"")</f>
        <v/>
      </c>
    </row>
    <row r="7" spans="1:4" x14ac:dyDescent="0.25">
      <c r="A7" s="15" t="str">
        <f t="array" ref="A7" xml:space="preserve"> IFERROR(INDEX(TBL_DATA[Row.names], SMALL(IF((TBL_DATA[Coe.to.SPTR]=1),ROW(TBL_DATA[Row.names])),ROW(6:6))),"")</f>
        <v/>
      </c>
    </row>
    <row r="8" spans="1:4" x14ac:dyDescent="0.25">
      <c r="A8" s="15" t="str">
        <f t="array" ref="A8" xml:space="preserve"> IFERROR(INDEX(TBL_DATA[Row.names], SMALL(IF((TBL_DATA[Coe.to.SPTR]=1),ROW(TBL_DATA[Row.names])),ROW(7:7))),"")</f>
        <v/>
      </c>
    </row>
    <row r="9" spans="1:4" x14ac:dyDescent="0.25">
      <c r="A9" s="15" t="str">
        <f t="array" ref="A9" xml:space="preserve"> IFERROR(INDEX(TBL_DATA[Row.names], SMALL(IF((TBL_DATA[Coe.to.SPTR]=1),ROW(TBL_DATA[Row.names])),ROW(8:8))),"")</f>
        <v/>
      </c>
    </row>
    <row r="10" spans="1:4" x14ac:dyDescent="0.25">
      <c r="A10" s="15" t="str">
        <f t="array" ref="A10" xml:space="preserve"> IFERROR(INDEX(TBL_DATA[Row.names], SMALL(IF((TBL_DATA[Coe.to.SPTR]=1),ROW(TBL_DATA[Row.names])),ROW(9:9))),"")</f>
        <v/>
      </c>
    </row>
    <row r="11" spans="1:4" x14ac:dyDescent="0.25">
      <c r="A11" s="15" t="str">
        <f t="array" ref="A11" xml:space="preserve"> IFERROR(INDEX(TBL_DATA[Row.names], SMALL(IF((TBL_DATA[Coe.to.SPTR]=1),ROW(TBL_DATA[Row.names])),ROW(10:10))),"")</f>
        <v/>
      </c>
    </row>
    <row r="12" spans="1:4" x14ac:dyDescent="0.25">
      <c r="A12" s="15" t="str">
        <f t="array" ref="A12" xml:space="preserve"> IFERROR(INDEX(TBL_DATA[Row.names], SMALL(IF((TBL_DATA[Coe.to.SPTR]=1),ROW(TBL_DATA[Row.names])),ROW(11:11))),"")</f>
        <v/>
      </c>
    </row>
    <row r="13" spans="1:4" x14ac:dyDescent="0.25">
      <c r="A13" s="15" t="str">
        <f t="array" ref="A13" xml:space="preserve"> IFERROR(INDEX(TBL_DATA[Row.names], SMALL(IF((TBL_DATA[Coe.to.SPTR]=1),ROW(TBL_DATA[Row.names])),ROW(12:12))),"")</f>
        <v/>
      </c>
    </row>
    <row r="14" spans="1:4" x14ac:dyDescent="0.25">
      <c r="A14" s="15" t="str">
        <f t="array" ref="A14" xml:space="preserve"> IFERROR(INDEX(TBL_DATA[Row.names], SMALL(IF((TBL_DATA[Coe.to.SPTR]=1),ROW(TBL_DATA[Row.names])),ROW(13:13))),"")</f>
        <v/>
      </c>
    </row>
    <row r="15" spans="1:4" x14ac:dyDescent="0.25">
      <c r="A15" s="15" t="str">
        <f t="array" ref="A15" xml:space="preserve"> IFERROR(INDEX(TBL_DATA[Row.names], SMALL(IF((TBL_DATA[Coe.to.SPTR]=1),ROW(TBL_DATA[Row.names])),ROW(14:14))),"")</f>
        <v/>
      </c>
    </row>
    <row r="16" spans="1:4" x14ac:dyDescent="0.25">
      <c r="A16" s="15"/>
    </row>
    <row r="17" spans="1:1" x14ac:dyDescent="0.25">
      <c r="A1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view="pageBreakPreview" topLeftCell="A43" zoomScale="25" zoomScaleNormal="25" zoomScaleSheetLayoutView="25" workbookViewId="0">
      <selection activeCell="S67" sqref="S67"/>
    </sheetView>
  </sheetViews>
  <sheetFormatPr defaultColWidth="30.7109375" defaultRowHeight="15" x14ac:dyDescent="0.25"/>
  <sheetData>
    <row r="1" spans="1:6" ht="54" customHeight="1" x14ac:dyDescent="0.25"/>
    <row r="2" spans="1:6" ht="54" customHeight="1" thickBot="1" x14ac:dyDescent="0.9">
      <c r="A2" s="49"/>
      <c r="B2" s="50" t="s">
        <v>73</v>
      </c>
      <c r="C2" s="47" t="s">
        <v>53</v>
      </c>
      <c r="D2" s="48" t="s">
        <v>55</v>
      </c>
      <c r="E2" s="48" t="s">
        <v>56</v>
      </c>
      <c r="F2" s="63" t="s">
        <v>118</v>
      </c>
    </row>
    <row r="3" spans="1:6" ht="54" customHeight="1" x14ac:dyDescent="0.8">
      <c r="A3" s="37"/>
      <c r="B3" s="38" t="s">
        <v>54</v>
      </c>
      <c r="C3" s="44">
        <f ca="1">INDEX(INDIRECT("TBL_DATA[" &amp; TRIM($B3) &amp; "]"),ROW_LATEST)</f>
        <v>0</v>
      </c>
      <c r="D3" s="41" t="e">
        <f ca="1">$C3-INDEX(INDIRECT("TBL_DATA[" &amp; TRIM($B4) &amp; "]"),ROW_LATEST-21)</f>
        <v>#VALUE!</v>
      </c>
      <c r="E3" s="41" t="e">
        <f ca="1">$C3-INDEX(INDIRECT("TBL_DATA[" &amp; TRIM($B3) &amp; "]"),ROW_LATEST-63)</f>
        <v>#VALUE!</v>
      </c>
      <c r="F3" s="64" t="e">
        <f ca="1">$C3-INDEX(INDIRECT("TBL_DATA[" &amp; TRIM($B3) &amp; "]"),ROW_LATEST-252)</f>
        <v>#VALUE!</v>
      </c>
    </row>
    <row r="4" spans="1:6" ht="54" customHeight="1" x14ac:dyDescent="0.8">
      <c r="A4" s="37"/>
      <c r="B4" s="38" t="s">
        <v>61</v>
      </c>
      <c r="C4" s="44">
        <f ca="1">INDEX(INDIRECT("TBL_DATA[" &amp; TRIM($B4) &amp; "]"),ROW_LATEST)</f>
        <v>0</v>
      </c>
      <c r="D4" s="41">
        <v>3.2774251145550881E-4</v>
      </c>
      <c r="E4" s="41">
        <v>9.7001488825340099E-3</v>
      </c>
      <c r="F4" s="64">
        <v>9.7001488825340099E-3</v>
      </c>
    </row>
    <row r="5" spans="1:6" ht="54" customHeight="1" x14ac:dyDescent="0.8">
      <c r="A5" s="37"/>
      <c r="B5" s="38" t="s">
        <v>47</v>
      </c>
      <c r="C5" s="44">
        <f ca="1">INDEX(INDIRECT("TBL_DATA[" &amp; TRIM($B5) &amp; "]"),ROW_LATEST)</f>
        <v>0</v>
      </c>
      <c r="D5" s="41" t="e">
        <f ca="1">$C5-INDEX(INDIRECT("TBL_DATA[" &amp; TRIM($B5) &amp; "]"),ROW_LATEST-21)</f>
        <v>#VALUE!</v>
      </c>
      <c r="E5" s="41" t="e">
        <f ca="1">$C5-INDEX(INDIRECT("TBL_DATA[" &amp; TRIM($B5) &amp; "]"),ROW_LATEST-63)</f>
        <v>#VALUE!</v>
      </c>
      <c r="F5" s="64" t="e">
        <f ca="1">$C5-INDEX(INDIRECT("TBL_DATA[" &amp; TRIM($B5) &amp; "]"),ROW_LATEST-252)</f>
        <v>#VALUE!</v>
      </c>
    </row>
    <row r="6" spans="1:6" ht="54" customHeight="1" x14ac:dyDescent="0.8">
      <c r="A6" s="37"/>
      <c r="B6" s="38" t="s">
        <v>114</v>
      </c>
      <c r="C6" s="44">
        <f ca="1">INDEX(INDIRECT("TBL_DATA[" &amp; TRIM($B6) &amp; "]"),ROW_LATEST)</f>
        <v>0</v>
      </c>
      <c r="D6" s="41" t="e">
        <f ca="1">$C6-INDEX(INDIRECT("TBL_DATA[" &amp; TRIM($B6) &amp; "]"),ROW_LATEST-21)</f>
        <v>#VALUE!</v>
      </c>
      <c r="E6" s="41" t="e">
        <f ca="1">$C6-INDEX(INDIRECT("TBL_DATA[" &amp; TRIM($B6) &amp; "]"),ROW_LATEST-63)</f>
        <v>#VALUE!</v>
      </c>
      <c r="F6" s="64" t="e">
        <f ca="1">$C6-INDEX(INDIRECT("TBL_DATA[" &amp; TRIM($B6) &amp; "]"),ROW_LATEST-252)</f>
        <v>#VALUE!</v>
      </c>
    </row>
    <row r="7" spans="1:6" ht="54" customHeight="1" x14ac:dyDescent="0.8">
      <c r="A7" s="37"/>
      <c r="B7" s="38" t="s">
        <v>117</v>
      </c>
      <c r="C7" s="45">
        <f ca="1">INDEX(INDIRECT("TBL_DATA[" &amp; TRIM($B7) &amp; "]"),ROW_LATEST)</f>
        <v>0</v>
      </c>
      <c r="D7" s="41" t="e">
        <f ca="1">$C7-INDEX(INDIRECT("TBL_DATA[" &amp; TRIM($B7) &amp; "]"),ROW_LATEST-21)</f>
        <v>#VALUE!</v>
      </c>
      <c r="E7" s="41" t="e">
        <f ca="1">$C7-INDEX(INDIRECT("TBL_DATA[" &amp; TRIM($B7) &amp; "]"),ROW_LATEST-63)</f>
        <v>#VALUE!</v>
      </c>
      <c r="F7" s="64" t="e">
        <f ca="1">$C7-INDEX(INDIRECT("TBL_DATA[" &amp; TRIM($B7) &amp; "]"),ROW_LATEST-252)</f>
        <v>#VALUE!</v>
      </c>
    </row>
    <row r="8" spans="1:6" ht="54" customHeight="1" x14ac:dyDescent="0.8">
      <c r="A8" s="51"/>
      <c r="B8" s="38"/>
      <c r="C8" s="46"/>
      <c r="D8" s="43"/>
      <c r="E8" s="43"/>
      <c r="F8" s="62"/>
    </row>
    <row r="9" spans="1:6" ht="54" customHeight="1" x14ac:dyDescent="0.25"/>
    <row r="10" spans="1:6" ht="54" customHeight="1" x14ac:dyDescent="0.25"/>
    <row r="11" spans="1:6" ht="54" customHeight="1" x14ac:dyDescent="0.25"/>
    <row r="12" spans="1:6" ht="54" customHeight="1" x14ac:dyDescent="0.25"/>
    <row r="13" spans="1:6" ht="54" customHeight="1" x14ac:dyDescent="0.25"/>
    <row r="14" spans="1:6" ht="54" customHeight="1" x14ac:dyDescent="0.25"/>
    <row r="15" spans="1:6" ht="54" customHeight="1" x14ac:dyDescent="0.25"/>
    <row r="16" spans="1:6" ht="54" customHeight="1" x14ac:dyDescent="0.25"/>
    <row r="17" ht="54" customHeight="1" x14ac:dyDescent="0.25"/>
    <row r="18" ht="54" customHeight="1" x14ac:dyDescent="0.25"/>
    <row r="19" ht="54" customHeight="1" x14ac:dyDescent="0.25"/>
    <row r="20" ht="54" customHeight="1" x14ac:dyDescent="0.25"/>
    <row r="21" ht="54" customHeight="1" x14ac:dyDescent="0.25"/>
    <row r="22" ht="54" customHeight="1" x14ac:dyDescent="0.25"/>
    <row r="23" ht="54" customHeight="1" x14ac:dyDescent="0.25"/>
    <row r="24" ht="54" customHeight="1" x14ac:dyDescent="0.25"/>
    <row r="25" ht="54" customHeight="1" x14ac:dyDescent="0.25"/>
    <row r="26" ht="54" customHeight="1" x14ac:dyDescent="0.25"/>
    <row r="27" ht="54" customHeight="1" x14ac:dyDescent="0.25"/>
    <row r="28" ht="54" customHeight="1" x14ac:dyDescent="0.25"/>
    <row r="29" ht="54" customHeight="1" x14ac:dyDescent="0.25"/>
    <row r="30" ht="54" customHeight="1" x14ac:dyDescent="0.25"/>
    <row r="31" ht="54" customHeight="1" x14ac:dyDescent="0.25"/>
    <row r="32" ht="54" customHeight="1" x14ac:dyDescent="0.25"/>
    <row r="33" ht="54" customHeight="1" x14ac:dyDescent="0.25"/>
    <row r="34" ht="54" customHeight="1" x14ac:dyDescent="0.25"/>
    <row r="35" ht="54" customHeight="1" x14ac:dyDescent="0.25"/>
    <row r="36" ht="54" customHeight="1" x14ac:dyDescent="0.25"/>
    <row r="37" ht="54" customHeight="1" x14ac:dyDescent="0.25"/>
    <row r="38" ht="54" customHeight="1" x14ac:dyDescent="0.25"/>
    <row r="39" ht="54" customHeight="1" x14ac:dyDescent="0.25"/>
    <row r="40" ht="54" customHeight="1" x14ac:dyDescent="0.25"/>
    <row r="41" ht="54" customHeight="1" x14ac:dyDescent="0.25"/>
    <row r="42" ht="54" customHeight="1" x14ac:dyDescent="0.25"/>
    <row r="43" ht="54" customHeight="1" x14ac:dyDescent="0.25"/>
    <row r="44" ht="54" customHeight="1" x14ac:dyDescent="0.25"/>
    <row r="45" ht="54" customHeight="1" x14ac:dyDescent="0.25"/>
    <row r="46" ht="54" customHeight="1" x14ac:dyDescent="0.25"/>
    <row r="47" ht="54" customHeight="1" x14ac:dyDescent="0.25"/>
    <row r="48" ht="54" customHeight="1" x14ac:dyDescent="0.25"/>
    <row r="49" ht="54" customHeight="1" x14ac:dyDescent="0.25"/>
    <row r="50" ht="54" customHeight="1" x14ac:dyDescent="0.25"/>
    <row r="51" ht="54" customHeight="1" x14ac:dyDescent="0.25"/>
    <row r="52" ht="54" customHeight="1" x14ac:dyDescent="0.25"/>
    <row r="53" ht="54" customHeight="1" x14ac:dyDescent="0.25"/>
    <row r="54" ht="54" customHeight="1" x14ac:dyDescent="0.25"/>
    <row r="55" ht="54" customHeight="1" x14ac:dyDescent="0.25"/>
    <row r="56" ht="54" customHeight="1" x14ac:dyDescent="0.25"/>
    <row r="57" ht="54" customHeight="1" x14ac:dyDescent="0.25"/>
    <row r="58" ht="54" customHeight="1" x14ac:dyDescent="0.25"/>
    <row r="59" ht="54" customHeight="1" x14ac:dyDescent="0.25"/>
    <row r="60" ht="54" customHeight="1" x14ac:dyDescent="0.25"/>
    <row r="61" ht="54" customHeight="1" x14ac:dyDescent="0.25"/>
    <row r="62" ht="54" customHeight="1" x14ac:dyDescent="0.25"/>
    <row r="63" ht="54" customHeight="1" x14ac:dyDescent="0.25"/>
    <row r="64" ht="54" customHeight="1" x14ac:dyDescent="0.25"/>
    <row r="65" ht="54" customHeight="1" x14ac:dyDescent="0.25"/>
    <row r="66" ht="54" customHeight="1" x14ac:dyDescent="0.25"/>
    <row r="67" ht="54" customHeight="1" x14ac:dyDescent="0.25"/>
    <row r="68" ht="54" customHeight="1" x14ac:dyDescent="0.25"/>
    <row r="69" ht="54" customHeight="1" x14ac:dyDescent="0.25"/>
    <row r="70" ht="54" customHeight="1" x14ac:dyDescent="0.25"/>
    <row r="71" ht="54" customHeight="1" x14ac:dyDescent="0.25"/>
    <row r="72" ht="54" customHeight="1" x14ac:dyDescent="0.25"/>
    <row r="73" ht="54" customHeight="1" x14ac:dyDescent="0.25"/>
    <row r="74" ht="54" customHeight="1" x14ac:dyDescent="0.25"/>
    <row r="75" ht="54" customHeight="1" x14ac:dyDescent="0.25"/>
    <row r="76" ht="54" customHeight="1" x14ac:dyDescent="0.25"/>
    <row r="77" ht="54" customHeight="1" x14ac:dyDescent="0.25"/>
    <row r="78" ht="54" customHeight="1" x14ac:dyDescent="0.25"/>
    <row r="79" ht="54" customHeight="1" x14ac:dyDescent="0.25"/>
    <row r="80" ht="54" customHeight="1" x14ac:dyDescent="0.25"/>
    <row r="81" ht="54" customHeight="1" x14ac:dyDescent="0.25"/>
    <row r="82" ht="54" customHeight="1" x14ac:dyDescent="0.25"/>
    <row r="83" ht="54" customHeight="1" x14ac:dyDescent="0.25"/>
    <row r="84" ht="54" customHeight="1" x14ac:dyDescent="0.25"/>
    <row r="85" ht="54" customHeight="1" x14ac:dyDescent="0.25"/>
    <row r="86" ht="54" customHeight="1" x14ac:dyDescent="0.25"/>
    <row r="87" ht="54" customHeight="1" x14ac:dyDescent="0.25"/>
    <row r="88" ht="54" customHeight="1" x14ac:dyDescent="0.25"/>
    <row r="89" ht="54" customHeight="1" x14ac:dyDescent="0.25"/>
    <row r="90" ht="54" customHeight="1" x14ac:dyDescent="0.25"/>
    <row r="91" ht="54" customHeight="1" x14ac:dyDescent="0.25"/>
    <row r="92" ht="54" customHeight="1" x14ac:dyDescent="0.25"/>
    <row r="93" ht="54" customHeight="1" x14ac:dyDescent="0.25"/>
    <row r="94" ht="54" customHeight="1" x14ac:dyDescent="0.25"/>
    <row r="95" ht="54" customHeight="1" x14ac:dyDescent="0.25"/>
    <row r="96" ht="54" customHeight="1" x14ac:dyDescent="0.25"/>
    <row r="97" ht="54" customHeight="1" x14ac:dyDescent="0.25"/>
    <row r="98" ht="54" customHeight="1" x14ac:dyDescent="0.25"/>
    <row r="99" ht="54" customHeight="1" x14ac:dyDescent="0.25"/>
    <row r="100" ht="54" customHeight="1" x14ac:dyDescent="0.25"/>
    <row r="101" ht="54" customHeight="1" x14ac:dyDescent="0.25"/>
    <row r="102" ht="54" customHeight="1" x14ac:dyDescent="0.25"/>
    <row r="103" ht="54" customHeight="1" x14ac:dyDescent="0.25"/>
    <row r="104" ht="54" customHeight="1" x14ac:dyDescent="0.25"/>
    <row r="105" ht="54" customHeight="1" x14ac:dyDescent="0.25"/>
    <row r="106" ht="54" customHeight="1" x14ac:dyDescent="0.25"/>
    <row r="107" ht="54" customHeight="1" x14ac:dyDescent="0.25"/>
    <row r="108" ht="54" customHeight="1" x14ac:dyDescent="0.25"/>
    <row r="109" ht="54" customHeight="1" x14ac:dyDescent="0.25"/>
    <row r="110" ht="54" customHeight="1" x14ac:dyDescent="0.25"/>
    <row r="111" ht="54" customHeight="1" x14ac:dyDescent="0.25"/>
    <row r="112" ht="54" customHeight="1" x14ac:dyDescent="0.25"/>
    <row r="113" ht="54" customHeight="1" x14ac:dyDescent="0.25"/>
    <row r="114" ht="54" customHeight="1" x14ac:dyDescent="0.25"/>
    <row r="115" ht="54" customHeight="1" x14ac:dyDescent="0.25"/>
    <row r="116" ht="54" customHeight="1" x14ac:dyDescent="0.25"/>
    <row r="117" ht="54" customHeight="1" x14ac:dyDescent="0.25"/>
    <row r="118" ht="54" customHeight="1" x14ac:dyDescent="0.25"/>
    <row r="119" ht="54" customHeight="1" x14ac:dyDescent="0.25"/>
    <row r="120" ht="54" customHeight="1" x14ac:dyDescent="0.25"/>
    <row r="121" ht="54" customHeight="1" x14ac:dyDescent="0.25"/>
    <row r="122" ht="54" customHeight="1" x14ac:dyDescent="0.25"/>
    <row r="123" ht="54" customHeight="1" x14ac:dyDescent="0.25"/>
    <row r="124" ht="54" customHeight="1" x14ac:dyDescent="0.25"/>
    <row r="125" ht="54" customHeight="1" x14ac:dyDescent="0.25"/>
    <row r="126" ht="54" customHeight="1" x14ac:dyDescent="0.25"/>
    <row r="127" ht="54" customHeight="1" x14ac:dyDescent="0.25"/>
    <row r="128" ht="54" customHeight="1" x14ac:dyDescent="0.25"/>
    <row r="129" ht="54" customHeight="1" x14ac:dyDescent="0.25"/>
    <row r="130" ht="54" customHeight="1" x14ac:dyDescent="0.25"/>
    <row r="131" ht="54" customHeight="1" x14ac:dyDescent="0.25"/>
    <row r="132" ht="54" customHeight="1" x14ac:dyDescent="0.25"/>
    <row r="133" ht="54" customHeight="1" x14ac:dyDescent="0.25"/>
    <row r="134" ht="54" customHeight="1" x14ac:dyDescent="0.25"/>
    <row r="135" ht="54" customHeight="1" x14ac:dyDescent="0.25"/>
    <row r="136" ht="54" customHeight="1" x14ac:dyDescent="0.25"/>
    <row r="137" ht="54" customHeight="1" x14ac:dyDescent="0.25"/>
    <row r="138" ht="54" customHeight="1" x14ac:dyDescent="0.25"/>
    <row r="139" ht="54" customHeight="1" x14ac:dyDescent="0.25"/>
    <row r="140" ht="54" customHeight="1" x14ac:dyDescent="0.25"/>
    <row r="141" ht="54" customHeight="1" x14ac:dyDescent="0.25"/>
    <row r="142" ht="54" customHeight="1" x14ac:dyDescent="0.25"/>
    <row r="143" ht="54" customHeight="1" x14ac:dyDescent="0.25"/>
    <row r="144" ht="54" customHeight="1" x14ac:dyDescent="0.25"/>
    <row r="145" ht="54" customHeight="1" x14ac:dyDescent="0.25"/>
    <row r="146" ht="54" customHeight="1" x14ac:dyDescent="0.25"/>
    <row r="147" ht="54" customHeight="1" x14ac:dyDescent="0.25"/>
    <row r="148" ht="54" customHeight="1" x14ac:dyDescent="0.25"/>
    <row r="149" ht="54" customHeight="1" x14ac:dyDescent="0.25"/>
    <row r="150" ht="54" customHeight="1" x14ac:dyDescent="0.25"/>
    <row r="151" ht="54" customHeight="1" x14ac:dyDescent="0.25"/>
    <row r="152" ht="54" customHeight="1" x14ac:dyDescent="0.25"/>
    <row r="153" ht="54" customHeight="1" x14ac:dyDescent="0.25"/>
    <row r="154" ht="54" customHeight="1" x14ac:dyDescent="0.25"/>
    <row r="155" ht="54" customHeight="1" x14ac:dyDescent="0.25"/>
    <row r="156" ht="54" customHeight="1" x14ac:dyDescent="0.25"/>
    <row r="157" ht="54" customHeight="1" x14ac:dyDescent="0.25"/>
    <row r="158" ht="54" customHeight="1" x14ac:dyDescent="0.25"/>
    <row r="159" ht="54" customHeight="1" x14ac:dyDescent="0.25"/>
    <row r="160" ht="54" customHeight="1" x14ac:dyDescent="0.25"/>
    <row r="161" ht="54" customHeight="1" x14ac:dyDescent="0.25"/>
    <row r="162" ht="54" customHeight="1" x14ac:dyDescent="0.25"/>
    <row r="163" ht="54" customHeight="1" x14ac:dyDescent="0.25"/>
    <row r="164" ht="54" customHeight="1" x14ac:dyDescent="0.25"/>
    <row r="165" ht="54" customHeight="1" x14ac:dyDescent="0.25"/>
    <row r="166" ht="54" customHeight="1" x14ac:dyDescent="0.25"/>
    <row r="167" ht="54" customHeight="1" x14ac:dyDescent="0.25"/>
    <row r="168" ht="54" customHeight="1" x14ac:dyDescent="0.25"/>
    <row r="169" ht="54" customHeight="1" x14ac:dyDescent="0.25"/>
    <row r="170" ht="54" customHeight="1" x14ac:dyDescent="0.25"/>
    <row r="171" ht="54" customHeight="1" x14ac:dyDescent="0.25"/>
    <row r="172" ht="54" customHeight="1" x14ac:dyDescent="0.25"/>
    <row r="173" ht="54" customHeight="1" x14ac:dyDescent="0.25"/>
    <row r="174" ht="54" customHeight="1" x14ac:dyDescent="0.25"/>
    <row r="175" ht="54" customHeight="1" x14ac:dyDescent="0.25"/>
    <row r="176" ht="54" customHeight="1" x14ac:dyDescent="0.25"/>
    <row r="177" ht="54" customHeight="1" x14ac:dyDescent="0.25"/>
    <row r="178" ht="54" customHeight="1" x14ac:dyDescent="0.25"/>
    <row r="179" ht="54" customHeight="1" x14ac:dyDescent="0.25"/>
    <row r="180" ht="54" customHeight="1" x14ac:dyDescent="0.25"/>
    <row r="181" ht="54" customHeight="1" x14ac:dyDescent="0.25"/>
    <row r="182" ht="54" customHeight="1" x14ac:dyDescent="0.25"/>
    <row r="183" ht="54" customHeight="1" x14ac:dyDescent="0.25"/>
    <row r="184" ht="54" customHeight="1" x14ac:dyDescent="0.25"/>
    <row r="185" ht="54" customHeight="1" x14ac:dyDescent="0.25"/>
    <row r="186" ht="54" customHeight="1" x14ac:dyDescent="0.25"/>
    <row r="187" ht="54" customHeight="1" x14ac:dyDescent="0.25"/>
    <row r="188" ht="54" customHeight="1" x14ac:dyDescent="0.25"/>
    <row r="189" ht="54" customHeight="1" x14ac:dyDescent="0.25"/>
    <row r="190" ht="54" customHeight="1" x14ac:dyDescent="0.25"/>
    <row r="191" ht="54" customHeight="1" x14ac:dyDescent="0.25"/>
    <row r="192" ht="54" customHeight="1" x14ac:dyDescent="0.25"/>
    <row r="193" ht="54" customHeight="1" x14ac:dyDescent="0.25"/>
    <row r="194" ht="54" customHeight="1" x14ac:dyDescent="0.25"/>
    <row r="195" ht="54" customHeight="1" x14ac:dyDescent="0.25"/>
    <row r="196" ht="54" customHeight="1" x14ac:dyDescent="0.25"/>
    <row r="197" ht="54" customHeight="1" x14ac:dyDescent="0.25"/>
    <row r="198" ht="54" customHeight="1" x14ac:dyDescent="0.25"/>
    <row r="199" ht="54" customHeight="1" x14ac:dyDescent="0.25"/>
    <row r="200" ht="54" customHeight="1" x14ac:dyDescent="0.25"/>
    <row r="201" ht="54" customHeight="1" x14ac:dyDescent="0.25"/>
    <row r="202" ht="54" customHeight="1" x14ac:dyDescent="0.25"/>
    <row r="203" ht="54" customHeight="1" x14ac:dyDescent="0.25"/>
    <row r="204" ht="54" customHeight="1" x14ac:dyDescent="0.25"/>
    <row r="205" ht="54" customHeight="1" x14ac:dyDescent="0.25"/>
    <row r="206" ht="54" customHeight="1" x14ac:dyDescent="0.25"/>
    <row r="207" ht="54" customHeight="1" x14ac:dyDescent="0.25"/>
    <row r="208" ht="54" customHeight="1" x14ac:dyDescent="0.25"/>
    <row r="209" ht="54" customHeight="1" x14ac:dyDescent="0.25"/>
    <row r="210" ht="54" customHeight="1" x14ac:dyDescent="0.25"/>
    <row r="211" ht="54" customHeight="1" x14ac:dyDescent="0.25"/>
    <row r="212" ht="54" customHeight="1" x14ac:dyDescent="0.25"/>
    <row r="213" ht="54" customHeight="1" x14ac:dyDescent="0.25"/>
    <row r="214" ht="54" customHeight="1" x14ac:dyDescent="0.25"/>
    <row r="215" ht="54" customHeight="1" x14ac:dyDescent="0.25"/>
    <row r="216" ht="54" customHeight="1" x14ac:dyDescent="0.25"/>
    <row r="217" ht="54" customHeight="1" x14ac:dyDescent="0.25"/>
    <row r="218" ht="54" customHeight="1" x14ac:dyDescent="0.25"/>
    <row r="219" ht="54" customHeight="1" x14ac:dyDescent="0.25"/>
    <row r="220" ht="54" customHeight="1" x14ac:dyDescent="0.25"/>
    <row r="221" ht="54" customHeight="1" x14ac:dyDescent="0.25"/>
    <row r="222" ht="54" customHeight="1" x14ac:dyDescent="0.25"/>
    <row r="223" ht="54" customHeight="1" x14ac:dyDescent="0.25"/>
    <row r="224" ht="54" customHeight="1" x14ac:dyDescent="0.25"/>
    <row r="225" ht="54" customHeight="1" x14ac:dyDescent="0.25"/>
    <row r="226" ht="54" customHeight="1" x14ac:dyDescent="0.25"/>
    <row r="227" ht="54" customHeight="1" x14ac:dyDescent="0.25"/>
    <row r="228" ht="54" customHeight="1" x14ac:dyDescent="0.25"/>
    <row r="229" ht="54" customHeight="1" x14ac:dyDescent="0.25"/>
    <row r="230" ht="54" customHeight="1" x14ac:dyDescent="0.25"/>
    <row r="231" ht="54" customHeight="1" x14ac:dyDescent="0.25"/>
    <row r="232" ht="54" customHeight="1" x14ac:dyDescent="0.25"/>
    <row r="233" ht="54" customHeight="1" x14ac:dyDescent="0.25"/>
    <row r="234" ht="54" customHeight="1" x14ac:dyDescent="0.25"/>
    <row r="235" ht="54" customHeight="1" x14ac:dyDescent="0.25"/>
    <row r="236" ht="54" customHeight="1" x14ac:dyDescent="0.25"/>
    <row r="237" ht="54" customHeight="1" x14ac:dyDescent="0.25"/>
    <row r="238" ht="54" customHeight="1" x14ac:dyDescent="0.25"/>
    <row r="239" ht="54" customHeight="1" x14ac:dyDescent="0.25"/>
    <row r="240" ht="54" customHeight="1" x14ac:dyDescent="0.25"/>
    <row r="241" ht="54" customHeight="1" x14ac:dyDescent="0.25"/>
    <row r="242" ht="54" customHeight="1" x14ac:dyDescent="0.25"/>
    <row r="243" ht="54" customHeight="1" x14ac:dyDescent="0.25"/>
    <row r="244" ht="54" customHeight="1" x14ac:dyDescent="0.25"/>
    <row r="245" ht="54" customHeight="1" x14ac:dyDescent="0.25"/>
    <row r="246" ht="54" customHeight="1" x14ac:dyDescent="0.25"/>
    <row r="247" ht="54" customHeight="1" x14ac:dyDescent="0.25"/>
    <row r="248" ht="54" customHeight="1" x14ac:dyDescent="0.25"/>
    <row r="249" ht="54" customHeight="1" x14ac:dyDescent="0.25"/>
    <row r="250" ht="54" customHeight="1" x14ac:dyDescent="0.25"/>
    <row r="251" ht="54" customHeight="1" x14ac:dyDescent="0.25"/>
    <row r="252" ht="54" customHeight="1" x14ac:dyDescent="0.25"/>
    <row r="253" ht="54" customHeight="1" x14ac:dyDescent="0.25"/>
    <row r="254" ht="54" customHeight="1" x14ac:dyDescent="0.25"/>
    <row r="255" ht="54" customHeight="1" x14ac:dyDescent="0.25"/>
    <row r="256" ht="54" customHeight="1" x14ac:dyDescent="0.25"/>
    <row r="257" ht="54" customHeight="1" x14ac:dyDescent="0.25"/>
    <row r="258" ht="54" customHeight="1" x14ac:dyDescent="0.25"/>
    <row r="259" ht="54" customHeight="1" x14ac:dyDescent="0.25"/>
    <row r="260" ht="54" customHeight="1" x14ac:dyDescent="0.25"/>
    <row r="261" ht="54" customHeight="1" x14ac:dyDescent="0.25"/>
    <row r="262" ht="54" customHeight="1" x14ac:dyDescent="0.25"/>
    <row r="263" ht="54" customHeight="1" x14ac:dyDescent="0.25"/>
    <row r="264" ht="54" customHeight="1" x14ac:dyDescent="0.25"/>
    <row r="265" ht="54" customHeight="1" x14ac:dyDescent="0.25"/>
    <row r="266" ht="54" customHeight="1" x14ac:dyDescent="0.25"/>
    <row r="267" ht="54" customHeight="1" x14ac:dyDescent="0.25"/>
    <row r="268" ht="54" customHeight="1" x14ac:dyDescent="0.25"/>
    <row r="269" ht="54" customHeight="1" x14ac:dyDescent="0.25"/>
    <row r="270" ht="54" customHeight="1" x14ac:dyDescent="0.25"/>
    <row r="271" ht="54" customHeight="1" x14ac:dyDescent="0.25"/>
    <row r="272" ht="54" customHeight="1" x14ac:dyDescent="0.25"/>
    <row r="273" ht="54" customHeight="1" x14ac:dyDescent="0.25"/>
    <row r="274" ht="54" customHeight="1" x14ac:dyDescent="0.25"/>
    <row r="275" ht="54" customHeight="1" x14ac:dyDescent="0.25"/>
    <row r="276" ht="54" customHeight="1" x14ac:dyDescent="0.25"/>
    <row r="277" ht="54" customHeight="1" x14ac:dyDescent="0.25"/>
    <row r="278" ht="54" customHeight="1" x14ac:dyDescent="0.25"/>
    <row r="279" ht="54" customHeight="1" x14ac:dyDescent="0.25"/>
    <row r="280" ht="54" customHeight="1" x14ac:dyDescent="0.25"/>
    <row r="281" ht="54" customHeight="1" x14ac:dyDescent="0.25"/>
    <row r="282" ht="54" customHeight="1" x14ac:dyDescent="0.25"/>
    <row r="283" ht="54" customHeight="1" x14ac:dyDescent="0.25"/>
    <row r="284" ht="54" customHeight="1" x14ac:dyDescent="0.25"/>
    <row r="285" ht="54" customHeight="1" x14ac:dyDescent="0.25"/>
    <row r="286" ht="54" customHeight="1" x14ac:dyDescent="0.25"/>
    <row r="287" ht="54" customHeight="1" x14ac:dyDescent="0.25"/>
    <row r="288" ht="54" customHeight="1" x14ac:dyDescent="0.25"/>
    <row r="289" ht="54" customHeight="1" x14ac:dyDescent="0.25"/>
    <row r="290" ht="54" customHeight="1" x14ac:dyDescent="0.25"/>
    <row r="291" ht="54" customHeight="1" x14ac:dyDescent="0.25"/>
    <row r="292" ht="54" customHeight="1" x14ac:dyDescent="0.25"/>
    <row r="293" ht="54" customHeight="1" x14ac:dyDescent="0.25"/>
    <row r="294" ht="54" customHeight="1" x14ac:dyDescent="0.25"/>
    <row r="295" ht="54" customHeight="1" x14ac:dyDescent="0.25"/>
    <row r="296" ht="54" customHeight="1" x14ac:dyDescent="0.25"/>
    <row r="297" ht="54" customHeight="1" x14ac:dyDescent="0.25"/>
    <row r="298" ht="54" customHeight="1" x14ac:dyDescent="0.25"/>
    <row r="299" ht="54" customHeight="1" x14ac:dyDescent="0.25"/>
    <row r="300" ht="54" customHeight="1" x14ac:dyDescent="0.25"/>
    <row r="301" ht="54" customHeight="1" x14ac:dyDescent="0.25"/>
    <row r="302" ht="54" customHeight="1" x14ac:dyDescent="0.25"/>
    <row r="303" ht="54" customHeight="1" x14ac:dyDescent="0.25"/>
    <row r="304" ht="54" customHeight="1" x14ac:dyDescent="0.25"/>
    <row r="305" ht="54" customHeight="1" x14ac:dyDescent="0.25"/>
    <row r="306" ht="54" customHeight="1" x14ac:dyDescent="0.25"/>
    <row r="307" ht="54" customHeight="1" x14ac:dyDescent="0.25"/>
    <row r="308" ht="54" customHeight="1" x14ac:dyDescent="0.25"/>
    <row r="309" ht="54" customHeight="1" x14ac:dyDescent="0.25"/>
    <row r="310" ht="54" customHeight="1" x14ac:dyDescent="0.25"/>
    <row r="311" ht="54" customHeight="1" x14ac:dyDescent="0.25"/>
    <row r="312" ht="54" customHeight="1" x14ac:dyDescent="0.25"/>
    <row r="313" ht="54" customHeight="1" x14ac:dyDescent="0.25"/>
    <row r="314" ht="54" customHeight="1" x14ac:dyDescent="0.25"/>
    <row r="315" ht="54" customHeight="1" x14ac:dyDescent="0.25"/>
    <row r="316" ht="54" customHeight="1" x14ac:dyDescent="0.25"/>
    <row r="317" ht="54" customHeight="1" x14ac:dyDescent="0.25"/>
    <row r="318" ht="54" customHeight="1" x14ac:dyDescent="0.25"/>
    <row r="319" ht="54" customHeight="1" x14ac:dyDescent="0.25"/>
    <row r="320" ht="54" customHeight="1" x14ac:dyDescent="0.25"/>
    <row r="321" ht="54" customHeight="1" x14ac:dyDescent="0.25"/>
    <row r="322" ht="54" customHeight="1" x14ac:dyDescent="0.25"/>
    <row r="323" ht="54" customHeight="1" x14ac:dyDescent="0.25"/>
    <row r="324" ht="54" customHeight="1" x14ac:dyDescent="0.25"/>
    <row r="325" ht="54" customHeight="1" x14ac:dyDescent="0.25"/>
    <row r="326" ht="54" customHeight="1" x14ac:dyDescent="0.25"/>
    <row r="327" ht="54" customHeight="1" x14ac:dyDescent="0.25"/>
    <row r="328" ht="54" customHeight="1" x14ac:dyDescent="0.25"/>
    <row r="329" ht="54" customHeight="1" x14ac:dyDescent="0.25"/>
    <row r="330" ht="54" customHeight="1" x14ac:dyDescent="0.25"/>
    <row r="331" ht="54" customHeight="1" x14ac:dyDescent="0.25"/>
    <row r="332" ht="54" customHeight="1" x14ac:dyDescent="0.25"/>
    <row r="333" ht="54" customHeight="1" x14ac:dyDescent="0.25"/>
    <row r="334" ht="54" customHeight="1" x14ac:dyDescent="0.25"/>
    <row r="335" ht="54" customHeight="1" x14ac:dyDescent="0.25"/>
    <row r="336" ht="54" customHeight="1" x14ac:dyDescent="0.25"/>
    <row r="337" ht="54" customHeight="1" x14ac:dyDescent="0.25"/>
    <row r="338" ht="54" customHeight="1" x14ac:dyDescent="0.25"/>
    <row r="339" ht="54" customHeight="1" x14ac:dyDescent="0.25"/>
    <row r="340" ht="54" customHeight="1" x14ac:dyDescent="0.25"/>
    <row r="341" ht="54" customHeight="1" x14ac:dyDescent="0.25"/>
    <row r="342" ht="54" customHeight="1" x14ac:dyDescent="0.25"/>
    <row r="343" ht="54" customHeight="1" x14ac:dyDescent="0.25"/>
    <row r="344" ht="54" customHeight="1" x14ac:dyDescent="0.25"/>
    <row r="345" ht="54" customHeight="1" x14ac:dyDescent="0.25"/>
    <row r="346" ht="54" customHeight="1" x14ac:dyDescent="0.25"/>
    <row r="347" ht="54" customHeight="1" x14ac:dyDescent="0.25"/>
    <row r="348" ht="54" customHeight="1" x14ac:dyDescent="0.25"/>
    <row r="349" ht="54" customHeight="1" x14ac:dyDescent="0.25"/>
    <row r="350" ht="54" customHeight="1" x14ac:dyDescent="0.25"/>
    <row r="351" ht="54" customHeight="1" x14ac:dyDescent="0.25"/>
    <row r="352" ht="54" customHeight="1" x14ac:dyDescent="0.25"/>
    <row r="353" ht="54" customHeight="1" x14ac:dyDescent="0.25"/>
    <row r="354" ht="54" customHeight="1" x14ac:dyDescent="0.25"/>
    <row r="355" ht="54" customHeight="1" x14ac:dyDescent="0.25"/>
    <row r="356" ht="54" customHeight="1" x14ac:dyDescent="0.25"/>
    <row r="357" ht="54" customHeight="1" x14ac:dyDescent="0.25"/>
    <row r="358" ht="54" customHeight="1" x14ac:dyDescent="0.25"/>
    <row r="359" ht="54" customHeight="1" x14ac:dyDescent="0.25"/>
    <row r="360" ht="54" customHeight="1" x14ac:dyDescent="0.25"/>
    <row r="361" ht="54" customHeight="1" x14ac:dyDescent="0.25"/>
    <row r="362" ht="54" customHeight="1" x14ac:dyDescent="0.25"/>
    <row r="363" ht="54" customHeight="1" x14ac:dyDescent="0.25"/>
    <row r="364" ht="54" customHeight="1" x14ac:dyDescent="0.25"/>
    <row r="365" ht="54" customHeight="1" x14ac:dyDescent="0.25"/>
    <row r="366" ht="54" customHeight="1" x14ac:dyDescent="0.25"/>
    <row r="367" ht="54" customHeight="1" x14ac:dyDescent="0.25"/>
    <row r="368" ht="54" customHeight="1" x14ac:dyDescent="0.25"/>
    <row r="369" ht="54" customHeight="1" x14ac:dyDescent="0.25"/>
    <row r="370" ht="54" customHeight="1" x14ac:dyDescent="0.25"/>
    <row r="371" ht="54" customHeight="1" x14ac:dyDescent="0.25"/>
    <row r="372" ht="54" customHeight="1" x14ac:dyDescent="0.25"/>
    <row r="373" ht="54" customHeight="1" x14ac:dyDescent="0.25"/>
    <row r="374" ht="54" customHeight="1" x14ac:dyDescent="0.25"/>
    <row r="375" ht="54" customHeight="1" x14ac:dyDescent="0.25"/>
    <row r="376" ht="54" customHeight="1" x14ac:dyDescent="0.25"/>
    <row r="377" ht="54" customHeight="1" x14ac:dyDescent="0.25"/>
    <row r="378" ht="54" customHeight="1" x14ac:dyDescent="0.25"/>
    <row r="379" ht="54" customHeight="1" x14ac:dyDescent="0.25"/>
    <row r="380" ht="54" customHeight="1" x14ac:dyDescent="0.25"/>
    <row r="381" ht="54" customHeight="1" x14ac:dyDescent="0.25"/>
    <row r="382" ht="54" customHeight="1" x14ac:dyDescent="0.25"/>
    <row r="383" ht="54" customHeight="1" x14ac:dyDescent="0.25"/>
    <row r="384" ht="54" customHeight="1" x14ac:dyDescent="0.25"/>
    <row r="385" ht="54" customHeight="1" x14ac:dyDescent="0.25"/>
    <row r="386" ht="54" customHeight="1" x14ac:dyDescent="0.25"/>
    <row r="387" ht="54" customHeight="1" x14ac:dyDescent="0.25"/>
    <row r="388" ht="54" customHeight="1" x14ac:dyDescent="0.25"/>
    <row r="389" ht="54" customHeight="1" x14ac:dyDescent="0.25"/>
    <row r="390" ht="54" customHeight="1" x14ac:dyDescent="0.25"/>
    <row r="391" ht="54" customHeight="1" x14ac:dyDescent="0.25"/>
    <row r="392" ht="54" customHeight="1" x14ac:dyDescent="0.25"/>
    <row r="393" ht="54" customHeight="1" x14ac:dyDescent="0.25"/>
    <row r="394" ht="54" customHeight="1" x14ac:dyDescent="0.25"/>
    <row r="395" ht="54" customHeight="1" x14ac:dyDescent="0.25"/>
    <row r="396" ht="54" customHeight="1" x14ac:dyDescent="0.25"/>
    <row r="397" ht="54" customHeight="1" x14ac:dyDescent="0.25"/>
    <row r="398" ht="54" customHeight="1" x14ac:dyDescent="0.25"/>
    <row r="399" ht="54" customHeight="1" x14ac:dyDescent="0.25"/>
    <row r="400" ht="54" customHeight="1" x14ac:dyDescent="0.25"/>
    <row r="401" ht="54" customHeight="1" x14ac:dyDescent="0.25"/>
    <row r="402" ht="54" customHeight="1" x14ac:dyDescent="0.25"/>
    <row r="403" ht="54" customHeight="1" x14ac:dyDescent="0.25"/>
    <row r="404" ht="54" customHeight="1" x14ac:dyDescent="0.25"/>
    <row r="405" ht="54" customHeight="1" x14ac:dyDescent="0.25"/>
  </sheetData>
  <conditionalFormatting sqref="D6:E7">
    <cfRule type="cellIs" dxfId="132" priority="1" operator="greaterThan">
      <formula>0</formula>
    </cfRule>
    <cfRule type="cellIs" dxfId="131" priority="2" operator="lessThan">
      <formula>0</formula>
    </cfRule>
  </conditionalFormatting>
  <conditionalFormatting sqref="F3">
    <cfRule type="cellIs" dxfId="130" priority="17" operator="greaterThan">
      <formula>0</formula>
    </cfRule>
  </conditionalFormatting>
  <conditionalFormatting sqref="F4">
    <cfRule type="cellIs" dxfId="129" priority="16" operator="greaterThan">
      <formula>0</formula>
    </cfRule>
  </conditionalFormatting>
  <conditionalFormatting sqref="F5 F7:F8">
    <cfRule type="cellIs" dxfId="128" priority="14" operator="lessThan">
      <formula>0</formula>
    </cfRule>
    <cfRule type="cellIs" dxfId="127" priority="15" operator="greaterThan">
      <formula>0</formula>
    </cfRule>
  </conditionalFormatting>
  <conditionalFormatting sqref="F6">
    <cfRule type="cellIs" dxfId="126" priority="13" operator="greaterThan">
      <formula>0</formula>
    </cfRule>
  </conditionalFormatting>
  <conditionalFormatting sqref="D4:E4">
    <cfRule type="cellIs" dxfId="125" priority="12" operator="lessThan">
      <formula>0</formula>
    </cfRule>
  </conditionalFormatting>
  <conditionalFormatting sqref="D4:E4">
    <cfRule type="cellIs" dxfId="124" priority="11" operator="greaterThan">
      <formula>0</formula>
    </cfRule>
  </conditionalFormatting>
  <conditionalFormatting sqref="E5 D8:E8">
    <cfRule type="cellIs" dxfId="123" priority="9" operator="lessThan">
      <formula>0</formula>
    </cfRule>
    <cfRule type="cellIs" dxfId="122" priority="10" operator="greaterThan">
      <formula>0</formula>
    </cfRule>
  </conditionalFormatting>
  <conditionalFormatting sqref="D3:E3">
    <cfRule type="cellIs" dxfId="121" priority="8" operator="greaterThan">
      <formula>0</formula>
    </cfRule>
  </conditionalFormatting>
  <conditionalFormatting sqref="D3:E3">
    <cfRule type="cellIs" dxfId="120" priority="7" operator="lessThan">
      <formula>0</formula>
    </cfRule>
  </conditionalFormatting>
  <conditionalFormatting sqref="D5:E5">
    <cfRule type="cellIs" dxfId="119" priority="5" operator="lessThan">
      <formula>0</formula>
    </cfRule>
    <cfRule type="cellIs" dxfId="118" priority="6" operator="greaterThan">
      <formula>0</formula>
    </cfRule>
  </conditionalFormatting>
  <conditionalFormatting sqref="E6:E7">
    <cfRule type="cellIs" dxfId="117" priority="3" operator="lessThan">
      <formula>0</formula>
    </cfRule>
    <cfRule type="cellIs" dxfId="116" priority="4" operator="greaterThan">
      <formula>0</formula>
    </cfRule>
  </conditionalFormatting>
  <pageMargins left="0.7" right="0.7" top="0.75" bottom="0.75" header="0.3" footer="0.3"/>
  <pageSetup scale="18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3"/>
  <sheetViews>
    <sheetView view="pageBreakPreview" zoomScale="25" zoomScaleNormal="100" zoomScaleSheetLayoutView="25" workbookViewId="0">
      <selection activeCell="B3" sqref="B3"/>
    </sheetView>
  </sheetViews>
  <sheetFormatPr defaultRowHeight="15" x14ac:dyDescent="0.25"/>
  <cols>
    <col min="1" max="1" width="33.28515625" customWidth="1"/>
    <col min="2" max="3" width="30.7109375" customWidth="1"/>
    <col min="4" max="4" width="33.28515625" customWidth="1"/>
    <col min="5" max="13" width="30.7109375" customWidth="1"/>
    <col min="14" max="14" width="60.7109375" style="52" customWidth="1"/>
    <col min="15" max="15" width="50.140625" customWidth="1"/>
    <col min="16" max="16" width="45" customWidth="1"/>
    <col min="17" max="23" width="30.7109375" customWidth="1"/>
    <col min="24" max="24" width="27.42578125" customWidth="1"/>
    <col min="25" max="25" width="15.7109375" customWidth="1"/>
    <col min="26" max="26" width="12.7109375" customWidth="1"/>
  </cols>
  <sheetData>
    <row r="1" spans="2:14" s="6" customFormat="1" ht="61.5" x14ac:dyDescent="0.9">
      <c r="B1" s="35" t="s">
        <v>2</v>
      </c>
      <c r="N1" s="32"/>
    </row>
    <row r="2" spans="2:14" s="6" customFormat="1" ht="61.5" customHeight="1" x14ac:dyDescent="0.9">
      <c r="B2" s="35" t="s">
        <v>50</v>
      </c>
      <c r="N2" s="32"/>
    </row>
    <row r="3" spans="2:14" s="6" customFormat="1" ht="61.5" x14ac:dyDescent="0.9">
      <c r="B3" s="35" t="s">
        <v>22</v>
      </c>
      <c r="N3" s="32"/>
    </row>
    <row r="4" spans="2:14" s="6" customFormat="1" ht="35.1" customHeight="1" x14ac:dyDescent="0.5">
      <c r="N4" s="32"/>
    </row>
    <row r="5" spans="2:14" s="6" customFormat="1" ht="34.5" customHeight="1" x14ac:dyDescent="0.5">
      <c r="N5" s="32"/>
    </row>
    <row r="6" spans="2:14" s="6" customFormat="1" ht="35.1" customHeight="1" x14ac:dyDescent="0.5">
      <c r="N6" s="32"/>
    </row>
    <row r="7" spans="2:14" s="6" customFormat="1" ht="35.1" customHeight="1" x14ac:dyDescent="0.5">
      <c r="N7" s="32"/>
    </row>
    <row r="8" spans="2:14" s="6" customFormat="1" ht="35.1" customHeight="1" x14ac:dyDescent="0.5">
      <c r="N8" s="32"/>
    </row>
    <row r="9" spans="2:14" s="6" customFormat="1" ht="35.1" customHeight="1" x14ac:dyDescent="0.5">
      <c r="N9" s="32"/>
    </row>
    <row r="10" spans="2:14" s="6" customFormat="1" ht="35.1" customHeight="1" x14ac:dyDescent="0.5">
      <c r="N10" s="32"/>
    </row>
    <row r="11" spans="2:14" s="6" customFormat="1" ht="35.1" customHeight="1" x14ac:dyDescent="0.5">
      <c r="N11" s="32"/>
    </row>
    <row r="12" spans="2:14" s="6" customFormat="1" ht="35.1" customHeight="1" x14ac:dyDescent="0.5">
      <c r="N12" s="32"/>
    </row>
    <row r="13" spans="2:14" s="6" customFormat="1" ht="35.1" customHeight="1" x14ac:dyDescent="0.5">
      <c r="N13" s="32"/>
    </row>
    <row r="14" spans="2:14" s="6" customFormat="1" ht="35.1" customHeight="1" x14ac:dyDescent="0.5">
      <c r="N14" s="32"/>
    </row>
    <row r="15" spans="2:14" s="6" customFormat="1" ht="35.1" customHeight="1" x14ac:dyDescent="0.5">
      <c r="N15" s="32"/>
    </row>
    <row r="16" spans="2:14" s="6" customFormat="1" ht="34.5" customHeight="1" x14ac:dyDescent="0.5">
      <c r="N16" s="32"/>
    </row>
    <row r="17" spans="4:18" s="6" customFormat="1" ht="34.5" customHeight="1" x14ac:dyDescent="0.5">
      <c r="N17" s="32"/>
    </row>
    <row r="18" spans="4:18" s="6" customFormat="1" ht="35.1" customHeight="1" x14ac:dyDescent="0.5">
      <c r="N18" s="32"/>
    </row>
    <row r="19" spans="4:18" s="6" customFormat="1" ht="35.1" customHeight="1" x14ac:dyDescent="0.5">
      <c r="N19" s="32"/>
    </row>
    <row r="20" spans="4:18" s="6" customFormat="1" ht="35.1" customHeight="1" x14ac:dyDescent="0.5">
      <c r="N20" s="32"/>
    </row>
    <row r="21" spans="4:18" s="6" customFormat="1" ht="35.1" customHeight="1" x14ac:dyDescent="0.5">
      <c r="N21" s="32"/>
    </row>
    <row r="22" spans="4:18" s="6" customFormat="1" ht="35.1" customHeight="1" x14ac:dyDescent="0.5">
      <c r="N22" s="32"/>
    </row>
    <row r="23" spans="4:18" s="6" customFormat="1" ht="35.1" customHeight="1" x14ac:dyDescent="0.5">
      <c r="D23" s="32"/>
      <c r="E23" s="32"/>
      <c r="F23" s="32"/>
      <c r="G23" s="32"/>
      <c r="N23" s="32"/>
    </row>
    <row r="24" spans="4:18" s="30" customFormat="1" ht="35.1" customHeight="1" x14ac:dyDescent="0.35">
      <c r="N24" s="33"/>
    </row>
    <row r="25" spans="4:18" s="30" customFormat="1" ht="35.1" customHeight="1" x14ac:dyDescent="0.35">
      <c r="N25" s="33"/>
      <c r="Q25" s="30" t="s">
        <v>74</v>
      </c>
    </row>
    <row r="26" spans="4:18" s="30" customFormat="1" ht="35.1" customHeight="1" x14ac:dyDescent="0.35">
      <c r="N26" s="33"/>
    </row>
    <row r="27" spans="4:18" s="30" customFormat="1" ht="35.1" customHeight="1" x14ac:dyDescent="0.35">
      <c r="N27" s="33"/>
    </row>
    <row r="28" spans="4:18" s="30" customFormat="1" ht="35.1" customHeight="1" x14ac:dyDescent="0.35">
      <c r="N28" s="33"/>
    </row>
    <row r="29" spans="4:18" s="30" customFormat="1" ht="30" customHeight="1" x14ac:dyDescent="0.35">
      <c r="N29" s="33"/>
    </row>
    <row r="30" spans="4:18" s="30" customFormat="1" ht="30" customHeight="1" x14ac:dyDescent="0.35">
      <c r="N30" s="33"/>
    </row>
    <row r="31" spans="4:18" s="30" customFormat="1" ht="30" customHeight="1" x14ac:dyDescent="0.35">
      <c r="N31" s="33"/>
    </row>
    <row r="32" spans="4:18" s="30" customFormat="1" ht="30" customHeight="1" x14ac:dyDescent="0.35">
      <c r="N32" s="33"/>
      <c r="R32" s="60" t="s">
        <v>87</v>
      </c>
    </row>
    <row r="33" spans="2:18" s="30" customFormat="1" ht="30" customHeight="1" x14ac:dyDescent="0.35">
      <c r="N33" s="33"/>
      <c r="R33" s="61" t="s">
        <v>88</v>
      </c>
    </row>
    <row r="34" spans="2:18" s="30" customFormat="1" ht="54" customHeight="1" x14ac:dyDescent="0.35">
      <c r="N34" s="33"/>
      <c r="R34" s="61" t="s">
        <v>89</v>
      </c>
    </row>
    <row r="35" spans="2:18" s="30" customFormat="1" ht="54" customHeight="1" x14ac:dyDescent="0.35">
      <c r="N35" s="33"/>
    </row>
    <row r="36" spans="2:18" s="40" customFormat="1" ht="54" customHeight="1" thickBot="1" x14ac:dyDescent="0.9">
      <c r="B36" s="49"/>
      <c r="C36" s="50" t="s">
        <v>51</v>
      </c>
      <c r="D36" s="47" t="s">
        <v>53</v>
      </c>
      <c r="E36" s="48" t="s">
        <v>55</v>
      </c>
      <c r="F36" s="48" t="s">
        <v>56</v>
      </c>
      <c r="G36" s="48" t="s">
        <v>57</v>
      </c>
    </row>
    <row r="37" spans="2:18" s="37" customFormat="1" ht="54" customHeight="1" x14ac:dyDescent="0.8">
      <c r="C37" s="38" t="s">
        <v>54</v>
      </c>
      <c r="D37" s="44">
        <f ca="1">INDEX(INDIRECT("TBL_DATA[" &amp; TRIM($C37) &amp; "]"),ROW_LATEST)</f>
        <v>0</v>
      </c>
      <c r="E37" s="41" t="e">
        <f ca="1">$D37-INDEX(INDIRECT("TBL_DATA[" &amp; TRIM($C37) &amp; "]"),ROW_LATEST-21)</f>
        <v>#VALUE!</v>
      </c>
      <c r="F37" s="41" t="e">
        <f ca="1">$D37-INDEX(INDIRECT("TBL_DATA[" &amp; TRIM($C37) &amp; "]"),ROW_LATEST-63)</f>
        <v>#VALUE!</v>
      </c>
      <c r="G37" s="41" t="e">
        <f ca="1">$D37-INDEX(INDIRECT("TBL_DATA[" &amp; TRIM($C37) &amp; "]"),ROW_LATEST-252)</f>
        <v>#VALUE!</v>
      </c>
    </row>
    <row r="38" spans="2:18" s="37" customFormat="1" ht="54" customHeight="1" x14ac:dyDescent="0.8">
      <c r="C38" s="38" t="s">
        <v>59</v>
      </c>
      <c r="D38" s="44">
        <f ca="1">INDEX(INDIRECT("TBL_DATA[" &amp; TRIM($C38) &amp; "]"),ROW_LATEST)</f>
        <v>0</v>
      </c>
      <c r="E38" s="41" t="e">
        <f ca="1">$D38-INDEX(INDIRECT("TBL_DATA[" &amp; TRIM($C38) &amp; "]"),ROW_LATEST-21)</f>
        <v>#VALUE!</v>
      </c>
      <c r="F38" s="41" t="e">
        <f ca="1">$D38-INDEX(INDIRECT("TBL_DATA[" &amp; TRIM($C38) &amp; "]"),ROW_LATEST-63)</f>
        <v>#VALUE!</v>
      </c>
      <c r="G38" s="41" t="e">
        <f ca="1">$D38-INDEX(INDIRECT("TBL_DATA[" &amp; TRIM($C38) &amp; "]"),ROW_LATEST-252)</f>
        <v>#VALUE!</v>
      </c>
    </row>
    <row r="39" spans="2:18" s="37" customFormat="1" ht="54" customHeight="1" x14ac:dyDescent="0.8">
      <c r="C39" s="38" t="s">
        <v>52</v>
      </c>
      <c r="D39" s="44">
        <f ca="1">INDEX(INDIRECT("TBL_DATA[" &amp; TRIM($C39) &amp; "]"),ROW_LATEST)</f>
        <v>0</v>
      </c>
      <c r="E39" s="41" t="e">
        <f ca="1">$D39-INDEX(INDIRECT("TBL_DATA[" &amp; TRIM($C39) &amp; "]"),ROW_LATEST-21)</f>
        <v>#VALUE!</v>
      </c>
      <c r="F39" s="41" t="e">
        <f ca="1">$D39-INDEX(INDIRECT("TBL_DATA[" &amp; TRIM($C39) &amp; "]"),ROW_LATEST-63)</f>
        <v>#VALUE!</v>
      </c>
      <c r="G39" s="41" t="e">
        <f ca="1">$D39-INDEX(INDIRECT("TBL_DATA[" &amp; TRIM($C39) &amp; "]"),ROW_LATEST-252)</f>
        <v>#VALUE!</v>
      </c>
    </row>
    <row r="40" spans="2:18" s="37" customFormat="1" ht="54" customHeight="1" x14ac:dyDescent="0.8">
      <c r="C40" s="38" t="s">
        <v>88</v>
      </c>
      <c r="D40" s="44">
        <f ca="1">INDEX(INDIRECT("TBL_DATA[" &amp; TRIM($C40) &amp; "]"),ROW_LATEST)</f>
        <v>0</v>
      </c>
      <c r="E40" s="41" t="e">
        <f ca="1">$D40-INDEX(INDIRECT("TBL_DATA[" &amp; TRIM($C40) &amp; "]"),ROW_LATEST-21)</f>
        <v>#VALUE!</v>
      </c>
      <c r="F40" s="41" t="e">
        <f ca="1">$D40-INDEX(INDIRECT("TBL_DATA[" &amp; TRIM($C40) &amp; "]"),ROW_LATEST-63)</f>
        <v>#VALUE!</v>
      </c>
      <c r="G40" s="41" t="e">
        <f ca="1">$D40-INDEX(INDIRECT("TBL_DATA[" &amp; TRIM($C40) &amp; "]"),ROW_LATEST-252)</f>
        <v>#VALUE!</v>
      </c>
    </row>
    <row r="41" spans="2:18" s="37" customFormat="1" ht="54" customHeight="1" x14ac:dyDescent="0.8">
      <c r="C41" s="38" t="s">
        <v>87</v>
      </c>
      <c r="D41" s="45">
        <f ca="1">INDEX(INDIRECT("TBL_DATA[" &amp; TRIM($C41) &amp; "]"),ROW_LATEST)</f>
        <v>0</v>
      </c>
      <c r="E41" s="41" t="e">
        <f ca="1">$D41-INDEX(INDIRECT("TBL_DATA[" &amp; TRIM($C41) &amp; "]"),ROW_LATEST-21)</f>
        <v>#VALUE!</v>
      </c>
      <c r="F41" s="41" t="e">
        <f ca="1">$D41-INDEX(INDIRECT("TBL_DATA[" &amp; TRIM($C41) &amp; "]"),ROW_LATEST-63)</f>
        <v>#VALUE!</v>
      </c>
      <c r="G41" s="41" t="e">
        <f ca="1">$D41-INDEX(INDIRECT("TBL_DATA[" &amp; TRIM($C41) &amp; "]"),ROW_LATEST-252)</f>
        <v>#VALUE!</v>
      </c>
    </row>
    <row r="42" spans="2:18" s="37" customFormat="1" ht="54" customHeight="1" x14ac:dyDescent="0.8">
      <c r="B42" s="51"/>
      <c r="C42" s="38" t="s">
        <v>89</v>
      </c>
      <c r="D42" s="46">
        <f ca="1">INDEX(INDIRECT("TBL_DATA[" &amp; TRIM($C42) &amp; "]"),ROW_LATEST)</f>
        <v>0</v>
      </c>
      <c r="E42" s="43" t="e">
        <f ca="1">$D42-INDEX(INDIRECT("TBL_DATA[" &amp; TRIM($C42) &amp; "]"),ROW_LATEST-21)</f>
        <v>#VALUE!</v>
      </c>
      <c r="F42" s="43" t="e">
        <f ca="1">$D42-INDEX(INDIRECT("TBL_DATA[" &amp; TRIM($C42) &amp; "]"),ROW_LATEST-63)</f>
        <v>#VALUE!</v>
      </c>
      <c r="G42" s="43" t="e">
        <f ca="1">$D42-INDEX(INDIRECT("TBL_DATA[" &amp; TRIM($C42) &amp; "]"),ROW_LATEST-252)</f>
        <v>#VALUE!</v>
      </c>
    </row>
    <row r="43" spans="2:18" s="37" customFormat="1" ht="54" customHeight="1" x14ac:dyDescent="0.8">
      <c r="B43" s="38"/>
      <c r="C43" s="41"/>
      <c r="D43" s="41"/>
      <c r="E43" s="41"/>
      <c r="F43" s="41"/>
      <c r="N43" s="36"/>
    </row>
    <row r="44" spans="2:18" s="37" customFormat="1" ht="54" customHeight="1" x14ac:dyDescent="0.8">
      <c r="B44" s="38"/>
      <c r="C44" s="41"/>
      <c r="D44" s="41"/>
      <c r="E44" s="41"/>
      <c r="F44" s="41"/>
      <c r="N44" s="36"/>
    </row>
    <row r="45" spans="2:18" s="37" customFormat="1" ht="54" customHeight="1" x14ac:dyDescent="0.8">
      <c r="B45" s="38"/>
      <c r="C45" s="41"/>
      <c r="D45" s="41"/>
      <c r="E45" s="41"/>
      <c r="F45" s="41"/>
      <c r="N45" s="36"/>
    </row>
    <row r="46" spans="2:18" s="37" customFormat="1" ht="54" customHeight="1" x14ac:dyDescent="0.8">
      <c r="B46" s="38"/>
      <c r="C46" s="41"/>
      <c r="D46" s="41"/>
      <c r="E46" s="41"/>
      <c r="F46" s="41"/>
      <c r="N46" s="36"/>
    </row>
    <row r="47" spans="2:18" s="37" customFormat="1" ht="54" customHeight="1" x14ac:dyDescent="0.8">
      <c r="B47" s="38"/>
      <c r="C47" s="41"/>
      <c r="D47" s="41"/>
      <c r="E47" s="41"/>
      <c r="F47" s="41"/>
      <c r="N47" s="36"/>
    </row>
    <row r="48" spans="2:18" s="37" customFormat="1" ht="54" customHeight="1" x14ac:dyDescent="0.8">
      <c r="B48" s="38"/>
      <c r="C48" s="41"/>
      <c r="D48" s="41"/>
      <c r="E48" s="41"/>
      <c r="F48" s="41"/>
      <c r="N48" s="36"/>
    </row>
    <row r="49" spans="2:14" s="37" customFormat="1" ht="54" customHeight="1" x14ac:dyDescent="0.8">
      <c r="B49" s="38"/>
      <c r="C49" s="41"/>
      <c r="D49" s="41"/>
      <c r="E49" s="41"/>
      <c r="F49" s="41"/>
      <c r="N49" s="36"/>
    </row>
    <row r="50" spans="2:14" s="37" customFormat="1" ht="54" customHeight="1" x14ac:dyDescent="0.8">
      <c r="B50" s="38"/>
      <c r="C50" s="41"/>
      <c r="D50" s="41"/>
      <c r="E50" s="41"/>
      <c r="F50" s="41"/>
      <c r="N50" s="36"/>
    </row>
    <row r="51" spans="2:14" s="37" customFormat="1" ht="54" customHeight="1" x14ac:dyDescent="0.8">
      <c r="B51" s="38"/>
      <c r="C51" s="41"/>
      <c r="D51" s="41"/>
      <c r="E51" s="41"/>
      <c r="F51" s="41"/>
      <c r="N51" s="36"/>
    </row>
    <row r="52" spans="2:14" s="37" customFormat="1" ht="54" customHeight="1" x14ac:dyDescent="0.8">
      <c r="B52" s="38"/>
      <c r="C52" s="41"/>
      <c r="D52" s="41"/>
      <c r="E52" s="41"/>
      <c r="F52" s="41"/>
      <c r="N52" s="36"/>
    </row>
    <row r="53" spans="2:14" s="37" customFormat="1" ht="54" customHeight="1" x14ac:dyDescent="0.8">
      <c r="B53" s="38"/>
      <c r="C53" s="41"/>
      <c r="D53" s="41"/>
      <c r="E53" s="41"/>
      <c r="F53" s="41"/>
      <c r="N53" s="36"/>
    </row>
    <row r="54" spans="2:14" s="37" customFormat="1" ht="54" customHeight="1" x14ac:dyDescent="0.8">
      <c r="B54" s="38"/>
      <c r="C54" s="41"/>
      <c r="D54" s="41"/>
      <c r="E54" s="41"/>
      <c r="F54" s="41"/>
      <c r="N54" s="36"/>
    </row>
    <row r="55" spans="2:14" s="37" customFormat="1" ht="54" customHeight="1" x14ac:dyDescent="0.8">
      <c r="B55" s="38"/>
      <c r="C55" s="39"/>
      <c r="D55" s="39"/>
      <c r="E55" s="39"/>
      <c r="F55" s="39"/>
      <c r="G55" s="30"/>
      <c r="N55" s="36"/>
    </row>
    <row r="56" spans="2:14" s="37" customFormat="1" ht="54" customHeight="1" x14ac:dyDescent="0.8">
      <c r="B56" s="38"/>
      <c r="C56" s="39"/>
      <c r="D56" s="39"/>
      <c r="E56" s="39"/>
      <c r="F56" s="39"/>
      <c r="G56" s="30"/>
      <c r="N56" s="36"/>
    </row>
    <row r="57" spans="2:14" s="37" customFormat="1" ht="54" customHeight="1" x14ac:dyDescent="0.8">
      <c r="B57" s="38"/>
      <c r="C57" s="39"/>
      <c r="D57" s="39"/>
      <c r="E57" s="39"/>
      <c r="F57" s="39"/>
      <c r="G57" s="30"/>
      <c r="N57" s="36"/>
    </row>
    <row r="58" spans="2:14" s="37" customFormat="1" ht="54" customHeight="1" x14ac:dyDescent="0.8">
      <c r="B58" s="38"/>
      <c r="C58" s="39"/>
      <c r="D58" s="39"/>
      <c r="E58" s="39"/>
      <c r="F58" s="39"/>
      <c r="G58" s="30"/>
      <c r="N58" s="36"/>
    </row>
    <row r="59" spans="2:14" s="37" customFormat="1" ht="54" customHeight="1" x14ac:dyDescent="0.8">
      <c r="B59" s="38"/>
      <c r="C59" s="39"/>
      <c r="D59" s="39"/>
      <c r="E59" s="39"/>
      <c r="F59" s="39"/>
      <c r="G59" s="30"/>
      <c r="N59" s="36"/>
    </row>
    <row r="60" spans="2:14" s="37" customFormat="1" ht="54" customHeight="1" x14ac:dyDescent="0.8">
      <c r="B60" s="38"/>
      <c r="C60" s="39"/>
      <c r="D60" s="39"/>
      <c r="E60" s="39"/>
      <c r="F60" s="39"/>
      <c r="G60" s="30"/>
      <c r="N60" s="36"/>
    </row>
    <row r="61" spans="2:14" s="37" customFormat="1" ht="54" customHeight="1" x14ac:dyDescent="0.8">
      <c r="B61" s="38"/>
      <c r="C61" s="39"/>
      <c r="D61" s="39"/>
      <c r="E61" s="39"/>
      <c r="F61" s="39"/>
      <c r="G61" s="30"/>
      <c r="N61" s="36"/>
    </row>
    <row r="62" spans="2:14" s="37" customFormat="1" ht="54" customHeight="1" x14ac:dyDescent="0.8">
      <c r="B62" s="38"/>
      <c r="C62" s="39"/>
      <c r="D62" s="39"/>
      <c r="E62" s="39"/>
      <c r="F62" s="39"/>
      <c r="G62" s="30"/>
      <c r="N62" s="36"/>
    </row>
    <row r="63" spans="2:14" s="37" customFormat="1" ht="54" customHeight="1" x14ac:dyDescent="0.8">
      <c r="B63" s="38"/>
      <c r="C63" s="41"/>
      <c r="D63" s="41"/>
      <c r="E63" s="41"/>
      <c r="F63" s="41"/>
      <c r="N63" s="36"/>
    </row>
    <row r="64" spans="2:14" s="37" customFormat="1" ht="54" customHeight="1" x14ac:dyDescent="0.8">
      <c r="B64" s="38"/>
      <c r="C64" s="41"/>
      <c r="D64" s="41"/>
      <c r="E64" s="41"/>
      <c r="F64" s="41"/>
      <c r="N64" s="36"/>
    </row>
    <row r="65" spans="2:14" s="37" customFormat="1" ht="54" customHeight="1" x14ac:dyDescent="0.8">
      <c r="B65" s="38"/>
      <c r="C65" s="41"/>
      <c r="D65" s="41"/>
      <c r="E65" s="41"/>
      <c r="F65" s="41"/>
      <c r="N65" s="36"/>
    </row>
    <row r="66" spans="2:14" s="37" customFormat="1" ht="54" customHeight="1" x14ac:dyDescent="0.8">
      <c r="B66" s="38"/>
      <c r="C66" s="41"/>
      <c r="D66" s="41"/>
      <c r="E66" s="41"/>
      <c r="F66" s="41"/>
      <c r="N66" s="36"/>
    </row>
    <row r="67" spans="2:14" s="37" customFormat="1" ht="54" customHeight="1" x14ac:dyDescent="0.8">
      <c r="B67" s="38"/>
      <c r="C67" s="41"/>
      <c r="D67" s="41"/>
      <c r="E67" s="41"/>
      <c r="F67" s="41"/>
      <c r="N67" s="36"/>
    </row>
    <row r="68" spans="2:14" s="37" customFormat="1" ht="54" customHeight="1" x14ac:dyDescent="0.8">
      <c r="B68" s="38"/>
      <c r="C68" s="41"/>
      <c r="D68" s="41"/>
      <c r="E68" s="41"/>
      <c r="F68" s="41"/>
      <c r="N68" s="36"/>
    </row>
    <row r="69" spans="2:14" s="37" customFormat="1" ht="54" customHeight="1" x14ac:dyDescent="0.8">
      <c r="B69" s="38"/>
      <c r="C69" s="41"/>
      <c r="D69" s="41"/>
      <c r="E69" s="41"/>
      <c r="F69" s="41"/>
      <c r="N69" s="36"/>
    </row>
    <row r="70" spans="2:14" s="37" customFormat="1" ht="54" customHeight="1" x14ac:dyDescent="0.8">
      <c r="B70" s="38"/>
      <c r="C70" s="41"/>
      <c r="D70" s="41"/>
      <c r="E70" s="41"/>
      <c r="F70" s="41"/>
      <c r="N70" s="36"/>
    </row>
    <row r="71" spans="2:14" s="37" customFormat="1" ht="54" customHeight="1" x14ac:dyDescent="0.8">
      <c r="B71" s="38"/>
      <c r="C71" s="41"/>
      <c r="D71" s="41"/>
      <c r="E71" s="41"/>
      <c r="F71" s="41"/>
      <c r="N71" s="36"/>
    </row>
    <row r="72" spans="2:14" s="37" customFormat="1" ht="54" customHeight="1" x14ac:dyDescent="0.8">
      <c r="B72" s="38"/>
      <c r="C72" s="41"/>
      <c r="D72" s="41"/>
      <c r="E72" s="41"/>
      <c r="F72" s="41"/>
      <c r="N72" s="36"/>
    </row>
    <row r="73" spans="2:14" s="37" customFormat="1" ht="54" customHeight="1" x14ac:dyDescent="0.8">
      <c r="B73" s="38"/>
      <c r="C73" s="41"/>
      <c r="D73" s="41"/>
      <c r="E73" s="41"/>
      <c r="F73" s="41"/>
      <c r="N73" s="36"/>
    </row>
    <row r="74" spans="2:14" s="37" customFormat="1" ht="54" customHeight="1" x14ac:dyDescent="0.8">
      <c r="B74" s="38"/>
      <c r="C74" s="41"/>
      <c r="D74" s="41"/>
      <c r="E74" s="41"/>
      <c r="F74" s="41"/>
      <c r="N74" s="36"/>
    </row>
    <row r="75" spans="2:14" s="37" customFormat="1" ht="54" customHeight="1" x14ac:dyDescent="0.8">
      <c r="B75" s="38"/>
      <c r="C75" s="41"/>
      <c r="D75" s="41"/>
      <c r="E75" s="41"/>
      <c r="F75" s="41"/>
      <c r="N75" s="36"/>
    </row>
    <row r="76" spans="2:14" s="37" customFormat="1" ht="54" customHeight="1" x14ac:dyDescent="0.8">
      <c r="B76" s="38"/>
      <c r="C76" s="41"/>
      <c r="D76" s="41"/>
      <c r="E76" s="41"/>
      <c r="F76" s="41"/>
      <c r="N76" s="36"/>
    </row>
    <row r="77" spans="2:14" s="37" customFormat="1" ht="54" customHeight="1" x14ac:dyDescent="0.8">
      <c r="B77" s="38"/>
      <c r="C77" s="41"/>
      <c r="D77" s="41"/>
      <c r="E77" s="41"/>
      <c r="F77" s="41"/>
      <c r="N77" s="36"/>
    </row>
    <row r="78" spans="2:14" s="37" customFormat="1" ht="54" customHeight="1" x14ac:dyDescent="0.8">
      <c r="B78" s="38"/>
      <c r="C78" s="41"/>
      <c r="D78" s="41"/>
      <c r="E78" s="41"/>
      <c r="F78" s="41"/>
      <c r="N78" s="36"/>
    </row>
    <row r="79" spans="2:14" s="37" customFormat="1" ht="54" customHeight="1" x14ac:dyDescent="0.8">
      <c r="B79" s="38"/>
      <c r="C79" s="41"/>
      <c r="D79" s="41"/>
      <c r="E79" s="41"/>
      <c r="F79" s="41"/>
      <c r="N79" s="36"/>
    </row>
    <row r="80" spans="2:14" s="37" customFormat="1" ht="54" customHeight="1" x14ac:dyDescent="0.8">
      <c r="B80" s="38"/>
      <c r="C80" s="41"/>
      <c r="D80" s="41"/>
      <c r="E80" s="41"/>
      <c r="F80" s="41"/>
      <c r="N80" s="36"/>
    </row>
    <row r="81" spans="2:14" s="37" customFormat="1" ht="54" customHeight="1" x14ac:dyDescent="0.8">
      <c r="B81" s="38"/>
      <c r="C81" s="41"/>
      <c r="D81" s="41"/>
      <c r="E81" s="41"/>
      <c r="F81" s="41"/>
      <c r="N81" s="36"/>
    </row>
    <row r="82" spans="2:14" s="37" customFormat="1" ht="54" customHeight="1" x14ac:dyDescent="0.8">
      <c r="B82" s="38"/>
      <c r="C82" s="41"/>
      <c r="D82" s="41"/>
      <c r="E82" s="41"/>
      <c r="F82" s="41"/>
      <c r="N82" s="36"/>
    </row>
    <row r="83" spans="2:14" s="37" customFormat="1" ht="54" customHeight="1" x14ac:dyDescent="0.8">
      <c r="B83" s="38"/>
      <c r="C83" s="41"/>
      <c r="D83" s="41"/>
      <c r="E83" s="41"/>
      <c r="F83" s="41"/>
      <c r="N83" s="36"/>
    </row>
    <row r="84" spans="2:14" s="37" customFormat="1" ht="54" customHeight="1" x14ac:dyDescent="0.8">
      <c r="B84" s="38"/>
      <c r="C84" s="41"/>
      <c r="D84" s="41"/>
      <c r="E84" s="41"/>
      <c r="F84" s="41"/>
      <c r="N84" s="36"/>
    </row>
    <row r="85" spans="2:14" s="37" customFormat="1" ht="54" customHeight="1" x14ac:dyDescent="0.8">
      <c r="B85" s="38"/>
      <c r="C85" s="41"/>
      <c r="D85" s="41"/>
      <c r="E85" s="41"/>
      <c r="F85" s="41"/>
      <c r="N85" s="36"/>
    </row>
    <row r="86" spans="2:14" s="37" customFormat="1" ht="54" customHeight="1" x14ac:dyDescent="0.8">
      <c r="B86" s="38"/>
      <c r="C86" s="41"/>
      <c r="D86" s="41"/>
      <c r="E86" s="41"/>
      <c r="F86" s="41"/>
      <c r="N86" s="36"/>
    </row>
    <row r="87" spans="2:14" s="37" customFormat="1" ht="54" customHeight="1" x14ac:dyDescent="0.8">
      <c r="B87" s="38"/>
      <c r="C87" s="41"/>
      <c r="D87" s="41"/>
      <c r="E87" s="41"/>
      <c r="F87" s="41"/>
      <c r="N87" s="36"/>
    </row>
    <row r="88" spans="2:14" s="37" customFormat="1" ht="54" customHeight="1" x14ac:dyDescent="0.8">
      <c r="B88" s="38"/>
      <c r="C88" s="41"/>
      <c r="D88" s="41"/>
      <c r="E88" s="41"/>
      <c r="F88" s="41"/>
      <c r="N88" s="36"/>
    </row>
    <row r="89" spans="2:14" s="37" customFormat="1" ht="54" customHeight="1" x14ac:dyDescent="0.8">
      <c r="B89" s="38"/>
      <c r="C89" s="41"/>
      <c r="D89" s="41"/>
      <c r="E89" s="41"/>
      <c r="F89" s="41"/>
      <c r="N89" s="36"/>
    </row>
    <row r="90" spans="2:14" s="37" customFormat="1" ht="54" customHeight="1" x14ac:dyDescent="0.8">
      <c r="B90" s="38"/>
      <c r="C90" s="41"/>
      <c r="D90" s="41"/>
      <c r="E90" s="41"/>
      <c r="F90" s="41"/>
      <c r="N90" s="36"/>
    </row>
    <row r="91" spans="2:14" s="37" customFormat="1" ht="54" customHeight="1" x14ac:dyDescent="0.8">
      <c r="B91" s="38"/>
      <c r="C91" s="41"/>
      <c r="D91" s="41"/>
      <c r="E91" s="41"/>
      <c r="F91" s="41"/>
      <c r="N91" s="36"/>
    </row>
    <row r="92" spans="2:14" s="37" customFormat="1" ht="54" customHeight="1" x14ac:dyDescent="0.8">
      <c r="B92" s="38"/>
      <c r="C92" s="41"/>
      <c r="D92" s="41"/>
      <c r="E92" s="41"/>
      <c r="F92" s="41"/>
      <c r="N92" s="36"/>
    </row>
    <row r="93" spans="2:14" s="37" customFormat="1" ht="54" customHeight="1" x14ac:dyDescent="0.8">
      <c r="B93" s="38"/>
      <c r="C93" s="41"/>
      <c r="D93" s="41"/>
      <c r="E93" s="41"/>
      <c r="F93" s="41"/>
      <c r="N93" s="36"/>
    </row>
    <row r="94" spans="2:14" s="37" customFormat="1" ht="54" customHeight="1" x14ac:dyDescent="0.8">
      <c r="B94" s="38"/>
      <c r="C94" s="41"/>
      <c r="D94" s="41"/>
      <c r="E94" s="41"/>
      <c r="F94" s="41"/>
      <c r="N94" s="36"/>
    </row>
    <row r="95" spans="2:14" s="37" customFormat="1" ht="54" customHeight="1" x14ac:dyDescent="0.8">
      <c r="B95" s="38"/>
      <c r="C95" s="41"/>
      <c r="D95" s="41"/>
      <c r="E95" s="41"/>
      <c r="F95" s="41"/>
      <c r="N95" s="36"/>
    </row>
    <row r="96" spans="2:14" s="37" customFormat="1" ht="54" customHeight="1" x14ac:dyDescent="0.8">
      <c r="B96" s="38"/>
      <c r="C96" s="41"/>
      <c r="D96" s="41"/>
      <c r="E96" s="41"/>
      <c r="F96" s="41"/>
      <c r="N96" s="36"/>
    </row>
    <row r="97" spans="2:17" s="37" customFormat="1" ht="54" customHeight="1" x14ac:dyDescent="0.8">
      <c r="B97" s="38"/>
      <c r="C97" s="41"/>
      <c r="D97" s="41"/>
      <c r="E97" s="41"/>
      <c r="F97" s="41"/>
      <c r="N97" s="36"/>
    </row>
    <row r="98" spans="2:17" s="37" customFormat="1" ht="54" customHeight="1" x14ac:dyDescent="0.8">
      <c r="B98" s="38"/>
      <c r="C98" s="41"/>
      <c r="D98" s="41"/>
      <c r="E98" s="41"/>
      <c r="F98" s="41"/>
      <c r="N98" s="36"/>
    </row>
    <row r="99" spans="2:17" s="37" customFormat="1" ht="54" customHeight="1" x14ac:dyDescent="0.8">
      <c r="B99" s="38"/>
      <c r="C99" s="41"/>
      <c r="D99" s="41"/>
      <c r="E99" s="41"/>
      <c r="F99" s="41"/>
      <c r="N99" s="36"/>
    </row>
    <row r="100" spans="2:17" s="37" customFormat="1" ht="54" customHeight="1" x14ac:dyDescent="0.8">
      <c r="B100" s="38"/>
      <c r="C100" s="41"/>
      <c r="D100" s="41"/>
      <c r="E100" s="41"/>
      <c r="F100" s="41"/>
      <c r="N100" s="36"/>
    </row>
    <row r="101" spans="2:17" s="37" customFormat="1" ht="174" customHeight="1" thickBot="1" x14ac:dyDescent="0.9">
      <c r="B101" s="94"/>
      <c r="C101" s="95"/>
      <c r="D101" s="96" t="s">
        <v>125</v>
      </c>
      <c r="E101" s="97" t="s">
        <v>123</v>
      </c>
      <c r="F101" s="97" t="s">
        <v>124</v>
      </c>
      <c r="G101" s="98" t="s">
        <v>121</v>
      </c>
      <c r="H101" s="99" t="s">
        <v>122</v>
      </c>
      <c r="I101" s="48" t="s">
        <v>55</v>
      </c>
      <c r="J101" s="48" t="s">
        <v>56</v>
      </c>
      <c r="K101" s="48" t="s">
        <v>57</v>
      </c>
      <c r="Q101" s="36"/>
    </row>
    <row r="102" spans="2:17" s="37" customFormat="1" ht="54" customHeight="1" x14ac:dyDescent="0.8">
      <c r="B102" s="65"/>
      <c r="C102" s="65"/>
      <c r="D102" s="89" t="s">
        <v>5</v>
      </c>
      <c r="E102" s="87">
        <v>6.4000000000000001E-2</v>
      </c>
      <c r="F102" s="87">
        <f>Table25[[#This Row],[Net Exp]]/Table25[[#Totals],[Net Exp]]</f>
        <v>0.28193832599118951</v>
      </c>
      <c r="G102" s="87" t="e">
        <f ca="1">Table25[[#This Row],[Vol Contrib]]/Table25[[#Totals],[Vol Contrib]]</f>
        <v>#DIV/0!</v>
      </c>
      <c r="H102" s="91">
        <f ca="1">INDEX(INDIRECT("TBL_DATA[" &amp; TRIM($D102)&amp;".1" &amp; "]"),ROW_LATEST)*SQRT(252)</f>
        <v>0</v>
      </c>
      <c r="I102" s="87" t="e">
        <f ca="1">$H102-INDEX(INDIRECT("TBL_DATA[" &amp; TRIM($D102)&amp;".1" &amp; "]"),ROW_LATEST-21)*SQRT(252)</f>
        <v>#VALUE!</v>
      </c>
      <c r="J102" s="87" t="e">
        <f ca="1">$H102-INDEX(INDIRECT("TBL_DATA[" &amp; TRIM($D102)&amp;".1"  &amp; "]"),ROW_LATEST-63)*SQRT(252)</f>
        <v>#VALUE!</v>
      </c>
      <c r="K102" s="87" t="e">
        <f ca="1">$H102-INDEX(INDIRECT("TBL_DATA[" &amp; TRIM($D102)&amp;".1"  &amp; "]"),ROW_LATEST-252)*SQRT(252)</f>
        <v>#VALUE!</v>
      </c>
      <c r="Q102" s="36"/>
    </row>
    <row r="103" spans="2:17" s="37" customFormat="1" ht="54" customHeight="1" x14ac:dyDescent="0.8">
      <c r="B103" s="65"/>
      <c r="C103" s="65"/>
      <c r="D103" s="89" t="s">
        <v>6</v>
      </c>
      <c r="E103" s="87">
        <v>-2.8000000000000001E-2</v>
      </c>
      <c r="F103" s="87">
        <f>Table25[[#This Row],[Net Exp]]/Table25[[#Totals],[Net Exp]]</f>
        <v>-0.1233480176211454</v>
      </c>
      <c r="G103" s="87" t="e">
        <f ca="1">Table25[[#This Row],[Vol Contrib]]/Table25[[#Totals],[Vol Contrib]]</f>
        <v>#DIV/0!</v>
      </c>
      <c r="H103" s="91">
        <f ca="1">INDEX(INDIRECT("TBL_DATA[" &amp; TRIM($D103)&amp;".1" &amp; "]"),ROW_LATEST)*SQRT(252)</f>
        <v>0</v>
      </c>
      <c r="I103" s="87" t="e">
        <f ca="1">$H103-INDEX(INDIRECT("TBL_DATA[" &amp; TRIM($D103)&amp;".1" &amp; "]"),ROW_LATEST-21)*SQRT(252)</f>
        <v>#VALUE!</v>
      </c>
      <c r="J103" s="87" t="e">
        <f ca="1">$H103-INDEX(INDIRECT("TBL_DATA[" &amp; TRIM($D103)&amp;".1"  &amp; "]"),ROW_LATEST-63)*SQRT(252)</f>
        <v>#VALUE!</v>
      </c>
      <c r="K103" s="87" t="e">
        <f ca="1">$H103-INDEX(INDIRECT("TBL_DATA[" &amp; TRIM($D103)&amp;".1"  &amp; "]"),ROW_LATEST-252)*SQRT(252)</f>
        <v>#VALUE!</v>
      </c>
      <c r="Q103" s="36"/>
    </row>
    <row r="104" spans="2:17" s="37" customFormat="1" ht="54" customHeight="1" x14ac:dyDescent="0.8">
      <c r="B104" s="65"/>
      <c r="C104" s="65"/>
      <c r="D104" s="89" t="s">
        <v>7</v>
      </c>
      <c r="E104" s="87">
        <v>0</v>
      </c>
      <c r="F104" s="87">
        <f>Table25[[#This Row],[Net Exp]]/Table25[[#Totals],[Net Exp]]</f>
        <v>0</v>
      </c>
      <c r="G104" s="87" t="e">
        <f ca="1">Table25[[#This Row],[Vol Contrib]]/Table25[[#Totals],[Vol Contrib]]</f>
        <v>#DIV/0!</v>
      </c>
      <c r="H104" s="91">
        <f ca="1">INDEX(INDIRECT("TBL_DATA[" &amp; TRIM($D104)&amp;".1" &amp; "]"),ROW_LATEST)*SQRT(252)</f>
        <v>0</v>
      </c>
      <c r="I104" s="87" t="e">
        <f ca="1">$H104-INDEX(INDIRECT("TBL_DATA[" &amp; TRIM($D104)&amp;".1" &amp; "]"),ROW_LATEST-21)*SQRT(252)</f>
        <v>#VALUE!</v>
      </c>
      <c r="J104" s="87" t="e">
        <f ca="1">$H104-INDEX(INDIRECT("TBL_DATA[" &amp; TRIM($D104)&amp;".1"  &amp; "]"),ROW_LATEST-63)*SQRT(252)</f>
        <v>#VALUE!</v>
      </c>
      <c r="K104" s="87" t="e">
        <f ca="1">$H104-INDEX(INDIRECT("TBL_DATA[" &amp; TRIM($D104)&amp;".1"  &amp; "]"),ROW_LATEST-252)*SQRT(252)</f>
        <v>#VALUE!</v>
      </c>
      <c r="Q104" s="36"/>
    </row>
    <row r="105" spans="2:17" s="37" customFormat="1" ht="54" customHeight="1" x14ac:dyDescent="0.8">
      <c r="B105" s="65"/>
      <c r="C105" s="65"/>
      <c r="D105" s="89" t="s">
        <v>8</v>
      </c>
      <c r="E105" s="87">
        <v>2.9000000000000001E-2</v>
      </c>
      <c r="F105" s="87">
        <f>Table25[[#This Row],[Net Exp]]/Table25[[#Totals],[Net Exp]]</f>
        <v>0.12775330396475773</v>
      </c>
      <c r="G105" s="87" t="e">
        <f ca="1">Table25[[#This Row],[Vol Contrib]]/Table25[[#Totals],[Vol Contrib]]</f>
        <v>#DIV/0!</v>
      </c>
      <c r="H105" s="91">
        <f ca="1">INDEX(INDIRECT("TBL_DATA[" &amp; TRIM($D105)&amp;".1" &amp; "]"),ROW_LATEST)*SQRT(252)</f>
        <v>0</v>
      </c>
      <c r="I105" s="87" t="e">
        <f ca="1">$H105-INDEX(INDIRECT("TBL_DATA[" &amp; TRIM($D105)&amp;".1" &amp; "]"),ROW_LATEST-21)*SQRT(252)</f>
        <v>#VALUE!</v>
      </c>
      <c r="J105" s="87" t="e">
        <f ca="1">$H105-INDEX(INDIRECT("TBL_DATA[" &amp; TRIM($D105)&amp;".1"  &amp; "]"),ROW_LATEST-63)*SQRT(252)</f>
        <v>#VALUE!</v>
      </c>
      <c r="K105" s="87" t="e">
        <f ca="1">$H105-INDEX(INDIRECT("TBL_DATA[" &amp; TRIM($D105)&amp;".1"  &amp; "]"),ROW_LATEST-252)*SQRT(252)</f>
        <v>#VALUE!</v>
      </c>
      <c r="Q105" s="36"/>
    </row>
    <row r="106" spans="2:17" s="37" customFormat="1" ht="54" customHeight="1" x14ac:dyDescent="0.8">
      <c r="B106" s="65"/>
      <c r="C106" s="65"/>
      <c r="D106" s="89" t="s">
        <v>9</v>
      </c>
      <c r="E106" s="87">
        <v>6.0999999999999999E-2</v>
      </c>
      <c r="F106" s="87">
        <f>Table25[[#This Row],[Net Exp]]/Table25[[#Totals],[Net Exp]]</f>
        <v>0.26872246696035246</v>
      </c>
      <c r="G106" s="87" t="e">
        <f ca="1">Table25[[#This Row],[Vol Contrib]]/Table25[[#Totals],[Vol Contrib]]</f>
        <v>#DIV/0!</v>
      </c>
      <c r="H106" s="91">
        <f ca="1">INDEX(INDIRECT("TBL_DATA[" &amp; TRIM($D106)&amp;".1" &amp; "]"),ROW_LATEST)*SQRT(252)</f>
        <v>0</v>
      </c>
      <c r="I106" s="87" t="e">
        <f ca="1">$H106-INDEX(INDIRECT("TBL_DATA[" &amp; TRIM($D106)&amp;".1" &amp; "]"),ROW_LATEST-21)*SQRT(252)</f>
        <v>#VALUE!</v>
      </c>
      <c r="J106" s="87" t="e">
        <f ca="1">$H106-INDEX(INDIRECT("TBL_DATA[" &amp; TRIM($D106)&amp;".1"  &amp; "]"),ROW_LATEST-63)*SQRT(252)</f>
        <v>#VALUE!</v>
      </c>
      <c r="K106" s="87" t="e">
        <f ca="1">$H106-INDEX(INDIRECT("TBL_DATA[" &amp; TRIM($D106)&amp;".1"  &amp; "]"),ROW_LATEST-252)*SQRT(252)</f>
        <v>#VALUE!</v>
      </c>
      <c r="Q106" s="36"/>
    </row>
    <row r="107" spans="2:17" s="37" customFormat="1" ht="54" customHeight="1" x14ac:dyDescent="0.8">
      <c r="B107" s="65"/>
      <c r="C107" s="65"/>
      <c r="D107" s="89" t="s">
        <v>12</v>
      </c>
      <c r="E107" s="87">
        <v>5.6000000000000001E-2</v>
      </c>
      <c r="F107" s="87">
        <f>Table25[[#This Row],[Net Exp]]/Table25[[#Totals],[Net Exp]]</f>
        <v>0.24669603524229081</v>
      </c>
      <c r="G107" s="87" t="e">
        <f ca="1">Table25[[#This Row],[Vol Contrib]]/Table25[[#Totals],[Vol Contrib]]</f>
        <v>#DIV/0!</v>
      </c>
      <c r="H107" s="91">
        <f ca="1">INDEX(INDIRECT("TBL_DATA[" &amp; TRIM($D107)&amp;".1" &amp; "]"),ROW_LATEST)*SQRT(252)</f>
        <v>0</v>
      </c>
      <c r="I107" s="87" t="e">
        <f ca="1">$H107-INDEX(INDIRECT("TBL_DATA[" &amp; TRIM($D107)&amp;".1" &amp; "]"),ROW_LATEST-21)*SQRT(252)</f>
        <v>#VALUE!</v>
      </c>
      <c r="J107" s="87" t="e">
        <f ca="1">$H107-INDEX(INDIRECT("TBL_DATA[" &amp; TRIM($D107)&amp;".1"  &amp; "]"),ROW_LATEST-63)*SQRT(252)</f>
        <v>#VALUE!</v>
      </c>
      <c r="K107" s="87" t="e">
        <f ca="1">$H107-INDEX(INDIRECT("TBL_DATA[" &amp; TRIM($D107)&amp;".1"  &amp; "]"),ROW_LATEST-252)*SQRT(252)</f>
        <v>#VALUE!</v>
      </c>
      <c r="Q107" s="36"/>
    </row>
    <row r="108" spans="2:17" s="37" customFormat="1" ht="54" customHeight="1" x14ac:dyDescent="0.8">
      <c r="B108" s="65"/>
      <c r="C108" s="86"/>
      <c r="D108" s="89" t="s">
        <v>10</v>
      </c>
      <c r="E108" s="87">
        <v>5.8999999999999997E-2</v>
      </c>
      <c r="F108" s="87">
        <f>Table25[[#This Row],[Net Exp]]/Table25[[#Totals],[Net Exp]]</f>
        <v>0.25991189427312777</v>
      </c>
      <c r="G108" s="87" t="e">
        <f ca="1">Table25[[#This Row],[Vol Contrib]]/Table25[[#Totals],[Vol Contrib]]</f>
        <v>#DIV/0!</v>
      </c>
      <c r="H108" s="92">
        <f ca="1">INDEX(INDIRECT("TBL_DATA[" &amp; TRIM($D108)&amp;".1" &amp; "]"),ROW_LATEST)*SQRT(252)</f>
        <v>0</v>
      </c>
      <c r="I108" s="87" t="e">
        <f ca="1">$H108-INDEX(INDIRECT("TBL_DATA[" &amp; TRIM($D108)&amp;".1" &amp; "]"),ROW_LATEST-21)*SQRT(252)</f>
        <v>#VALUE!</v>
      </c>
      <c r="J108" s="87" t="e">
        <f ca="1">$H108-INDEX(INDIRECT("TBL_DATA[" &amp; TRIM($D108)&amp;".1"  &amp; "]"),ROW_LATEST-63)*SQRT(252)</f>
        <v>#VALUE!</v>
      </c>
      <c r="K108" s="87" t="e">
        <f ca="1">$H108-INDEX(INDIRECT("TBL_DATA[" &amp; TRIM($D108)&amp;".1"  &amp; "]"),ROW_LATEST-252)*SQRT(252)</f>
        <v>#VALUE!</v>
      </c>
      <c r="Q108" s="36"/>
    </row>
    <row r="109" spans="2:17" s="37" customFormat="1" ht="54" customHeight="1" x14ac:dyDescent="0.8">
      <c r="B109" s="65"/>
      <c r="C109" s="86"/>
      <c r="D109" s="89" t="s">
        <v>11</v>
      </c>
      <c r="E109" s="87">
        <v>4.9000000000000002E-2</v>
      </c>
      <c r="F109" s="87">
        <f>Table25[[#This Row],[Net Exp]]/Table25[[#Totals],[Net Exp]]</f>
        <v>0.21585903083700447</v>
      </c>
      <c r="G109" s="87" t="e">
        <f ca="1">Table25[[#This Row],[Vol Contrib]]/Table25[[#Totals],[Vol Contrib]]</f>
        <v>#DIV/0!</v>
      </c>
      <c r="H109" s="92">
        <f ca="1">INDEX(INDIRECT("TBL_DATA[" &amp; TRIM($D109)&amp;".1" &amp; "]"),ROW_LATEST)*SQRT(252)</f>
        <v>0</v>
      </c>
      <c r="I109" s="87" t="e">
        <f ca="1">$H109-INDEX(INDIRECT("TBL_DATA[" &amp; TRIM($D109)&amp;".1" &amp; "]"),ROW_LATEST-21)*SQRT(252)</f>
        <v>#VALUE!</v>
      </c>
      <c r="J109" s="87" t="e">
        <f ca="1">$H109-INDEX(INDIRECT("TBL_DATA[" &amp; TRIM($D109)&amp;".1"  &amp; "]"),ROW_LATEST-63)*SQRT(252)</f>
        <v>#VALUE!</v>
      </c>
      <c r="K109" s="87" t="e">
        <f ca="1">$H109-INDEX(INDIRECT("TBL_DATA[" &amp; TRIM($D109)&amp;".1"  &amp; "]"),ROW_LATEST-252)*SQRT(252)</f>
        <v>#VALUE!</v>
      </c>
      <c r="Q109" s="36"/>
    </row>
    <row r="110" spans="2:17" s="37" customFormat="1" ht="54" customHeight="1" x14ac:dyDescent="0.8">
      <c r="B110" s="65"/>
      <c r="C110" s="86"/>
      <c r="D110" s="89" t="s">
        <v>15</v>
      </c>
      <c r="E110" s="87">
        <v>-7.4999999999999997E-2</v>
      </c>
      <c r="F110" s="87">
        <f>Table25[[#This Row],[Net Exp]]/Table25[[#Totals],[Net Exp]]</f>
        <v>-0.33039647577092518</v>
      </c>
      <c r="G110" s="87" t="e">
        <f ca="1">Table25[[#This Row],[Vol Contrib]]/Table25[[#Totals],[Vol Contrib]]</f>
        <v>#DIV/0!</v>
      </c>
      <c r="H110" s="92">
        <f ca="1">INDEX(INDIRECT("TBL_DATA[" &amp; TRIM($D110)&amp;".1" &amp; "]"),ROW_LATEST)*SQRT(252)</f>
        <v>0</v>
      </c>
      <c r="I110" s="87" t="e">
        <f ca="1">$H110-INDEX(INDIRECT("TBL_DATA[" &amp; TRIM($D110)&amp;".1" &amp; "]"),ROW_LATEST-21)*SQRT(252)</f>
        <v>#VALUE!</v>
      </c>
      <c r="J110" s="87" t="e">
        <f ca="1">$H110-INDEX(INDIRECT("TBL_DATA[" &amp; TRIM($D110)&amp;".1"  &amp; "]"),ROW_LATEST-63)*SQRT(252)</f>
        <v>#VALUE!</v>
      </c>
      <c r="K110" s="87" t="e">
        <f ca="1">$H110-INDEX(INDIRECT("TBL_DATA[" &amp; TRIM($D110)&amp;".1"  &amp; "]"),ROW_LATEST-252)*SQRT(252)</f>
        <v>#VALUE!</v>
      </c>
      <c r="Q110" s="36"/>
    </row>
    <row r="111" spans="2:17" s="37" customFormat="1" ht="54" customHeight="1" x14ac:dyDescent="0.8">
      <c r="B111" s="65"/>
      <c r="C111" s="86"/>
      <c r="D111" s="89" t="s">
        <v>14</v>
      </c>
      <c r="E111" s="87">
        <v>1.9E-2</v>
      </c>
      <c r="F111" s="87">
        <f>Table25[[#This Row],[Net Exp]]/Table25[[#Totals],[Net Exp]]</f>
        <v>8.3700440528634373E-2</v>
      </c>
      <c r="G111" s="87" t="e">
        <f ca="1">Table25[[#This Row],[Vol Contrib]]/Table25[[#Totals],[Vol Contrib]]</f>
        <v>#DIV/0!</v>
      </c>
      <c r="H111" s="92">
        <f ca="1">INDEX(INDIRECT("TBL_DATA[" &amp; TRIM($D111)&amp;".1" &amp; "]"),ROW_LATEST)*SQRT(252)</f>
        <v>0</v>
      </c>
      <c r="I111" s="87" t="e">
        <f ca="1">$H111-INDEX(INDIRECT("TBL_DATA[" &amp; TRIM($D111)&amp;".1" &amp; "]"),ROW_LATEST-21)*SQRT(252)</f>
        <v>#VALUE!</v>
      </c>
      <c r="J111" s="87" t="e">
        <f ca="1">$H111-INDEX(INDIRECT("TBL_DATA[" &amp; TRIM($D111)&amp;".1"  &amp; "]"),ROW_LATEST-63)*SQRT(252)</f>
        <v>#VALUE!</v>
      </c>
      <c r="K111" s="87" t="e">
        <f ca="1">$H111-INDEX(INDIRECT("TBL_DATA[" &amp; TRIM($D111)&amp;".1"  &amp; "]"),ROW_LATEST-252)*SQRT(252)</f>
        <v>#VALUE!</v>
      </c>
      <c r="Q111" s="36"/>
    </row>
    <row r="112" spans="2:17" s="37" customFormat="1" ht="54" customHeight="1" thickBot="1" x14ac:dyDescent="0.85">
      <c r="B112" s="100"/>
      <c r="C112" s="101"/>
      <c r="D112" s="102" t="s">
        <v>13</v>
      </c>
      <c r="E112" s="103">
        <v>-7.0000000000000001E-3</v>
      </c>
      <c r="F112" s="103">
        <f>Table25[[#This Row],[Net Exp]]/Table25[[#Totals],[Net Exp]]</f>
        <v>-3.0837004405286351E-2</v>
      </c>
      <c r="G112" s="103" t="e">
        <f ca="1">Table25[[#This Row],[Vol Contrib]]/Table25[[#Totals],[Vol Contrib]]</f>
        <v>#DIV/0!</v>
      </c>
      <c r="H112" s="104">
        <f ca="1">INDEX(INDIRECT("TBL_DATA[" &amp; TRIM($D112)&amp;".1" &amp; "]"),ROW_LATEST)*SQRT(252)</f>
        <v>0</v>
      </c>
      <c r="I112" s="87" t="e">
        <f ca="1">$H112-INDEX(INDIRECT("TBL_DATA[" &amp; TRIM($D112)&amp;".1" &amp; "]"),ROW_LATEST-21)*SQRT(252)</f>
        <v>#VALUE!</v>
      </c>
      <c r="J112" s="87" t="e">
        <f ca="1">$H112-INDEX(INDIRECT("TBL_DATA[" &amp; TRIM($D112)&amp;".1"  &amp; "]"),ROW_LATEST-63)*SQRT(252)</f>
        <v>#VALUE!</v>
      </c>
      <c r="K112" s="87" t="e">
        <f ca="1">$H112-INDEX(INDIRECT("TBL_DATA[" &amp; TRIM($D112)&amp;".1"  &amp; "]"),ROW_LATEST-252)*SQRT(252)</f>
        <v>#VALUE!</v>
      </c>
      <c r="Q112" s="36"/>
    </row>
    <row r="113" spans="2:17" s="37" customFormat="1" ht="54" customHeight="1" x14ac:dyDescent="0.8">
      <c r="B113" s="65"/>
      <c r="C113" s="86"/>
      <c r="D113" s="90" t="s">
        <v>120</v>
      </c>
      <c r="E113" s="83">
        <f>SUBTOTAL(109,Table25[Net Exp])</f>
        <v>0.22699999999999995</v>
      </c>
      <c r="F113" s="83">
        <f>SUBTOTAL(109,Table25[% Total Net])</f>
        <v>1</v>
      </c>
      <c r="G113" s="83" t="e">
        <f ca="1">SUBTOTAL(109,Table25[Risk Weight])</f>
        <v>#DIV/0!</v>
      </c>
      <c r="H113" s="93">
        <f ca="1">SUBTOTAL(109,Table25[Vol Contrib])</f>
        <v>0</v>
      </c>
      <c r="I113" s="88"/>
      <c r="J113" s="88"/>
      <c r="K113" s="85"/>
      <c r="Q113" s="36"/>
    </row>
    <row r="114" spans="2:17" s="37" customFormat="1" ht="54" customHeight="1" x14ac:dyDescent="0.8">
      <c r="B114" s="38"/>
      <c r="C114" s="70"/>
      <c r="D114" s="83"/>
      <c r="E114" s="83"/>
      <c r="F114" s="84"/>
      <c r="G114" s="85"/>
      <c r="H114" s="71"/>
      <c r="I114" s="71"/>
      <c r="J114" s="72"/>
      <c r="Q114" s="36"/>
    </row>
    <row r="115" spans="2:17" s="37" customFormat="1" ht="54" customHeight="1" x14ac:dyDescent="0.8">
      <c r="B115" s="38"/>
      <c r="C115" s="41"/>
      <c r="D115" s="41"/>
      <c r="E115" s="41"/>
      <c r="F115" s="41"/>
      <c r="N115" s="36"/>
    </row>
    <row r="116" spans="2:17" s="37" customFormat="1" ht="54" customHeight="1" x14ac:dyDescent="0.8">
      <c r="B116" s="38"/>
      <c r="C116" s="41"/>
      <c r="D116" s="41"/>
      <c r="E116" s="41"/>
      <c r="F116" s="41"/>
      <c r="N116" s="36"/>
    </row>
    <row r="117" spans="2:17" s="37" customFormat="1" ht="54" customHeight="1" x14ac:dyDescent="0.8">
      <c r="B117" s="38"/>
      <c r="C117" s="41"/>
      <c r="D117" s="41"/>
      <c r="E117" s="41"/>
      <c r="F117" s="41"/>
      <c r="N117" s="36"/>
    </row>
    <row r="118" spans="2:17" s="37" customFormat="1" ht="54" customHeight="1" x14ac:dyDescent="0.8">
      <c r="B118" s="38"/>
      <c r="C118" s="41"/>
      <c r="D118" s="41"/>
      <c r="E118" s="41"/>
      <c r="F118" s="41"/>
      <c r="N118" s="36"/>
    </row>
    <row r="119" spans="2:17" s="37" customFormat="1" ht="54" customHeight="1" x14ac:dyDescent="0.8">
      <c r="B119" s="38"/>
      <c r="C119" s="41"/>
      <c r="D119" s="41"/>
      <c r="E119" s="41"/>
      <c r="F119" s="41"/>
      <c r="N119" s="36"/>
    </row>
    <row r="120" spans="2:17" s="37" customFormat="1" ht="54" customHeight="1" x14ac:dyDescent="0.8">
      <c r="B120" s="38"/>
      <c r="C120" s="41"/>
      <c r="D120" s="41"/>
      <c r="E120" s="41"/>
      <c r="F120" s="41"/>
      <c r="N120" s="36"/>
    </row>
    <row r="121" spans="2:17" s="37" customFormat="1" ht="54" customHeight="1" x14ac:dyDescent="0.8">
      <c r="B121" s="38"/>
      <c r="C121" s="41"/>
      <c r="D121" s="41"/>
      <c r="E121" s="41"/>
      <c r="F121" s="41"/>
      <c r="N121" s="36"/>
    </row>
    <row r="122" spans="2:17" s="37" customFormat="1" ht="54" customHeight="1" x14ac:dyDescent="0.8">
      <c r="B122" s="38"/>
      <c r="C122" s="41"/>
      <c r="D122" s="41"/>
      <c r="E122" s="41"/>
      <c r="F122" s="41"/>
      <c r="N122" s="36"/>
    </row>
    <row r="123" spans="2:17" s="37" customFormat="1" ht="54" customHeight="1" x14ac:dyDescent="0.8">
      <c r="B123" s="38"/>
      <c r="C123" s="41"/>
      <c r="D123" s="41"/>
      <c r="E123" s="41"/>
      <c r="F123" s="41"/>
      <c r="N123" s="36"/>
    </row>
    <row r="124" spans="2:17" s="37" customFormat="1" ht="54" customHeight="1" x14ac:dyDescent="0.8">
      <c r="B124" s="38"/>
      <c r="C124" s="41"/>
      <c r="D124" s="41"/>
      <c r="E124" s="41"/>
      <c r="F124" s="41"/>
      <c r="N124" s="36"/>
    </row>
    <row r="125" spans="2:17" s="37" customFormat="1" ht="54" customHeight="1" x14ac:dyDescent="0.8">
      <c r="B125" s="38"/>
      <c r="C125" s="41"/>
      <c r="D125" s="41"/>
      <c r="E125" s="41"/>
      <c r="F125" s="41"/>
      <c r="N125" s="36"/>
    </row>
    <row r="126" spans="2:17" s="37" customFormat="1" ht="54" customHeight="1" x14ac:dyDescent="0.8">
      <c r="B126" s="38"/>
      <c r="C126" s="41"/>
      <c r="D126" s="41"/>
      <c r="E126" s="41"/>
      <c r="F126" s="41"/>
      <c r="N126" s="36"/>
    </row>
    <row r="127" spans="2:17" s="37" customFormat="1" ht="54" customHeight="1" x14ac:dyDescent="0.8">
      <c r="B127" s="38"/>
      <c r="C127" s="41"/>
      <c r="D127" s="41"/>
      <c r="E127" s="41"/>
      <c r="F127" s="41"/>
      <c r="N127" s="36"/>
    </row>
    <row r="128" spans="2:17" s="37" customFormat="1" ht="54" customHeight="1" x14ac:dyDescent="0.8">
      <c r="B128" s="38"/>
      <c r="C128" s="41"/>
      <c r="D128" s="41"/>
      <c r="E128" s="41"/>
      <c r="F128" s="41"/>
      <c r="N128" s="36"/>
    </row>
    <row r="129" spans="2:14" s="37" customFormat="1" ht="54" customHeight="1" x14ac:dyDescent="0.8">
      <c r="B129" s="38"/>
      <c r="C129" s="41"/>
      <c r="D129" s="41"/>
      <c r="E129" s="41"/>
      <c r="F129" s="41"/>
      <c r="N129" s="36"/>
    </row>
    <row r="130" spans="2:14" s="37" customFormat="1" ht="54" customHeight="1" x14ac:dyDescent="0.8">
      <c r="B130" s="38"/>
      <c r="C130" s="39"/>
      <c r="D130" s="39"/>
      <c r="E130" s="39"/>
      <c r="F130" s="39"/>
      <c r="G130" s="30"/>
      <c r="N130" s="36"/>
    </row>
    <row r="131" spans="2:14" s="37" customFormat="1" ht="54" customHeight="1" x14ac:dyDescent="0.8">
      <c r="B131" s="38"/>
      <c r="C131" s="39"/>
      <c r="D131" s="39"/>
      <c r="E131" s="39"/>
      <c r="F131" s="39"/>
      <c r="G131" s="30"/>
      <c r="N131" s="36"/>
    </row>
    <row r="132" spans="2:14" s="37" customFormat="1" ht="54" customHeight="1" x14ac:dyDescent="0.8">
      <c r="B132" s="38"/>
      <c r="C132" s="39"/>
      <c r="D132" s="39"/>
      <c r="E132" s="39"/>
      <c r="F132" s="39"/>
      <c r="G132" s="30"/>
      <c r="N132" s="36"/>
    </row>
    <row r="133" spans="2:14" s="37" customFormat="1" ht="54" customHeight="1" x14ac:dyDescent="0.8">
      <c r="B133" s="38"/>
      <c r="C133" s="39"/>
      <c r="D133" s="39"/>
      <c r="E133" s="39"/>
      <c r="F133" s="39"/>
      <c r="G133" s="30"/>
      <c r="N133" s="36"/>
    </row>
    <row r="134" spans="2:14" s="37" customFormat="1" ht="54" customHeight="1" x14ac:dyDescent="0.8">
      <c r="B134" s="38"/>
      <c r="C134" s="39"/>
      <c r="D134" s="39"/>
      <c r="E134" s="39"/>
      <c r="F134" s="39"/>
      <c r="G134" s="30"/>
      <c r="N134" s="36"/>
    </row>
    <row r="135" spans="2:14" s="37" customFormat="1" ht="54" customHeight="1" x14ac:dyDescent="0.8">
      <c r="B135" s="38"/>
      <c r="C135" s="39"/>
      <c r="D135" s="39"/>
      <c r="E135" s="39"/>
      <c r="F135" s="39"/>
      <c r="G135" s="30"/>
      <c r="N135" s="36"/>
    </row>
    <row r="136" spans="2:14" s="37" customFormat="1" ht="54" customHeight="1" x14ac:dyDescent="0.8">
      <c r="B136" s="38"/>
      <c r="C136" s="39"/>
      <c r="D136" s="39"/>
      <c r="E136" s="39"/>
      <c r="F136" s="39"/>
      <c r="G136" s="30"/>
      <c r="N136" s="36"/>
    </row>
    <row r="137" spans="2:14" s="37" customFormat="1" ht="54" customHeight="1" x14ac:dyDescent="0.8">
      <c r="B137" s="38"/>
      <c r="C137" s="39"/>
      <c r="D137" s="39"/>
      <c r="E137" s="39"/>
      <c r="F137" s="39"/>
      <c r="G137" s="30"/>
      <c r="N137" s="36"/>
    </row>
    <row r="138" spans="2:14" s="37" customFormat="1" ht="54" customHeight="1" x14ac:dyDescent="0.8">
      <c r="B138" s="38"/>
      <c r="C138" s="39"/>
      <c r="D138" s="39"/>
      <c r="E138" s="39"/>
      <c r="F138" s="39"/>
      <c r="G138" s="30"/>
      <c r="N138" s="36"/>
    </row>
    <row r="139" spans="2:14" s="37" customFormat="1" ht="54" customHeight="1" x14ac:dyDescent="0.8">
      <c r="B139" s="38"/>
      <c r="C139" s="39"/>
      <c r="D139" s="39"/>
      <c r="E139" s="39"/>
      <c r="F139" s="39"/>
      <c r="G139" s="30"/>
      <c r="N139" s="36"/>
    </row>
    <row r="140" spans="2:14" s="37" customFormat="1" ht="54" customHeight="1" x14ac:dyDescent="0.8">
      <c r="B140" s="38"/>
      <c r="C140" s="39"/>
      <c r="D140" s="39"/>
      <c r="E140" s="39"/>
      <c r="F140" s="39"/>
      <c r="G140" s="30"/>
      <c r="N140" s="36"/>
    </row>
    <row r="141" spans="2:14" s="37" customFormat="1" ht="54" customHeight="1" x14ac:dyDescent="0.8">
      <c r="B141" s="38"/>
      <c r="C141" s="39"/>
      <c r="D141" s="39"/>
      <c r="E141" s="39"/>
      <c r="F141" s="39"/>
      <c r="G141" s="30"/>
      <c r="N141" s="36"/>
    </row>
    <row r="142" spans="2:14" s="37" customFormat="1" ht="54" customHeight="1" x14ac:dyDescent="0.8">
      <c r="B142" s="38"/>
      <c r="C142" s="39"/>
      <c r="D142" s="39"/>
      <c r="E142" s="39"/>
      <c r="F142" s="39"/>
      <c r="G142" s="30"/>
      <c r="N142" s="36"/>
    </row>
    <row r="143" spans="2:14" s="37" customFormat="1" ht="54" customHeight="1" x14ac:dyDescent="0.8">
      <c r="B143" s="38"/>
      <c r="C143" s="39"/>
      <c r="D143" s="39"/>
      <c r="E143" s="39"/>
      <c r="F143" s="39"/>
      <c r="G143" s="30"/>
      <c r="N143" s="36"/>
    </row>
    <row r="144" spans="2:14" s="37" customFormat="1" ht="54" customHeight="1" x14ac:dyDescent="0.8">
      <c r="B144" s="38"/>
      <c r="C144" s="39"/>
      <c r="D144" s="39"/>
      <c r="E144" s="39"/>
      <c r="F144" s="39"/>
      <c r="G144" s="30"/>
      <c r="N144" s="36"/>
    </row>
    <row r="145" spans="2:17" s="37" customFormat="1" ht="174" customHeight="1" thickBot="1" x14ac:dyDescent="0.9">
      <c r="B145" s="109"/>
      <c r="C145" s="49"/>
      <c r="D145" s="110" t="s">
        <v>119</v>
      </c>
      <c r="E145" s="97" t="s">
        <v>123</v>
      </c>
      <c r="F145" s="97" t="s">
        <v>124</v>
      </c>
      <c r="G145" s="98" t="s">
        <v>121</v>
      </c>
      <c r="H145" s="99" t="s">
        <v>122</v>
      </c>
      <c r="I145" s="48" t="s">
        <v>55</v>
      </c>
      <c r="J145" s="48" t="s">
        <v>56</v>
      </c>
      <c r="K145" s="48" t="s">
        <v>57</v>
      </c>
      <c r="Q145" s="36"/>
    </row>
    <row r="146" spans="2:17" s="37" customFormat="1" ht="54" customHeight="1" x14ac:dyDescent="0.8">
      <c r="B146" s="65"/>
      <c r="C146" s="65"/>
      <c r="D146" s="89" t="s">
        <v>107</v>
      </c>
      <c r="E146" s="105">
        <v>1.6E-2</v>
      </c>
      <c r="F146" s="106">
        <f>Table256[[#This Row],[Net Exp]]/Table256[[#Totals],[Net Exp]]</f>
        <v>7.0484581497797349E-2</v>
      </c>
      <c r="G146" s="106" t="e">
        <f ca="1">Table256[[#This Row],[Vol Contrib]]/Table256[[#Totals],[Vol Contrib]]</f>
        <v>#DIV/0!</v>
      </c>
      <c r="H146" s="111">
        <f ca="1">INDEX(INDIRECT("TBL_DATA[" &amp; TRIM($D146) &amp; "]"),ROW_LATEST)*SQRT(252)</f>
        <v>0</v>
      </c>
      <c r="I146" s="87" t="e">
        <f ca="1">$H146-INDEX(INDIRECT("TBL_DATA[" &amp; TRIM($D146) &amp; "]"),ROW_LATEST-21)*SQRT(252)</f>
        <v>#VALUE!</v>
      </c>
      <c r="J146" s="87" t="e">
        <f ca="1">$H146-INDEX(INDIRECT("TBL_DATA[" &amp; TRIM($D146) &amp; "]"),ROW_LATEST-63)*SQRT(252)</f>
        <v>#VALUE!</v>
      </c>
      <c r="K146" s="87" t="e">
        <f ca="1">$H146-INDEX(INDIRECT("TBL_DATA[" &amp; TRIM($D146) &amp; "]"),ROW_LATEST-252)*SQRT(252)</f>
        <v>#VALUE!</v>
      </c>
      <c r="Q146" s="36"/>
    </row>
    <row r="147" spans="2:17" s="37" customFormat="1" ht="54" customHeight="1" x14ac:dyDescent="0.8">
      <c r="B147" s="65"/>
      <c r="C147" s="65"/>
      <c r="D147" s="89" t="s">
        <v>106</v>
      </c>
      <c r="E147" s="105">
        <v>0</v>
      </c>
      <c r="F147" s="106">
        <f>Table256[[#This Row],[Net Exp]]/Table256[[#Totals],[Net Exp]]</f>
        <v>0</v>
      </c>
      <c r="G147" s="106" t="e">
        <f ca="1">Table256[[#This Row],[Vol Contrib]]/Table256[[#Totals],[Vol Contrib]]</f>
        <v>#DIV/0!</v>
      </c>
      <c r="H147" s="111">
        <f ca="1">INDEX(INDIRECT("TBL_DATA[" &amp; TRIM($D147) &amp; "]"),ROW_LATEST)*SQRT(252)</f>
        <v>0</v>
      </c>
      <c r="I147" s="87" t="e">
        <f ca="1">$H147-INDEX(INDIRECT("TBL_DATA[" &amp; TRIM($D147) &amp; "]"),ROW_LATEST-21)*SQRT(252)</f>
        <v>#VALUE!</v>
      </c>
      <c r="J147" s="87" t="e">
        <f ca="1">$H147-INDEX(INDIRECT("TBL_DATA[" &amp; TRIM($D147) &amp; "]"),ROW_LATEST-63)*SQRT(252)</f>
        <v>#VALUE!</v>
      </c>
      <c r="K147" s="87" t="e">
        <f ca="1">$H147-INDEX(INDIRECT("TBL_DATA[" &amp; TRIM($D147) &amp; "]"),ROW_LATEST-252)*SQRT(252)</f>
        <v>#VALUE!</v>
      </c>
      <c r="Q147" s="36"/>
    </row>
    <row r="148" spans="2:17" s="37" customFormat="1" ht="54" customHeight="1" x14ac:dyDescent="0.8">
      <c r="B148" s="65"/>
      <c r="C148" s="65"/>
      <c r="D148" s="89" t="s">
        <v>109</v>
      </c>
      <c r="E148" s="105">
        <v>5.0999999999999997E-2</v>
      </c>
      <c r="F148" s="106">
        <f>Table256[[#This Row],[Net Exp]]/Table256[[#Totals],[Net Exp]]</f>
        <v>0.22466960352422902</v>
      </c>
      <c r="G148" s="106" t="e">
        <f ca="1">Table256[[#This Row],[Vol Contrib]]/Table256[[#Totals],[Vol Contrib]]</f>
        <v>#DIV/0!</v>
      </c>
      <c r="H148" s="111">
        <f ca="1">INDEX(INDIRECT("TBL_DATA[" &amp; TRIM($D148) &amp; "]"),ROW_LATEST)*SQRT(252)</f>
        <v>0</v>
      </c>
      <c r="I148" s="87" t="e">
        <f ca="1">$H148-INDEX(INDIRECT("TBL_DATA[" &amp; TRIM($D148) &amp; "]"),ROW_LATEST-21)*SQRT(252)</f>
        <v>#VALUE!</v>
      </c>
      <c r="J148" s="87" t="e">
        <f ca="1">$H148-INDEX(INDIRECT("TBL_DATA[" &amp; TRIM($D148) &amp; "]"),ROW_LATEST-63)*SQRT(252)</f>
        <v>#VALUE!</v>
      </c>
      <c r="K148" s="87" t="e">
        <f ca="1">$H148-INDEX(INDIRECT("TBL_DATA[" &amp; TRIM($D148) &amp; "]"),ROW_LATEST-252)*SQRT(252)</f>
        <v>#VALUE!</v>
      </c>
      <c r="Q148" s="36"/>
    </row>
    <row r="149" spans="2:17" s="37" customFormat="1" ht="54" customHeight="1" x14ac:dyDescent="0.8">
      <c r="B149" s="65"/>
      <c r="C149" s="65"/>
      <c r="D149" s="89" t="s">
        <v>111</v>
      </c>
      <c r="E149" s="105">
        <v>7.2999999999999995E-2</v>
      </c>
      <c r="F149" s="106">
        <f>Table256[[#This Row],[Net Exp]]/Table256[[#Totals],[Net Exp]]</f>
        <v>0.32158590308370039</v>
      </c>
      <c r="G149" s="106" t="e">
        <f ca="1">Table256[[#This Row],[Vol Contrib]]/Table256[[#Totals],[Vol Contrib]]</f>
        <v>#DIV/0!</v>
      </c>
      <c r="H149" s="111">
        <f ca="1">INDEX(INDIRECT("TBL_DATA[" &amp; TRIM($D149) &amp; "]"),ROW_LATEST)*SQRT(252)</f>
        <v>0</v>
      </c>
      <c r="I149" s="87" t="e">
        <f ca="1">$H149-INDEX(INDIRECT("TBL_DATA[" &amp; TRIM($D149) &amp; "]"),ROW_LATEST-21)*SQRT(252)</f>
        <v>#VALUE!</v>
      </c>
      <c r="J149" s="87" t="e">
        <f ca="1">$H149-INDEX(INDIRECT("TBL_DATA[" &amp; TRIM($D149) &amp; "]"),ROW_LATEST-63)*SQRT(252)</f>
        <v>#VALUE!</v>
      </c>
      <c r="K149" s="87" t="e">
        <f ca="1">$H149-INDEX(INDIRECT("TBL_DATA[" &amp; TRIM($D149) &amp; "]"),ROW_LATEST-252)*SQRT(252)</f>
        <v>#VALUE!</v>
      </c>
      <c r="Q149" s="36"/>
    </row>
    <row r="150" spans="2:17" s="37" customFormat="1" ht="54" customHeight="1" x14ac:dyDescent="0.8">
      <c r="B150" s="65"/>
      <c r="C150" s="65"/>
      <c r="D150" s="89" t="s">
        <v>108</v>
      </c>
      <c r="E150" s="105">
        <v>-7.4999999999999997E-2</v>
      </c>
      <c r="F150" s="106">
        <f>Table256[[#This Row],[Net Exp]]/Table256[[#Totals],[Net Exp]]</f>
        <v>-0.33039647577092507</v>
      </c>
      <c r="G150" s="106" t="e">
        <f ca="1">Table256[[#This Row],[Vol Contrib]]/Table256[[#Totals],[Vol Contrib]]</f>
        <v>#DIV/0!</v>
      </c>
      <c r="H150" s="111">
        <f ca="1">INDEX(INDIRECT("TBL_DATA[" &amp; TRIM($D150) &amp; "]"),ROW_LATEST)*SQRT(252)</f>
        <v>0</v>
      </c>
      <c r="I150" s="87" t="e">
        <f ca="1">$H150-INDEX(INDIRECT("TBL_DATA[" &amp; TRIM($D150) &amp; "]"),ROW_LATEST-21)*SQRT(252)</f>
        <v>#VALUE!</v>
      </c>
      <c r="J150" s="87" t="e">
        <f ca="1">$H150-INDEX(INDIRECT("TBL_DATA[" &amp; TRIM($D150) &amp; "]"),ROW_LATEST-63)*SQRT(252)</f>
        <v>#VALUE!</v>
      </c>
      <c r="K150" s="87" t="e">
        <f ca="1">$H150-INDEX(INDIRECT("TBL_DATA[" &amp; TRIM($D150) &amp; "]"),ROW_LATEST-252)*SQRT(252)</f>
        <v>#VALUE!</v>
      </c>
      <c r="Q150" s="36"/>
    </row>
    <row r="151" spans="2:17" s="37" customFormat="1" ht="54" customHeight="1" thickBot="1" x14ac:dyDescent="0.85">
      <c r="B151" s="100"/>
      <c r="C151" s="100"/>
      <c r="D151" s="102" t="s">
        <v>110</v>
      </c>
      <c r="E151" s="107">
        <v>0.16200000000000001</v>
      </c>
      <c r="F151" s="108">
        <f>Table256[[#This Row],[Net Exp]]/Table256[[#Totals],[Net Exp]]</f>
        <v>0.71365638766519812</v>
      </c>
      <c r="G151" s="108" t="e">
        <f ca="1">Table256[[#This Row],[Vol Contrib]]/Table256[[#Totals],[Vol Contrib]]</f>
        <v>#DIV/0!</v>
      </c>
      <c r="H151" s="112">
        <f ca="1">INDEX(INDIRECT("TBL_DATA[" &amp; TRIM($D151) &amp; "]"),ROW_LATEST)*SQRT(252)</f>
        <v>0</v>
      </c>
      <c r="I151" s="87" t="e">
        <f ca="1">$H151-INDEX(INDIRECT("TBL_DATA[" &amp; TRIM($D151) &amp; "]"),ROW_LATEST-21)*SQRT(252)</f>
        <v>#VALUE!</v>
      </c>
      <c r="J151" s="87" t="e">
        <f ca="1">$H151-INDEX(INDIRECT("TBL_DATA[" &amp; TRIM($D151) &amp; "]"),ROW_LATEST-63)*SQRT(252)</f>
        <v>#VALUE!</v>
      </c>
      <c r="K151" s="87" t="e">
        <f ca="1">$H151-INDEX(INDIRECT("TBL_DATA[" &amp; TRIM($D151) &amp; "]"),ROW_LATEST-252)*SQRT(252)</f>
        <v>#VALUE!</v>
      </c>
      <c r="Q151" s="36"/>
    </row>
    <row r="152" spans="2:17" s="37" customFormat="1" ht="54" customHeight="1" x14ac:dyDescent="0.8">
      <c r="B152" s="65"/>
      <c r="C152" s="86"/>
      <c r="D152" s="90" t="s">
        <v>120</v>
      </c>
      <c r="E152" s="82">
        <f>SUBTOTAL(109,Table256[Net Exp])</f>
        <v>0.22700000000000004</v>
      </c>
      <c r="F152" s="82">
        <f>SUBTOTAL(109,Table256[% Total Net])</f>
        <v>0.99999999999999978</v>
      </c>
      <c r="G152" s="82" t="e">
        <f ca="1">SUBTOTAL(109,Table256[Risk Weight])</f>
        <v>#DIV/0!</v>
      </c>
      <c r="H152" s="93">
        <f ca="1">SUBTOTAL(109,Table256[Vol Contrib])</f>
        <v>0</v>
      </c>
      <c r="I152" s="88"/>
      <c r="J152" s="88"/>
      <c r="K152" s="85"/>
      <c r="Q152" s="36"/>
    </row>
    <row r="153" spans="2:17" s="6" customFormat="1" ht="34.5" customHeight="1" x14ac:dyDescent="0.75">
      <c r="B153" s="31"/>
      <c r="C153" s="39"/>
      <c r="D153" s="39"/>
      <c r="E153" s="39"/>
      <c r="F153" s="39"/>
      <c r="G153" s="30"/>
      <c r="N153" s="32"/>
    </row>
    <row r="154" spans="2:17" ht="34.5" customHeight="1" x14ac:dyDescent="0.75">
      <c r="B154" s="31"/>
      <c r="C154" s="39"/>
      <c r="D154" s="39"/>
      <c r="E154" s="39"/>
      <c r="F154" s="39"/>
      <c r="G154" s="30"/>
    </row>
    <row r="155" spans="2:17" ht="34.5" customHeight="1" x14ac:dyDescent="0.75">
      <c r="B155" s="30"/>
      <c r="C155" s="39"/>
      <c r="D155" s="39"/>
      <c r="E155" s="39"/>
      <c r="F155" s="39"/>
      <c r="G155" s="30"/>
    </row>
    <row r="156" spans="2:17" ht="34.5" customHeight="1" x14ac:dyDescent="0.75">
      <c r="B156" s="6"/>
      <c r="C156" s="39"/>
      <c r="D156" s="39"/>
      <c r="E156" s="39"/>
      <c r="F156" s="39"/>
      <c r="G156" s="30"/>
    </row>
    <row r="157" spans="2:17" ht="34.5" customHeight="1" x14ac:dyDescent="0.5">
      <c r="B157" s="6"/>
      <c r="C157" s="34"/>
      <c r="D157" s="34"/>
      <c r="E157" s="34"/>
      <c r="F157" s="34"/>
      <c r="G157" s="6"/>
    </row>
    <row r="158" spans="2:17" ht="34.5" customHeight="1" x14ac:dyDescent="0.5">
      <c r="C158" s="34"/>
      <c r="D158" s="34"/>
      <c r="E158" s="34"/>
      <c r="F158" s="34"/>
      <c r="G158" s="6"/>
    </row>
    <row r="159" spans="2:17" ht="34.5" customHeight="1" x14ac:dyDescent="0.5">
      <c r="C159" s="34"/>
      <c r="D159" s="34"/>
      <c r="E159" s="34"/>
      <c r="F159" s="34"/>
    </row>
    <row r="160" spans="2:17" ht="34.5" customHeight="1" x14ac:dyDescent="0.35">
      <c r="C160" s="30"/>
      <c r="D160" s="30"/>
      <c r="E160" s="30"/>
      <c r="F160" s="30"/>
    </row>
    <row r="161" spans="3:6" ht="34.5" customHeight="1" x14ac:dyDescent="0.5">
      <c r="C161" s="6"/>
      <c r="D161" s="6"/>
      <c r="E161" s="6"/>
      <c r="F161" s="6"/>
    </row>
    <row r="162" spans="3:6" ht="34.5" customHeight="1" x14ac:dyDescent="0.5">
      <c r="C162" s="6"/>
      <c r="D162" s="6"/>
      <c r="E162" s="6"/>
      <c r="F162" s="6"/>
    </row>
    <row r="163" spans="3:6" ht="34.5" customHeight="1" x14ac:dyDescent="0.25"/>
    <row r="164" spans="3:6" ht="34.5" customHeight="1" x14ac:dyDescent="0.25"/>
    <row r="165" spans="3:6" ht="34.5" customHeight="1" x14ac:dyDescent="0.25"/>
    <row r="166" spans="3:6" ht="34.5" customHeight="1" x14ac:dyDescent="0.25"/>
    <row r="167" spans="3:6" ht="34.5" customHeight="1" x14ac:dyDescent="0.25"/>
    <row r="168" spans="3:6" ht="34.5" customHeight="1" x14ac:dyDescent="0.25"/>
    <row r="169" spans="3:6" ht="34.5" customHeight="1" x14ac:dyDescent="0.25"/>
    <row r="170" spans="3:6" ht="34.5" customHeight="1" x14ac:dyDescent="0.25"/>
    <row r="171" spans="3:6" ht="34.5" customHeight="1" x14ac:dyDescent="0.25"/>
    <row r="172" spans="3:6" ht="34.5" customHeight="1" x14ac:dyDescent="0.25"/>
    <row r="173" spans="3:6" ht="34.5" customHeight="1" x14ac:dyDescent="0.25"/>
    <row r="174" spans="3:6" ht="34.5" customHeight="1" x14ac:dyDescent="0.25"/>
    <row r="175" spans="3:6" ht="34.5" customHeight="1" x14ac:dyDescent="0.25"/>
    <row r="176" spans="3:6" ht="34.5" customHeight="1" x14ac:dyDescent="0.25"/>
    <row r="177" ht="34.5" customHeight="1" x14ac:dyDescent="0.25"/>
    <row r="178" ht="34.5" customHeight="1" x14ac:dyDescent="0.25"/>
    <row r="179" ht="34.5" customHeight="1" x14ac:dyDescent="0.25"/>
    <row r="180" ht="34.5" customHeight="1" x14ac:dyDescent="0.25"/>
    <row r="181" ht="34.5" customHeight="1" x14ac:dyDescent="0.25"/>
    <row r="182" ht="34.5" customHeight="1" x14ac:dyDescent="0.25"/>
    <row r="183" ht="34.5" customHeight="1" x14ac:dyDescent="0.25"/>
    <row r="184" ht="34.5" customHeight="1" x14ac:dyDescent="0.25"/>
    <row r="185" ht="34.5" customHeight="1" x14ac:dyDescent="0.25"/>
    <row r="186" ht="34.5" customHeight="1" x14ac:dyDescent="0.25"/>
    <row r="187" ht="34.5" customHeight="1" x14ac:dyDescent="0.25"/>
    <row r="188" ht="34.5" customHeight="1" x14ac:dyDescent="0.25"/>
    <row r="189" ht="34.5" customHeight="1" x14ac:dyDescent="0.25"/>
    <row r="190" ht="34.5" customHeight="1" x14ac:dyDescent="0.25"/>
    <row r="191" ht="34.5" customHeight="1" x14ac:dyDescent="0.25"/>
    <row r="192" ht="34.5" customHeight="1" x14ac:dyDescent="0.25"/>
    <row r="193" ht="34.5" customHeight="1" x14ac:dyDescent="0.25"/>
    <row r="194" ht="34.5" customHeight="1" x14ac:dyDescent="0.25"/>
    <row r="195" ht="34.5" customHeight="1" x14ac:dyDescent="0.25"/>
    <row r="196" ht="34.5" customHeight="1" x14ac:dyDescent="0.25"/>
    <row r="197" ht="34.5" customHeight="1" x14ac:dyDescent="0.25"/>
    <row r="198" ht="34.5" customHeight="1" x14ac:dyDescent="0.25"/>
    <row r="199" ht="34.5" customHeight="1" x14ac:dyDescent="0.25"/>
    <row r="200" ht="34.5" customHeight="1" x14ac:dyDescent="0.25"/>
    <row r="201" ht="34.5" customHeight="1" x14ac:dyDescent="0.25"/>
    <row r="202" ht="34.5" customHeight="1" x14ac:dyDescent="0.25"/>
    <row r="203" ht="34.5" customHeight="1" x14ac:dyDescent="0.25"/>
    <row r="204" ht="34.5" customHeight="1" x14ac:dyDescent="0.25"/>
    <row r="205" ht="34.5" customHeight="1" x14ac:dyDescent="0.25"/>
    <row r="206" ht="34.5" customHeight="1" x14ac:dyDescent="0.25"/>
    <row r="207" ht="34.5" customHeight="1" x14ac:dyDescent="0.25"/>
    <row r="208" ht="34.5" customHeight="1" x14ac:dyDescent="0.25"/>
    <row r="209" ht="34.5" customHeight="1" x14ac:dyDescent="0.25"/>
    <row r="210" ht="34.5" customHeight="1" x14ac:dyDescent="0.25"/>
    <row r="211" ht="34.5" customHeight="1" x14ac:dyDescent="0.25"/>
    <row r="212" ht="34.5" customHeight="1" x14ac:dyDescent="0.25"/>
    <row r="213" ht="34.5" customHeight="1" x14ac:dyDescent="0.25"/>
    <row r="214" ht="34.5" customHeight="1" x14ac:dyDescent="0.25"/>
    <row r="215" ht="34.5" customHeight="1" x14ac:dyDescent="0.25"/>
    <row r="216" ht="34.5" customHeight="1" x14ac:dyDescent="0.25"/>
    <row r="217" ht="34.5" customHeight="1" x14ac:dyDescent="0.25"/>
    <row r="218" ht="34.5" customHeight="1" x14ac:dyDescent="0.25"/>
    <row r="219" ht="34.5" customHeight="1" x14ac:dyDescent="0.25"/>
    <row r="220" ht="34.5" customHeight="1" x14ac:dyDescent="0.25"/>
    <row r="221" ht="34.5" customHeight="1" x14ac:dyDescent="0.25"/>
    <row r="222" ht="34.5" customHeight="1" x14ac:dyDescent="0.25"/>
    <row r="223" ht="34.5" customHeight="1" x14ac:dyDescent="0.25"/>
    <row r="224" ht="34.5" customHeight="1" x14ac:dyDescent="0.25"/>
    <row r="225" ht="34.5" customHeight="1" x14ac:dyDescent="0.25"/>
    <row r="226" ht="34.5" customHeight="1" x14ac:dyDescent="0.25"/>
    <row r="227" ht="34.5" customHeight="1" x14ac:dyDescent="0.25"/>
    <row r="228" ht="34.5" customHeight="1" x14ac:dyDescent="0.25"/>
    <row r="229" ht="34.5" customHeight="1" x14ac:dyDescent="0.25"/>
    <row r="230" ht="34.5" customHeight="1" x14ac:dyDescent="0.25"/>
    <row r="231" ht="34.5" customHeight="1" x14ac:dyDescent="0.25"/>
    <row r="232" ht="34.5" customHeight="1" x14ac:dyDescent="0.25"/>
    <row r="233" ht="34.5" customHeight="1" x14ac:dyDescent="0.25"/>
    <row r="234" ht="34.5" customHeight="1" x14ac:dyDescent="0.25"/>
    <row r="235" ht="34.5" customHeight="1" x14ac:dyDescent="0.25"/>
    <row r="236" ht="34.5" customHeight="1" x14ac:dyDescent="0.25"/>
    <row r="237" ht="34.5" customHeight="1" x14ac:dyDescent="0.25"/>
    <row r="238" ht="34.5" customHeight="1" x14ac:dyDescent="0.25"/>
    <row r="239" ht="34.5" customHeight="1" x14ac:dyDescent="0.25"/>
    <row r="240" ht="34.5" customHeight="1" x14ac:dyDescent="0.25"/>
    <row r="241" spans="2:14" s="6" customFormat="1" ht="34.5" customHeight="1" x14ac:dyDescent="0.75">
      <c r="B241" s="31"/>
      <c r="C241" s="39"/>
      <c r="D241" s="39"/>
      <c r="E241" s="39"/>
      <c r="F241" s="39"/>
      <c r="G241" s="30"/>
      <c r="N241" s="32"/>
    </row>
    <row r="242" spans="2:14" ht="34.5" customHeight="1" x14ac:dyDescent="0.75">
      <c r="B242" s="31"/>
      <c r="C242" s="39"/>
      <c r="D242" s="39"/>
      <c r="E242" s="39"/>
      <c r="F242" s="39"/>
      <c r="G242" s="30"/>
    </row>
    <row r="243" spans="2:14" ht="34.5" customHeight="1" x14ac:dyDescent="0.75">
      <c r="B243" s="30"/>
      <c r="C243" s="39"/>
      <c r="D243" s="39"/>
      <c r="E243" s="39"/>
      <c r="F243" s="39"/>
      <c r="G243" s="30"/>
    </row>
    <row r="244" spans="2:14" ht="34.5" customHeight="1" x14ac:dyDescent="0.75">
      <c r="B244" s="6"/>
      <c r="C244" s="39"/>
      <c r="D244" s="39"/>
      <c r="E244" s="39"/>
      <c r="F244" s="39"/>
      <c r="G244" s="30"/>
    </row>
    <row r="245" spans="2:14" ht="34.5" customHeight="1" x14ac:dyDescent="0.5">
      <c r="B245" s="6"/>
      <c r="C245" s="34"/>
      <c r="D245" s="34"/>
      <c r="E245" s="34"/>
      <c r="F245" s="34"/>
      <c r="G245" s="6"/>
    </row>
    <row r="246" spans="2:14" ht="34.5" customHeight="1" x14ac:dyDescent="0.5">
      <c r="C246" s="34"/>
      <c r="D246" s="34"/>
      <c r="E246" s="34"/>
      <c r="F246" s="34"/>
      <c r="G246" s="6"/>
    </row>
    <row r="247" spans="2:14" ht="34.5" customHeight="1" x14ac:dyDescent="0.5">
      <c r="C247" s="34"/>
      <c r="D247" s="34"/>
      <c r="E247" s="34"/>
      <c r="F247" s="34"/>
    </row>
    <row r="248" spans="2:14" ht="34.5" customHeight="1" x14ac:dyDescent="0.35">
      <c r="C248" s="30"/>
      <c r="D248" s="30"/>
      <c r="E248" s="30"/>
      <c r="F248" s="30"/>
    </row>
    <row r="249" spans="2:14" ht="34.5" customHeight="1" x14ac:dyDescent="0.5">
      <c r="C249" s="6"/>
      <c r="D249" s="6"/>
      <c r="E249" s="6"/>
      <c r="F249" s="6"/>
    </row>
    <row r="250" spans="2:14" ht="34.5" customHeight="1" x14ac:dyDescent="0.5">
      <c r="C250" s="6"/>
      <c r="D250" s="6"/>
      <c r="E250" s="6"/>
      <c r="F250" s="6"/>
    </row>
    <row r="251" spans="2:14" ht="34.5" customHeight="1" x14ac:dyDescent="0.25"/>
    <row r="252" spans="2:14" ht="34.5" customHeight="1" x14ac:dyDescent="0.25"/>
    <row r="253" spans="2:14" ht="34.5" customHeight="1" x14ac:dyDescent="0.25"/>
    <row r="254" spans="2:14" ht="34.5" customHeight="1" x14ac:dyDescent="0.25"/>
    <row r="255" spans="2:14" ht="34.5" customHeight="1" x14ac:dyDescent="0.25"/>
    <row r="256" spans="2:14" ht="34.5" customHeight="1" x14ac:dyDescent="0.25"/>
    <row r="257" ht="34.5" customHeight="1" x14ac:dyDescent="0.25"/>
    <row r="258" ht="34.5" customHeight="1" x14ac:dyDescent="0.25"/>
    <row r="259" ht="34.5" customHeight="1" x14ac:dyDescent="0.25"/>
    <row r="260" ht="34.5" customHeight="1" x14ac:dyDescent="0.25"/>
    <row r="261" ht="34.5" customHeight="1" x14ac:dyDescent="0.25"/>
    <row r="262" ht="34.5" customHeight="1" x14ac:dyDescent="0.25"/>
    <row r="263" ht="34.5" customHeight="1" x14ac:dyDescent="0.25"/>
    <row r="264" ht="34.5" customHeight="1" x14ac:dyDescent="0.25"/>
    <row r="265" ht="34.5" customHeight="1" x14ac:dyDescent="0.25"/>
    <row r="266" ht="34.5" customHeight="1" x14ac:dyDescent="0.25"/>
    <row r="267" ht="34.5" customHeight="1" x14ac:dyDescent="0.25"/>
    <row r="268" ht="34.5" customHeight="1" x14ac:dyDescent="0.25"/>
    <row r="269" ht="34.5" customHeight="1" x14ac:dyDescent="0.25"/>
    <row r="270" ht="34.5" customHeight="1" x14ac:dyDescent="0.25"/>
    <row r="271" ht="34.5" customHeight="1" x14ac:dyDescent="0.25"/>
    <row r="272" ht="34.5" customHeight="1" x14ac:dyDescent="0.25"/>
    <row r="273" ht="34.5" customHeight="1" x14ac:dyDescent="0.25"/>
    <row r="274" ht="34.5" customHeight="1" x14ac:dyDescent="0.25"/>
    <row r="275" ht="34.5" customHeight="1" x14ac:dyDescent="0.25"/>
    <row r="276" ht="34.5" customHeight="1" x14ac:dyDescent="0.25"/>
    <row r="277" ht="34.5" customHeight="1" x14ac:dyDescent="0.25"/>
    <row r="278" ht="34.5" customHeight="1" x14ac:dyDescent="0.25"/>
    <row r="279" ht="34.5" customHeight="1" x14ac:dyDescent="0.25"/>
    <row r="280" ht="34.5" customHeight="1" x14ac:dyDescent="0.25"/>
    <row r="281" ht="34.5" customHeight="1" x14ac:dyDescent="0.25"/>
    <row r="282" ht="34.5" customHeight="1" x14ac:dyDescent="0.25"/>
    <row r="283" ht="34.5" customHeight="1" x14ac:dyDescent="0.25"/>
    <row r="284" ht="34.5" customHeight="1" x14ac:dyDescent="0.25"/>
    <row r="285" ht="34.5" customHeight="1" x14ac:dyDescent="0.25"/>
    <row r="286" ht="34.5" customHeight="1" x14ac:dyDescent="0.25"/>
    <row r="287" ht="34.5" customHeight="1" x14ac:dyDescent="0.25"/>
    <row r="288" ht="34.5" customHeight="1" x14ac:dyDescent="0.25"/>
    <row r="289" ht="34.5" customHeight="1" x14ac:dyDescent="0.25"/>
    <row r="290" ht="34.5" customHeight="1" x14ac:dyDescent="0.25"/>
    <row r="291" ht="34.5" customHeight="1" x14ac:dyDescent="0.25"/>
    <row r="292" ht="34.5" customHeight="1" x14ac:dyDescent="0.25"/>
    <row r="293" ht="34.5" customHeight="1" x14ac:dyDescent="0.25"/>
    <row r="294" ht="34.5" customHeight="1" x14ac:dyDescent="0.25"/>
    <row r="295" ht="34.5" customHeight="1" x14ac:dyDescent="0.25"/>
    <row r="296" ht="34.5" customHeight="1" x14ac:dyDescent="0.25"/>
    <row r="297" ht="34.5" customHeight="1" x14ac:dyDescent="0.25"/>
    <row r="298" ht="34.5" customHeight="1" x14ac:dyDescent="0.25"/>
    <row r="299" ht="34.5" customHeight="1" x14ac:dyDescent="0.25"/>
    <row r="300" ht="34.5" customHeight="1" x14ac:dyDescent="0.25"/>
    <row r="301" ht="34.5" customHeight="1" x14ac:dyDescent="0.25"/>
    <row r="302" ht="34.5" customHeight="1" x14ac:dyDescent="0.25"/>
    <row r="303" ht="34.5" customHeight="1" x14ac:dyDescent="0.25"/>
    <row r="304" ht="34.5" customHeight="1" x14ac:dyDescent="0.25"/>
    <row r="305" ht="34.5" customHeight="1" x14ac:dyDescent="0.25"/>
    <row r="306" ht="34.5" customHeight="1" x14ac:dyDescent="0.25"/>
    <row r="307" ht="34.5" customHeight="1" x14ac:dyDescent="0.25"/>
    <row r="308" ht="34.5" customHeight="1" x14ac:dyDescent="0.25"/>
    <row r="309" ht="34.5" customHeight="1" x14ac:dyDescent="0.25"/>
    <row r="310" ht="34.5" customHeight="1" x14ac:dyDescent="0.25"/>
    <row r="311" ht="34.5" customHeight="1" x14ac:dyDescent="0.25"/>
    <row r="312" ht="34.5" customHeight="1" x14ac:dyDescent="0.25"/>
    <row r="313" ht="34.5" customHeight="1" x14ac:dyDescent="0.25"/>
    <row r="314" ht="34.5" customHeight="1" x14ac:dyDescent="0.25"/>
    <row r="315" ht="34.5" customHeight="1" x14ac:dyDescent="0.25"/>
    <row r="316" ht="34.5" customHeight="1" x14ac:dyDescent="0.25"/>
    <row r="317" ht="34.5" customHeight="1" x14ac:dyDescent="0.25"/>
    <row r="318" ht="34.5" customHeight="1" x14ac:dyDescent="0.25"/>
    <row r="319" ht="34.5" customHeight="1" x14ac:dyDescent="0.25"/>
    <row r="320" ht="34.5" customHeight="1" x14ac:dyDescent="0.25"/>
    <row r="321" ht="34.5" customHeight="1" x14ac:dyDescent="0.25"/>
    <row r="322" ht="34.5" customHeight="1" x14ac:dyDescent="0.25"/>
    <row r="323" ht="34.5" customHeight="1" x14ac:dyDescent="0.25"/>
    <row r="324" ht="34.5" customHeight="1" x14ac:dyDescent="0.25"/>
    <row r="325" ht="34.5" customHeight="1" x14ac:dyDescent="0.25"/>
    <row r="326" ht="34.5" customHeight="1" x14ac:dyDescent="0.25"/>
    <row r="327" ht="34.5" customHeight="1" x14ac:dyDescent="0.25"/>
    <row r="328" ht="34.5" customHeight="1" x14ac:dyDescent="0.25"/>
    <row r="329" ht="34.5" customHeight="1" x14ac:dyDescent="0.25"/>
    <row r="330" ht="34.5" customHeight="1" x14ac:dyDescent="0.25"/>
    <row r="331" ht="34.5" customHeight="1" x14ac:dyDescent="0.25"/>
    <row r="332" ht="34.5" customHeight="1" x14ac:dyDescent="0.25"/>
    <row r="333" ht="34.5" customHeight="1" x14ac:dyDescent="0.25"/>
    <row r="334" ht="34.5" customHeight="1" x14ac:dyDescent="0.25"/>
    <row r="335" ht="34.5" customHeight="1" x14ac:dyDescent="0.25"/>
    <row r="336" ht="34.5" customHeight="1" x14ac:dyDescent="0.25"/>
    <row r="337" ht="34.5" customHeight="1" x14ac:dyDescent="0.25"/>
    <row r="338" ht="34.5" customHeight="1" x14ac:dyDescent="0.25"/>
    <row r="339" ht="34.5" customHeight="1" x14ac:dyDescent="0.25"/>
    <row r="340" ht="34.5" customHeight="1" x14ac:dyDescent="0.25"/>
    <row r="341" ht="34.5" customHeight="1" x14ac:dyDescent="0.25"/>
    <row r="342" ht="34.5" customHeight="1" x14ac:dyDescent="0.25"/>
    <row r="343" ht="34.5" customHeight="1" x14ac:dyDescent="0.25"/>
    <row r="344" ht="34.5" customHeight="1" x14ac:dyDescent="0.25"/>
    <row r="345" ht="34.5" customHeight="1" x14ac:dyDescent="0.25"/>
    <row r="346" ht="34.5" customHeight="1" x14ac:dyDescent="0.25"/>
    <row r="347" ht="34.5" customHeight="1" x14ac:dyDescent="0.25"/>
    <row r="348" ht="34.5" customHeight="1" x14ac:dyDescent="0.25"/>
    <row r="349" ht="34.5" customHeight="1" x14ac:dyDescent="0.25"/>
    <row r="350" ht="34.5" customHeight="1" x14ac:dyDescent="0.25"/>
    <row r="351" ht="34.5" customHeight="1" x14ac:dyDescent="0.25"/>
    <row r="352" ht="34.5" customHeight="1" x14ac:dyDescent="0.25"/>
    <row r="353" ht="34.5" customHeight="1" x14ac:dyDescent="0.25"/>
    <row r="354" ht="34.5" customHeight="1" x14ac:dyDescent="0.25"/>
    <row r="355" ht="34.5" customHeight="1" x14ac:dyDescent="0.25"/>
    <row r="356" ht="34.5" customHeight="1" x14ac:dyDescent="0.25"/>
    <row r="357" ht="34.5" customHeight="1" x14ac:dyDescent="0.25"/>
    <row r="358" ht="34.5" customHeight="1" x14ac:dyDescent="0.25"/>
    <row r="359" ht="34.5" customHeight="1" x14ac:dyDescent="0.25"/>
    <row r="360" ht="34.5" customHeight="1" x14ac:dyDescent="0.25"/>
    <row r="361" ht="34.5" customHeight="1" x14ac:dyDescent="0.25"/>
    <row r="362" ht="34.5" customHeight="1" x14ac:dyDescent="0.25"/>
    <row r="363" ht="34.5" customHeight="1" x14ac:dyDescent="0.25"/>
    <row r="364" ht="34.5" customHeight="1" x14ac:dyDescent="0.25"/>
    <row r="365" ht="34.5" customHeight="1" x14ac:dyDescent="0.25"/>
    <row r="366" ht="34.5" customHeight="1" x14ac:dyDescent="0.25"/>
    <row r="367" ht="34.5" customHeight="1" x14ac:dyDescent="0.25"/>
    <row r="368" ht="34.5" customHeight="1" x14ac:dyDescent="0.25"/>
    <row r="369" ht="34.5" customHeight="1" x14ac:dyDescent="0.25"/>
    <row r="370" ht="34.5" customHeight="1" x14ac:dyDescent="0.25"/>
    <row r="371" ht="34.5" customHeight="1" x14ac:dyDescent="0.25"/>
    <row r="372" ht="34.5" customHeight="1" x14ac:dyDescent="0.25"/>
    <row r="373" ht="34.5" customHeight="1" x14ac:dyDescent="0.25"/>
    <row r="374" ht="34.5" customHeight="1" x14ac:dyDescent="0.25"/>
    <row r="375" ht="34.5" customHeight="1" x14ac:dyDescent="0.25"/>
    <row r="376" ht="34.5" customHeight="1" x14ac:dyDescent="0.25"/>
    <row r="377" ht="34.5" customHeight="1" x14ac:dyDescent="0.25"/>
    <row r="378" ht="34.5" customHeight="1" x14ac:dyDescent="0.25"/>
    <row r="379" ht="34.5" customHeight="1" x14ac:dyDescent="0.25"/>
    <row r="380" ht="34.5" customHeight="1" x14ac:dyDescent="0.25"/>
    <row r="381" ht="34.5" customHeight="1" x14ac:dyDescent="0.25"/>
    <row r="382" ht="34.5" customHeight="1" x14ac:dyDescent="0.25"/>
    <row r="383" ht="34.5" customHeight="1" x14ac:dyDescent="0.25"/>
    <row r="384" ht="34.5" customHeight="1" x14ac:dyDescent="0.25"/>
    <row r="385" ht="34.5" customHeight="1" x14ac:dyDescent="0.25"/>
    <row r="386" ht="34.5" customHeight="1" x14ac:dyDescent="0.25"/>
    <row r="387" ht="34.5" customHeight="1" x14ac:dyDescent="0.25"/>
    <row r="388" ht="34.5" customHeight="1" x14ac:dyDescent="0.25"/>
    <row r="389" ht="34.5" customHeight="1" x14ac:dyDescent="0.25"/>
    <row r="390" ht="34.5" customHeight="1" x14ac:dyDescent="0.25"/>
    <row r="391" ht="34.5" customHeight="1" x14ac:dyDescent="0.25"/>
    <row r="392" ht="34.5" customHeight="1" x14ac:dyDescent="0.25"/>
    <row r="393" ht="34.5" customHeight="1" x14ac:dyDescent="0.25"/>
    <row r="394" ht="34.5" customHeight="1" x14ac:dyDescent="0.25"/>
    <row r="395" ht="34.5" customHeight="1" x14ac:dyDescent="0.25"/>
    <row r="396" ht="34.5" customHeight="1" x14ac:dyDescent="0.25"/>
    <row r="397" ht="34.5" customHeight="1" x14ac:dyDescent="0.25"/>
    <row r="398" ht="34.5" customHeight="1" x14ac:dyDescent="0.25"/>
    <row r="399" ht="34.5" customHeight="1" x14ac:dyDescent="0.25"/>
    <row r="400" ht="34.5" customHeight="1" x14ac:dyDescent="0.25"/>
    <row r="401" ht="34.5" customHeight="1" x14ac:dyDescent="0.25"/>
    <row r="402" ht="34.5" customHeight="1" x14ac:dyDescent="0.25"/>
    <row r="403" ht="34.5" customHeight="1" x14ac:dyDescent="0.25"/>
    <row r="404" ht="34.5" customHeight="1" x14ac:dyDescent="0.25"/>
    <row r="405" ht="34.5" customHeight="1" x14ac:dyDescent="0.25"/>
    <row r="406" ht="34.5" customHeight="1" x14ac:dyDescent="0.25"/>
    <row r="407" ht="34.5" customHeight="1" x14ac:dyDescent="0.25"/>
    <row r="408" ht="34.5" customHeight="1" x14ac:dyDescent="0.25"/>
    <row r="409" ht="34.5" customHeight="1" x14ac:dyDescent="0.25"/>
    <row r="410" ht="34.5" customHeight="1" x14ac:dyDescent="0.25"/>
    <row r="411" ht="34.5" customHeight="1" x14ac:dyDescent="0.25"/>
    <row r="412" ht="34.5" customHeight="1" x14ac:dyDescent="0.25"/>
    <row r="413" ht="34.5" customHeight="1" x14ac:dyDescent="0.25"/>
    <row r="414" ht="34.5" customHeight="1" x14ac:dyDescent="0.25"/>
    <row r="415" ht="34.5" customHeight="1" x14ac:dyDescent="0.25"/>
    <row r="416" ht="34.5" customHeight="1" x14ac:dyDescent="0.25"/>
    <row r="417" ht="34.5" customHeight="1" x14ac:dyDescent="0.25"/>
    <row r="418" ht="34.5" customHeight="1" x14ac:dyDescent="0.25"/>
    <row r="419" ht="34.5" customHeight="1" x14ac:dyDescent="0.25"/>
    <row r="420" ht="34.5" customHeight="1" x14ac:dyDescent="0.25"/>
    <row r="421" ht="34.5" customHeight="1" x14ac:dyDescent="0.25"/>
    <row r="422" ht="34.5" customHeight="1" x14ac:dyDescent="0.25"/>
    <row r="423" ht="34.5" customHeight="1" x14ac:dyDescent="0.25"/>
    <row r="424" ht="34.5" customHeight="1" x14ac:dyDescent="0.25"/>
    <row r="425" ht="34.5" customHeight="1" x14ac:dyDescent="0.25"/>
    <row r="426" ht="34.5" customHeight="1" x14ac:dyDescent="0.25"/>
    <row r="427" ht="34.5" customHeight="1" x14ac:dyDescent="0.25"/>
    <row r="428" ht="34.5" customHeight="1" x14ac:dyDescent="0.25"/>
    <row r="429" ht="34.5" customHeight="1" x14ac:dyDescent="0.25"/>
    <row r="430" ht="34.5" customHeight="1" x14ac:dyDescent="0.25"/>
    <row r="431" ht="34.5" customHeight="1" x14ac:dyDescent="0.25"/>
    <row r="432" ht="34.5" customHeight="1" x14ac:dyDescent="0.25"/>
    <row r="433" ht="34.5" customHeight="1" x14ac:dyDescent="0.25"/>
    <row r="434" ht="34.5" customHeight="1" x14ac:dyDescent="0.25"/>
    <row r="435" ht="34.5" customHeight="1" x14ac:dyDescent="0.25"/>
    <row r="436" ht="34.5" customHeight="1" x14ac:dyDescent="0.25"/>
    <row r="437" ht="34.5" customHeight="1" x14ac:dyDescent="0.25"/>
    <row r="438" ht="34.5" customHeight="1" x14ac:dyDescent="0.25"/>
    <row r="439" ht="34.5" customHeight="1" x14ac:dyDescent="0.25"/>
    <row r="440" ht="34.5" customHeight="1" x14ac:dyDescent="0.25"/>
    <row r="441" ht="34.5" customHeight="1" x14ac:dyDescent="0.25"/>
    <row r="442" ht="34.5" customHeight="1" x14ac:dyDescent="0.25"/>
    <row r="443" ht="34.5" customHeight="1" x14ac:dyDescent="0.25"/>
    <row r="444" ht="34.5" customHeight="1" x14ac:dyDescent="0.25"/>
    <row r="445" ht="34.5" customHeight="1" x14ac:dyDescent="0.25"/>
    <row r="446" ht="34.5" customHeight="1" x14ac:dyDescent="0.25"/>
    <row r="447" ht="34.5" customHeight="1" x14ac:dyDescent="0.25"/>
    <row r="448" ht="34.5" customHeight="1" x14ac:dyDescent="0.25"/>
    <row r="449" ht="34.5" customHeight="1" x14ac:dyDescent="0.25"/>
    <row r="450" ht="34.5" customHeight="1" x14ac:dyDescent="0.25"/>
    <row r="451" ht="34.5" customHeight="1" x14ac:dyDescent="0.25"/>
    <row r="452" ht="34.5" customHeight="1" x14ac:dyDescent="0.25"/>
    <row r="453" ht="34.5" customHeight="1" x14ac:dyDescent="0.25"/>
    <row r="454" ht="34.5" customHeight="1" x14ac:dyDescent="0.25"/>
    <row r="455" ht="34.5" customHeight="1" x14ac:dyDescent="0.25"/>
    <row r="456" ht="34.5" customHeight="1" x14ac:dyDescent="0.25"/>
    <row r="457" ht="34.5" customHeight="1" x14ac:dyDescent="0.25"/>
    <row r="458" ht="34.5" customHeight="1" x14ac:dyDescent="0.25"/>
    <row r="459" ht="34.5" customHeight="1" x14ac:dyDescent="0.25"/>
    <row r="460" ht="34.5" customHeight="1" x14ac:dyDescent="0.25"/>
    <row r="461" ht="34.5" customHeight="1" x14ac:dyDescent="0.25"/>
    <row r="462" ht="34.5" customHeight="1" x14ac:dyDescent="0.25"/>
    <row r="463" ht="34.5" customHeight="1" x14ac:dyDescent="0.25"/>
    <row r="464" ht="34.5" customHeight="1" x14ac:dyDescent="0.25"/>
    <row r="465" ht="34.5" customHeight="1" x14ac:dyDescent="0.25"/>
    <row r="466" ht="34.5" customHeight="1" x14ac:dyDescent="0.25"/>
    <row r="467" ht="34.5" customHeight="1" x14ac:dyDescent="0.25"/>
    <row r="468" ht="34.5" customHeight="1" x14ac:dyDescent="0.25"/>
    <row r="469" ht="34.5" customHeight="1" x14ac:dyDescent="0.25"/>
    <row r="470" ht="34.5" customHeight="1" x14ac:dyDescent="0.25"/>
    <row r="471" ht="34.5" customHeight="1" x14ac:dyDescent="0.25"/>
    <row r="472" ht="34.5" customHeight="1" x14ac:dyDescent="0.25"/>
    <row r="473" ht="34.5" customHeight="1" x14ac:dyDescent="0.25"/>
    <row r="474" ht="34.5" customHeight="1" x14ac:dyDescent="0.25"/>
    <row r="485" ht="17.45" customHeight="1" x14ac:dyDescent="0.25"/>
    <row r="486" ht="17.45" customHeight="1" x14ac:dyDescent="0.25"/>
    <row r="487" ht="17.45" customHeight="1" x14ac:dyDescent="0.25"/>
    <row r="488" ht="17.45" customHeight="1" x14ac:dyDescent="0.25"/>
    <row r="489" ht="17.45" customHeight="1" x14ac:dyDescent="0.25"/>
    <row r="490" ht="17.45" customHeight="1" x14ac:dyDescent="0.25"/>
    <row r="491" ht="17.45" customHeight="1" x14ac:dyDescent="0.25"/>
    <row r="492" ht="17.45" customHeight="1" x14ac:dyDescent="0.25"/>
    <row r="493" ht="17.45" customHeight="1" x14ac:dyDescent="0.25"/>
    <row r="494" ht="17.45" customHeight="1" x14ac:dyDescent="0.25"/>
    <row r="495" ht="17.45" customHeight="1" x14ac:dyDescent="0.25"/>
    <row r="496" ht="17.45" customHeight="1" x14ac:dyDescent="0.25"/>
    <row r="497" ht="17.45" customHeight="1" x14ac:dyDescent="0.25"/>
    <row r="498" ht="17.45" customHeight="1" x14ac:dyDescent="0.25"/>
    <row r="499" ht="17.45" customHeight="1" x14ac:dyDescent="0.25"/>
    <row r="500" ht="17.45" customHeight="1" x14ac:dyDescent="0.25"/>
    <row r="501" ht="17.45" customHeight="1" x14ac:dyDescent="0.25"/>
    <row r="502" ht="17.45" customHeight="1" x14ac:dyDescent="0.25"/>
    <row r="503" ht="17.45" customHeight="1" x14ac:dyDescent="0.25"/>
    <row r="504" ht="17.45" customHeight="1" x14ac:dyDescent="0.25"/>
    <row r="505" ht="17.45" customHeight="1" x14ac:dyDescent="0.25"/>
    <row r="506" ht="17.45" customHeight="1" x14ac:dyDescent="0.25"/>
    <row r="507" ht="17.45" customHeight="1" x14ac:dyDescent="0.25"/>
    <row r="508" ht="17.45" customHeight="1" x14ac:dyDescent="0.25"/>
    <row r="509" ht="17.45" customHeight="1" x14ac:dyDescent="0.25"/>
    <row r="510" ht="17.45" customHeight="1" x14ac:dyDescent="0.25"/>
    <row r="511" ht="17.45" customHeight="1" x14ac:dyDescent="0.25"/>
    <row r="512" ht="17.45" customHeight="1" x14ac:dyDescent="0.25"/>
    <row r="513" ht="17.45" customHeight="1" x14ac:dyDescent="0.25"/>
    <row r="514" ht="17.45" customHeight="1" x14ac:dyDescent="0.25"/>
    <row r="515" ht="17.45" customHeight="1" x14ac:dyDescent="0.25"/>
    <row r="516" ht="17.45" customHeight="1" x14ac:dyDescent="0.25"/>
    <row r="517" ht="17.45" customHeight="1" x14ac:dyDescent="0.25"/>
    <row r="518" ht="17.45" customHeight="1" x14ac:dyDescent="0.25"/>
    <row r="519" ht="17.45" customHeight="1" x14ac:dyDescent="0.25"/>
    <row r="520" ht="17.45" customHeight="1" x14ac:dyDescent="0.25"/>
    <row r="521" ht="17.45" customHeight="1" x14ac:dyDescent="0.25"/>
    <row r="522" ht="17.45" customHeight="1" x14ac:dyDescent="0.25"/>
    <row r="523" ht="17.45" customHeight="1" x14ac:dyDescent="0.25"/>
    <row r="524" ht="17.45" customHeight="1" x14ac:dyDescent="0.25"/>
    <row r="525" ht="17.45" customHeight="1" x14ac:dyDescent="0.25"/>
    <row r="526" ht="17.45" customHeight="1" x14ac:dyDescent="0.25"/>
    <row r="527" ht="17.45" customHeight="1" x14ac:dyDescent="0.25"/>
    <row r="528" ht="17.45" customHeight="1" x14ac:dyDescent="0.25"/>
    <row r="529" ht="17.45" customHeight="1" x14ac:dyDescent="0.25"/>
    <row r="530" ht="17.45" customHeight="1" x14ac:dyDescent="0.25"/>
    <row r="531" ht="17.45" customHeight="1" x14ac:dyDescent="0.25"/>
    <row r="532" ht="17.45" customHeight="1" x14ac:dyDescent="0.25"/>
    <row r="533" ht="17.45" customHeight="1" x14ac:dyDescent="0.25"/>
    <row r="534" ht="17.45" customHeight="1" x14ac:dyDescent="0.25"/>
    <row r="535" ht="17.45" customHeight="1" x14ac:dyDescent="0.25"/>
    <row r="536" ht="17.45" customHeight="1" x14ac:dyDescent="0.25"/>
    <row r="537" ht="17.45" customHeight="1" x14ac:dyDescent="0.25"/>
    <row r="538" ht="17.45" customHeight="1" x14ac:dyDescent="0.25"/>
    <row r="539" ht="17.45" customHeight="1" x14ac:dyDescent="0.25"/>
    <row r="540" ht="17.45" customHeight="1" x14ac:dyDescent="0.25"/>
    <row r="541" ht="17.45" customHeight="1" x14ac:dyDescent="0.25"/>
    <row r="542" ht="17.45" customHeight="1" x14ac:dyDescent="0.25"/>
    <row r="543" ht="17.45" customHeight="1" x14ac:dyDescent="0.25"/>
  </sheetData>
  <conditionalFormatting sqref="E37:G37">
    <cfRule type="cellIs" dxfId="107" priority="131" operator="greaterThan">
      <formula>0</formula>
    </cfRule>
  </conditionalFormatting>
  <conditionalFormatting sqref="E37:F37">
    <cfRule type="cellIs" dxfId="106" priority="130" operator="lessThan">
      <formula>0</formula>
    </cfRule>
  </conditionalFormatting>
  <conditionalFormatting sqref="E38:G38">
    <cfRule type="cellIs" dxfId="105" priority="129" operator="greaterThan">
      <formula>0</formula>
    </cfRule>
  </conditionalFormatting>
  <conditionalFormatting sqref="E38:F38">
    <cfRule type="cellIs" dxfId="104" priority="128" operator="lessThan">
      <formula>0</formula>
    </cfRule>
  </conditionalFormatting>
  <conditionalFormatting sqref="E39:G39 E41:G42 D153:F156 D115:F144 D43:F100">
    <cfRule type="cellIs" dxfId="103" priority="126" operator="lessThan">
      <formula>0</formula>
    </cfRule>
    <cfRule type="cellIs" dxfId="102" priority="127" operator="greaterThan">
      <formula>0</formula>
    </cfRule>
  </conditionalFormatting>
  <conditionalFormatting sqref="E40:G40">
    <cfRule type="cellIs" dxfId="101" priority="124" operator="lessThan">
      <formula>0</formula>
    </cfRule>
    <cfRule type="cellIs" dxfId="100" priority="125" operator="greaterThan">
      <formula>0</formula>
    </cfRule>
  </conditionalFormatting>
  <conditionalFormatting sqref="I146:K146">
    <cfRule type="cellIs" dxfId="99" priority="65" operator="greaterThan">
      <formula>0</formula>
    </cfRule>
  </conditionalFormatting>
  <conditionalFormatting sqref="I146:J146">
    <cfRule type="cellIs" dxfId="98" priority="64" operator="lessThan">
      <formula>0</formula>
    </cfRule>
  </conditionalFormatting>
  <conditionalFormatting sqref="G102:G112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02:H112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46:G151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46:H151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146">
    <cfRule type="cellIs" dxfId="97" priority="51" operator="lessThan">
      <formula>0</formula>
    </cfRule>
  </conditionalFormatting>
  <conditionalFormatting sqref="I147:K147">
    <cfRule type="cellIs" dxfId="96" priority="50" operator="greaterThan">
      <formula>0</formula>
    </cfRule>
  </conditionalFormatting>
  <conditionalFormatting sqref="I147:J147">
    <cfRule type="cellIs" dxfId="95" priority="49" operator="lessThan">
      <formula>0</formula>
    </cfRule>
  </conditionalFormatting>
  <conditionalFormatting sqref="K147">
    <cfRule type="cellIs" dxfId="94" priority="48" operator="lessThan">
      <formula>0</formula>
    </cfRule>
  </conditionalFormatting>
  <conditionalFormatting sqref="I148:K148">
    <cfRule type="cellIs" dxfId="93" priority="47" operator="greaterThan">
      <formula>0</formula>
    </cfRule>
  </conditionalFormatting>
  <conditionalFormatting sqref="I148:J148">
    <cfRule type="cellIs" dxfId="92" priority="46" operator="lessThan">
      <formula>0</formula>
    </cfRule>
  </conditionalFormatting>
  <conditionalFormatting sqref="K148">
    <cfRule type="cellIs" dxfId="91" priority="45" operator="lessThan">
      <formula>0</formula>
    </cfRule>
  </conditionalFormatting>
  <conditionalFormatting sqref="I149:K149">
    <cfRule type="cellIs" dxfId="90" priority="44" operator="greaterThan">
      <formula>0</formula>
    </cfRule>
  </conditionalFormatting>
  <conditionalFormatting sqref="I149:J149">
    <cfRule type="cellIs" dxfId="89" priority="43" operator="lessThan">
      <formula>0</formula>
    </cfRule>
  </conditionalFormatting>
  <conditionalFormatting sqref="K149">
    <cfRule type="cellIs" dxfId="88" priority="42" operator="lessThan">
      <formula>0</formula>
    </cfRule>
  </conditionalFormatting>
  <conditionalFormatting sqref="I150:K150">
    <cfRule type="cellIs" dxfId="87" priority="41" operator="greaterThan">
      <formula>0</formula>
    </cfRule>
  </conditionalFormatting>
  <conditionalFormatting sqref="I150:J150">
    <cfRule type="cellIs" dxfId="86" priority="40" operator="lessThan">
      <formula>0</formula>
    </cfRule>
  </conditionalFormatting>
  <conditionalFormatting sqref="K150">
    <cfRule type="cellIs" dxfId="85" priority="39" operator="lessThan">
      <formula>0</formula>
    </cfRule>
  </conditionalFormatting>
  <conditionalFormatting sqref="I151:K151">
    <cfRule type="cellIs" dxfId="84" priority="38" operator="greaterThan">
      <formula>0</formula>
    </cfRule>
  </conditionalFormatting>
  <conditionalFormatting sqref="I151:J151">
    <cfRule type="cellIs" dxfId="83" priority="37" operator="lessThan">
      <formula>0</formula>
    </cfRule>
  </conditionalFormatting>
  <conditionalFormatting sqref="K151">
    <cfRule type="cellIs" dxfId="82" priority="36" operator="lessThan">
      <formula>0</formula>
    </cfRule>
  </conditionalFormatting>
  <conditionalFormatting sqref="I102:K102">
    <cfRule type="cellIs" dxfId="81" priority="35" operator="greaterThan">
      <formula>0</formula>
    </cfRule>
  </conditionalFormatting>
  <conditionalFormatting sqref="I102:J102">
    <cfRule type="cellIs" dxfId="80" priority="34" operator="lessThan">
      <formula>0</formula>
    </cfRule>
  </conditionalFormatting>
  <conditionalFormatting sqref="K102">
    <cfRule type="cellIs" dxfId="79" priority="33" operator="lessThan">
      <formula>0</formula>
    </cfRule>
  </conditionalFormatting>
  <conditionalFormatting sqref="I103:K103">
    <cfRule type="cellIs" dxfId="78" priority="32" operator="greaterThan">
      <formula>0</formula>
    </cfRule>
  </conditionalFormatting>
  <conditionalFormatting sqref="I103:J103">
    <cfRule type="cellIs" dxfId="77" priority="31" operator="lessThan">
      <formula>0</formula>
    </cfRule>
  </conditionalFormatting>
  <conditionalFormatting sqref="K103">
    <cfRule type="cellIs" dxfId="76" priority="30" operator="lessThan">
      <formula>0</formula>
    </cfRule>
  </conditionalFormatting>
  <conditionalFormatting sqref="I104:K104">
    <cfRule type="cellIs" dxfId="75" priority="29" operator="greaterThan">
      <formula>0</formula>
    </cfRule>
  </conditionalFormatting>
  <conditionalFormatting sqref="I104:J104">
    <cfRule type="cellIs" dxfId="74" priority="28" operator="lessThan">
      <formula>0</formula>
    </cfRule>
  </conditionalFormatting>
  <conditionalFormatting sqref="K104">
    <cfRule type="cellIs" dxfId="73" priority="27" operator="lessThan">
      <formula>0</formula>
    </cfRule>
  </conditionalFormatting>
  <conditionalFormatting sqref="I105:K105">
    <cfRule type="cellIs" dxfId="72" priority="26" operator="greaterThan">
      <formula>0</formula>
    </cfRule>
  </conditionalFormatting>
  <conditionalFormatting sqref="I105:J105">
    <cfRule type="cellIs" dxfId="71" priority="25" operator="lessThan">
      <formula>0</formula>
    </cfRule>
  </conditionalFormatting>
  <conditionalFormatting sqref="K105">
    <cfRule type="cellIs" dxfId="70" priority="24" operator="lessThan">
      <formula>0</formula>
    </cfRule>
  </conditionalFormatting>
  <conditionalFormatting sqref="I106:K106">
    <cfRule type="cellIs" dxfId="69" priority="23" operator="greaterThan">
      <formula>0</formula>
    </cfRule>
  </conditionalFormatting>
  <conditionalFormatting sqref="I106:J106">
    <cfRule type="cellIs" dxfId="68" priority="22" operator="lessThan">
      <formula>0</formula>
    </cfRule>
  </conditionalFormatting>
  <conditionalFormatting sqref="K106">
    <cfRule type="cellIs" dxfId="67" priority="21" operator="lessThan">
      <formula>0</formula>
    </cfRule>
  </conditionalFormatting>
  <conditionalFormatting sqref="I107:K107">
    <cfRule type="cellIs" dxfId="66" priority="20" operator="greaterThan">
      <formula>0</formula>
    </cfRule>
  </conditionalFormatting>
  <conditionalFormatting sqref="I107:J107">
    <cfRule type="cellIs" dxfId="65" priority="19" operator="lessThan">
      <formula>0</formula>
    </cfRule>
  </conditionalFormatting>
  <conditionalFormatting sqref="K107">
    <cfRule type="cellIs" dxfId="64" priority="18" operator="lessThan">
      <formula>0</formula>
    </cfRule>
  </conditionalFormatting>
  <conditionalFormatting sqref="I108:K108">
    <cfRule type="cellIs" dxfId="63" priority="17" operator="greaterThan">
      <formula>0</formula>
    </cfRule>
  </conditionalFormatting>
  <conditionalFormatting sqref="I108:J108">
    <cfRule type="cellIs" dxfId="62" priority="16" operator="lessThan">
      <formula>0</formula>
    </cfRule>
  </conditionalFormatting>
  <conditionalFormatting sqref="K108">
    <cfRule type="cellIs" dxfId="61" priority="15" operator="lessThan">
      <formula>0</formula>
    </cfRule>
  </conditionalFormatting>
  <conditionalFormatting sqref="I109:K109">
    <cfRule type="cellIs" dxfId="60" priority="14" operator="greaterThan">
      <formula>0</formula>
    </cfRule>
  </conditionalFormatting>
  <conditionalFormatting sqref="I109:J109">
    <cfRule type="cellIs" dxfId="59" priority="13" operator="lessThan">
      <formula>0</formula>
    </cfRule>
  </conditionalFormatting>
  <conditionalFormatting sqref="K109">
    <cfRule type="cellIs" dxfId="58" priority="12" operator="lessThan">
      <formula>0</formula>
    </cfRule>
  </conditionalFormatting>
  <conditionalFormatting sqref="K112">
    <cfRule type="cellIs" dxfId="57" priority="3" operator="lessThan">
      <formula>0</formula>
    </cfRule>
  </conditionalFormatting>
  <conditionalFormatting sqref="I110:K110">
    <cfRule type="cellIs" dxfId="56" priority="11" operator="greaterThan">
      <formula>0</formula>
    </cfRule>
  </conditionalFormatting>
  <conditionalFormatting sqref="I110:J110">
    <cfRule type="cellIs" dxfId="55" priority="10" operator="lessThan">
      <formula>0</formula>
    </cfRule>
  </conditionalFormatting>
  <conditionalFormatting sqref="K110">
    <cfRule type="cellIs" dxfId="54" priority="9" operator="lessThan">
      <formula>0</formula>
    </cfRule>
  </conditionalFormatting>
  <conditionalFormatting sqref="I111:K111">
    <cfRule type="cellIs" dxfId="53" priority="8" operator="greaterThan">
      <formula>0</formula>
    </cfRule>
  </conditionalFormatting>
  <conditionalFormatting sqref="I111:J111">
    <cfRule type="cellIs" dxfId="52" priority="7" operator="lessThan">
      <formula>0</formula>
    </cfRule>
  </conditionalFormatting>
  <conditionalFormatting sqref="K111">
    <cfRule type="cellIs" dxfId="51" priority="6" operator="lessThan">
      <formula>0</formula>
    </cfRule>
  </conditionalFormatting>
  <conditionalFormatting sqref="I112:K112">
    <cfRule type="cellIs" dxfId="50" priority="5" operator="greaterThan">
      <formula>0</formula>
    </cfRule>
  </conditionalFormatting>
  <conditionalFormatting sqref="I112:J112">
    <cfRule type="cellIs" dxfId="49" priority="4" operator="lessThan">
      <formula>0</formula>
    </cfRule>
  </conditionalFormatting>
  <conditionalFormatting sqref="D241:F244">
    <cfRule type="cellIs" dxfId="48" priority="1" operator="lessThan">
      <formula>0</formula>
    </cfRule>
    <cfRule type="cellIs" dxfId="47" priority="2" operator="greaterThan">
      <formula>0</formula>
    </cfRule>
  </conditionalFormatting>
  <printOptions horizontalCentered="1"/>
  <pageMargins left="0.15" right="0.15" top="0.75" bottom="0.75" header="0.3" footer="0.3"/>
  <pageSetup scale="21" fitToHeight="0" orientation="portrait" r:id="rId1"/>
  <rowBreaks count="6" manualBreakCount="6">
    <brk id="70" max="13" man="1"/>
    <brk id="113" max="13" man="1"/>
    <brk id="152" max="13" man="1"/>
    <brk id="240" max="13" man="1"/>
    <brk id="328" max="22" man="1"/>
    <brk id="363" max="22" man="1"/>
  </rowBreaks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338"/>
  <sheetViews>
    <sheetView view="pageBreakPreview" zoomScale="60" zoomScaleNormal="100" workbookViewId="0">
      <selection activeCell="Z4" sqref="Z4"/>
    </sheetView>
  </sheetViews>
  <sheetFormatPr defaultRowHeight="15" x14ac:dyDescent="0.25"/>
  <cols>
    <col min="1" max="1" width="15.7109375" customWidth="1"/>
    <col min="21" max="21" width="9.140625" customWidth="1"/>
  </cols>
  <sheetData>
    <row r="1" spans="2:2" s="6" customFormat="1" ht="30" customHeight="1" x14ac:dyDescent="0.5">
      <c r="B1" s="6" t="s">
        <v>2</v>
      </c>
    </row>
    <row r="2" spans="2:2" s="6" customFormat="1" ht="30" customHeight="1" x14ac:dyDescent="0.5">
      <c r="B2" s="6" t="s">
        <v>44</v>
      </c>
    </row>
    <row r="3" spans="2:2" s="6" customFormat="1" ht="30" customHeight="1" x14ac:dyDescent="0.5"/>
    <row r="4" spans="2:2" ht="17.45" customHeight="1" x14ac:dyDescent="0.25"/>
    <row r="5" spans="2:2" ht="17.45" customHeight="1" x14ac:dyDescent="0.25"/>
    <row r="6" spans="2:2" ht="17.45" customHeight="1" x14ac:dyDescent="0.25"/>
    <row r="7" spans="2:2" ht="17.45" customHeight="1" x14ac:dyDescent="0.25"/>
    <row r="8" spans="2:2" ht="17.45" customHeight="1" x14ac:dyDescent="0.25"/>
    <row r="9" spans="2:2" ht="17.45" customHeight="1" x14ac:dyDescent="0.25"/>
    <row r="10" spans="2:2" ht="17.45" customHeight="1" x14ac:dyDescent="0.25"/>
    <row r="11" spans="2:2" ht="17.45" customHeight="1" x14ac:dyDescent="0.25"/>
    <row r="12" spans="2:2" ht="17.45" customHeight="1" x14ac:dyDescent="0.25"/>
    <row r="13" spans="2:2" ht="17.45" customHeight="1" x14ac:dyDescent="0.25"/>
    <row r="14" spans="2:2" ht="17.45" customHeight="1" x14ac:dyDescent="0.25"/>
    <row r="15" spans="2:2" ht="17.45" customHeight="1" x14ac:dyDescent="0.25"/>
    <row r="16" spans="2:2" ht="17.45" customHeight="1" x14ac:dyDescent="0.25"/>
    <row r="17" ht="17.45" customHeight="1" x14ac:dyDescent="0.25"/>
    <row r="18" ht="17.45" customHeight="1" x14ac:dyDescent="0.25"/>
    <row r="19" ht="17.45" customHeight="1" x14ac:dyDescent="0.25"/>
    <row r="20" ht="17.45" customHeight="1" x14ac:dyDescent="0.25"/>
    <row r="21" ht="17.45" customHeight="1" x14ac:dyDescent="0.25"/>
    <row r="22" ht="17.45" customHeight="1" x14ac:dyDescent="0.25"/>
    <row r="23" ht="17.45" customHeight="1" x14ac:dyDescent="0.25"/>
    <row r="24" ht="17.45" customHeight="1" x14ac:dyDescent="0.25"/>
    <row r="25" ht="17.45" customHeight="1" x14ac:dyDescent="0.25"/>
    <row r="26" ht="17.45" customHeight="1" x14ac:dyDescent="0.25"/>
    <row r="27" ht="17.45" customHeight="1" x14ac:dyDescent="0.25"/>
    <row r="28" ht="17.45" customHeight="1" x14ac:dyDescent="0.25"/>
    <row r="29" ht="17.45" customHeight="1" x14ac:dyDescent="0.25"/>
    <row r="30" ht="17.45" customHeight="1" x14ac:dyDescent="0.25"/>
    <row r="31" ht="17.45" customHeight="1" x14ac:dyDescent="0.25"/>
    <row r="32" ht="17.45" customHeight="1" x14ac:dyDescent="0.25"/>
    <row r="33" ht="17.45" customHeight="1" x14ac:dyDescent="0.25"/>
    <row r="34" ht="17.45" customHeight="1" x14ac:dyDescent="0.25"/>
    <row r="35" ht="17.45" customHeight="1" x14ac:dyDescent="0.25"/>
    <row r="36" ht="17.45" customHeight="1" x14ac:dyDescent="0.25"/>
    <row r="37" ht="17.45" customHeight="1" x14ac:dyDescent="0.25"/>
    <row r="38" ht="17.45" customHeight="1" x14ac:dyDescent="0.25"/>
    <row r="39" ht="17.45" customHeight="1" x14ac:dyDescent="0.25"/>
    <row r="40" ht="17.45" customHeight="1" x14ac:dyDescent="0.25"/>
    <row r="41" ht="17.45" customHeight="1" x14ac:dyDescent="0.25"/>
    <row r="42" ht="17.45" customHeight="1" x14ac:dyDescent="0.25"/>
    <row r="43" ht="17.45" customHeight="1" x14ac:dyDescent="0.25"/>
    <row r="44" ht="17.45" customHeight="1" x14ac:dyDescent="0.25"/>
    <row r="45" ht="17.45" customHeight="1" x14ac:dyDescent="0.25"/>
    <row r="46" ht="17.45" customHeight="1" x14ac:dyDescent="0.25"/>
    <row r="47" ht="17.45" customHeight="1" x14ac:dyDescent="0.25"/>
    <row r="48" ht="17.45" customHeight="1" x14ac:dyDescent="0.25"/>
    <row r="49" ht="17.45" customHeight="1" x14ac:dyDescent="0.25"/>
    <row r="50" ht="17.45" customHeight="1" x14ac:dyDescent="0.25"/>
    <row r="51" ht="17.45" customHeight="1" x14ac:dyDescent="0.25"/>
    <row r="52" ht="17.45" customHeight="1" x14ac:dyDescent="0.25"/>
    <row r="53" ht="17.45" customHeight="1" x14ac:dyDescent="0.25"/>
    <row r="54" ht="17.45" customHeight="1" x14ac:dyDescent="0.25"/>
    <row r="55" ht="17.45" customHeight="1" x14ac:dyDescent="0.25"/>
    <row r="56" ht="17.45" customHeight="1" x14ac:dyDescent="0.25"/>
    <row r="57" ht="17.45" customHeight="1" x14ac:dyDescent="0.25"/>
    <row r="58" ht="17.45" customHeight="1" x14ac:dyDescent="0.25"/>
    <row r="59" ht="17.45" customHeight="1" x14ac:dyDescent="0.25"/>
    <row r="60" ht="17.45" customHeight="1" x14ac:dyDescent="0.25"/>
    <row r="61" ht="17.45" customHeight="1" x14ac:dyDescent="0.25"/>
    <row r="62" ht="17.45" customHeight="1" x14ac:dyDescent="0.25"/>
    <row r="63" ht="17.45" customHeight="1" x14ac:dyDescent="0.25"/>
    <row r="64" ht="17.45" customHeight="1" x14ac:dyDescent="0.25"/>
    <row r="65" ht="17.45" customHeight="1" x14ac:dyDescent="0.25"/>
    <row r="66" ht="17.45" customHeight="1" x14ac:dyDescent="0.25"/>
    <row r="67" ht="17.45" customHeight="1" x14ac:dyDescent="0.25"/>
    <row r="68" ht="17.45" customHeight="1" x14ac:dyDescent="0.25"/>
    <row r="69" ht="17.45" customHeight="1" x14ac:dyDescent="0.25"/>
    <row r="70" ht="17.45" customHeight="1" x14ac:dyDescent="0.25"/>
    <row r="71" ht="17.45" customHeight="1" x14ac:dyDescent="0.25"/>
    <row r="72" ht="17.45" customHeight="1" x14ac:dyDescent="0.25"/>
    <row r="73" ht="17.45" customHeight="1" x14ac:dyDescent="0.25"/>
    <row r="74" ht="17.45" customHeight="1" x14ac:dyDescent="0.25"/>
    <row r="75" ht="17.45" customHeight="1" x14ac:dyDescent="0.25"/>
    <row r="76" ht="17.45" customHeight="1" x14ac:dyDescent="0.25"/>
    <row r="77" ht="17.45" customHeight="1" x14ac:dyDescent="0.25"/>
    <row r="78" ht="17.45" customHeight="1" x14ac:dyDescent="0.25"/>
    <row r="79" ht="17.45" customHeight="1" x14ac:dyDescent="0.25"/>
    <row r="80" ht="17.45" customHeight="1" x14ac:dyDescent="0.25"/>
    <row r="81" ht="17.45" customHeight="1" x14ac:dyDescent="0.25"/>
    <row r="82" ht="17.45" customHeight="1" x14ac:dyDescent="0.25"/>
    <row r="83" ht="17.45" customHeight="1" x14ac:dyDescent="0.25"/>
    <row r="84" ht="17.45" customHeight="1" x14ac:dyDescent="0.25"/>
    <row r="85" ht="17.45" customHeight="1" x14ac:dyDescent="0.25"/>
    <row r="86" ht="17.45" customHeight="1" x14ac:dyDescent="0.25"/>
    <row r="87" ht="17.45" customHeight="1" x14ac:dyDescent="0.25"/>
    <row r="88" ht="17.45" customHeight="1" x14ac:dyDescent="0.25"/>
    <row r="89" ht="17.45" customHeight="1" x14ac:dyDescent="0.25"/>
    <row r="90" ht="17.45" customHeight="1" x14ac:dyDescent="0.25"/>
    <row r="91" s="6" customFormat="1" ht="18.75" customHeight="1" x14ac:dyDescent="0.5"/>
    <row r="92" s="6" customFormat="1" ht="18.75" customHeight="1" x14ac:dyDescent="0.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7.45" customHeight="1" x14ac:dyDescent="0.25"/>
    <row r="103" ht="17.45" customHeight="1" x14ac:dyDescent="0.25"/>
    <row r="104" ht="17.45" customHeight="1" x14ac:dyDescent="0.25"/>
    <row r="105" ht="17.45" customHeight="1" x14ac:dyDescent="0.25"/>
    <row r="106" ht="17.45" customHeight="1" x14ac:dyDescent="0.25"/>
    <row r="107" ht="17.45" customHeight="1" x14ac:dyDescent="0.25"/>
    <row r="108" ht="17.45" customHeight="1" x14ac:dyDescent="0.25"/>
    <row r="109" ht="17.45" customHeight="1" x14ac:dyDescent="0.25"/>
    <row r="110" ht="17.45" customHeight="1" x14ac:dyDescent="0.25"/>
    <row r="111" ht="17.45" customHeight="1" x14ac:dyDescent="0.25"/>
    <row r="112" ht="17.45" customHeight="1" x14ac:dyDescent="0.25"/>
    <row r="113" ht="17.45" customHeight="1" x14ac:dyDescent="0.25"/>
    <row r="114" ht="17.45" customHeight="1" x14ac:dyDescent="0.25"/>
    <row r="115" ht="17.45" customHeight="1" x14ac:dyDescent="0.25"/>
    <row r="116" ht="17.45" customHeight="1" x14ac:dyDescent="0.25"/>
    <row r="117" ht="17.45" customHeight="1" x14ac:dyDescent="0.25"/>
    <row r="118" ht="17.45" customHeight="1" x14ac:dyDescent="0.25"/>
    <row r="119" ht="17.45" customHeight="1" x14ac:dyDescent="0.25"/>
    <row r="120" ht="17.45" customHeight="1" x14ac:dyDescent="0.25"/>
    <row r="121" ht="17.45" customHeight="1" x14ac:dyDescent="0.25"/>
    <row r="122" ht="17.45" customHeight="1" x14ac:dyDescent="0.25"/>
    <row r="123" ht="17.45" customHeight="1" x14ac:dyDescent="0.25"/>
    <row r="124" ht="17.45" customHeight="1" x14ac:dyDescent="0.25"/>
    <row r="125" ht="17.45" customHeight="1" x14ac:dyDescent="0.25"/>
    <row r="126" ht="17.45" customHeight="1" x14ac:dyDescent="0.25"/>
    <row r="127" ht="17.45" customHeight="1" x14ac:dyDescent="0.25"/>
    <row r="128" ht="17.45" customHeight="1" x14ac:dyDescent="0.25"/>
    <row r="129" ht="17.45" customHeight="1" x14ac:dyDescent="0.25"/>
    <row r="130" ht="17.45" customHeight="1" x14ac:dyDescent="0.25"/>
    <row r="131" ht="17.45" customHeight="1" x14ac:dyDescent="0.25"/>
    <row r="132" ht="17.45" customHeight="1" x14ac:dyDescent="0.25"/>
    <row r="133" ht="17.45" customHeight="1" x14ac:dyDescent="0.25"/>
    <row r="134" ht="17.45" customHeight="1" x14ac:dyDescent="0.25"/>
    <row r="135" ht="17.45" customHeight="1" x14ac:dyDescent="0.25"/>
    <row r="136" ht="17.45" customHeight="1" x14ac:dyDescent="0.25"/>
    <row r="137" ht="17.45" customHeight="1" x14ac:dyDescent="0.25"/>
    <row r="138" ht="17.45" customHeight="1" x14ac:dyDescent="0.25"/>
    <row r="139" ht="17.45" customHeight="1" x14ac:dyDescent="0.25"/>
    <row r="140" ht="17.45" customHeight="1" x14ac:dyDescent="0.25"/>
    <row r="141" ht="17.45" customHeight="1" x14ac:dyDescent="0.25"/>
    <row r="142" ht="17.45" customHeight="1" x14ac:dyDescent="0.25"/>
    <row r="143" ht="17.45" customHeight="1" x14ac:dyDescent="0.25"/>
    <row r="144" ht="17.45" customHeight="1" x14ac:dyDescent="0.25"/>
    <row r="145" ht="17.45" customHeight="1" x14ac:dyDescent="0.25"/>
    <row r="146" ht="17.45" customHeight="1" x14ac:dyDescent="0.25"/>
    <row r="147" ht="17.45" customHeight="1" x14ac:dyDescent="0.25"/>
    <row r="148" ht="17.45" customHeight="1" x14ac:dyDescent="0.25"/>
    <row r="149" ht="17.45" customHeight="1" x14ac:dyDescent="0.25"/>
    <row r="150" ht="17.45" customHeight="1" x14ac:dyDescent="0.25"/>
    <row r="151" ht="17.45" customHeight="1" x14ac:dyDescent="0.25"/>
    <row r="152" ht="17.45" customHeight="1" x14ac:dyDescent="0.25"/>
    <row r="153" ht="17.45" customHeight="1" x14ac:dyDescent="0.25"/>
    <row r="154" ht="17.45" customHeight="1" x14ac:dyDescent="0.25"/>
    <row r="155" ht="17.45" customHeight="1" x14ac:dyDescent="0.25"/>
    <row r="156" ht="17.45" customHeight="1" x14ac:dyDescent="0.25"/>
    <row r="157" ht="17.45" customHeight="1" x14ac:dyDescent="0.25"/>
    <row r="158" ht="17.45" customHeight="1" x14ac:dyDescent="0.25"/>
    <row r="159" ht="17.45" customHeight="1" x14ac:dyDescent="0.25"/>
    <row r="160" ht="17.45" customHeight="1" x14ac:dyDescent="0.25"/>
    <row r="161" ht="17.45" customHeight="1" x14ac:dyDescent="0.25"/>
    <row r="162" ht="17.45" customHeight="1" x14ac:dyDescent="0.25"/>
    <row r="163" ht="17.45" customHeight="1" x14ac:dyDescent="0.25"/>
    <row r="164" ht="17.45" customHeight="1" x14ac:dyDescent="0.25"/>
    <row r="165" ht="17.45" customHeight="1" x14ac:dyDescent="0.25"/>
    <row r="166" ht="17.45" customHeight="1" x14ac:dyDescent="0.25"/>
    <row r="167" ht="17.45" customHeight="1" x14ac:dyDescent="0.25"/>
    <row r="168" ht="17.45" customHeight="1" x14ac:dyDescent="0.25"/>
    <row r="169" ht="17.45" customHeight="1" x14ac:dyDescent="0.25"/>
    <row r="170" ht="17.45" customHeight="1" x14ac:dyDescent="0.25"/>
    <row r="171" ht="17.45" customHeight="1" x14ac:dyDescent="0.25"/>
    <row r="172" ht="17.45" customHeight="1" x14ac:dyDescent="0.25"/>
    <row r="173" ht="17.45" customHeight="1" x14ac:dyDescent="0.25"/>
    <row r="174" ht="17.45" customHeight="1" x14ac:dyDescent="0.25"/>
    <row r="175" ht="17.45" customHeight="1" x14ac:dyDescent="0.25"/>
    <row r="176" ht="17.45" customHeight="1" x14ac:dyDescent="0.25"/>
    <row r="177" ht="17.45" customHeight="1" x14ac:dyDescent="0.25"/>
    <row r="178" ht="17.45" customHeight="1" x14ac:dyDescent="0.25"/>
    <row r="179" ht="17.45" customHeight="1" x14ac:dyDescent="0.25"/>
    <row r="180" ht="17.45" customHeight="1" x14ac:dyDescent="0.25"/>
    <row r="181" ht="17.45" customHeight="1" x14ac:dyDescent="0.25"/>
    <row r="182" ht="17.45" customHeight="1" x14ac:dyDescent="0.25"/>
    <row r="183" ht="17.45" customHeight="1" x14ac:dyDescent="0.25"/>
    <row r="184" ht="17.45" customHeight="1" x14ac:dyDescent="0.25"/>
    <row r="185" ht="17.45" customHeight="1" x14ac:dyDescent="0.25"/>
    <row r="186" ht="17.45" customHeight="1" x14ac:dyDescent="0.25"/>
    <row r="187" ht="17.45" customHeight="1" x14ac:dyDescent="0.25"/>
    <row r="188" ht="17.45" customHeight="1" x14ac:dyDescent="0.25"/>
    <row r="189" ht="17.45" customHeight="1" x14ac:dyDescent="0.25"/>
    <row r="190" ht="17.45" customHeight="1" x14ac:dyDescent="0.25"/>
    <row r="191" ht="17.45" customHeight="1" x14ac:dyDescent="0.25"/>
    <row r="192" ht="17.45" customHeight="1" x14ac:dyDescent="0.25"/>
    <row r="193" ht="17.45" customHeight="1" x14ac:dyDescent="0.25"/>
    <row r="194" ht="17.45" customHeight="1" x14ac:dyDescent="0.25"/>
    <row r="195" ht="17.45" customHeight="1" x14ac:dyDescent="0.25"/>
    <row r="196" ht="17.45" customHeight="1" x14ac:dyDescent="0.25"/>
    <row r="197" ht="17.45" customHeight="1" x14ac:dyDescent="0.25"/>
    <row r="198" ht="17.45" customHeight="1" x14ac:dyDescent="0.25"/>
    <row r="199" ht="17.45" customHeight="1" x14ac:dyDescent="0.25"/>
    <row r="200" ht="17.45" customHeight="1" x14ac:dyDescent="0.25"/>
    <row r="201" ht="17.45" customHeight="1" x14ac:dyDescent="0.25"/>
    <row r="202" ht="17.45" customHeight="1" x14ac:dyDescent="0.25"/>
    <row r="203" ht="17.45" customHeight="1" x14ac:dyDescent="0.25"/>
    <row r="204" ht="17.45" customHeight="1" x14ac:dyDescent="0.25"/>
    <row r="205" ht="17.45" customHeight="1" x14ac:dyDescent="0.25"/>
    <row r="206" ht="17.45" customHeight="1" x14ac:dyDescent="0.25"/>
    <row r="207" ht="17.45" customHeight="1" x14ac:dyDescent="0.25"/>
    <row r="208" ht="17.45" customHeight="1" x14ac:dyDescent="0.25"/>
    <row r="209" ht="17.45" customHeight="1" x14ac:dyDescent="0.25"/>
    <row r="210" ht="17.45" customHeight="1" x14ac:dyDescent="0.25"/>
    <row r="211" ht="17.45" customHeight="1" x14ac:dyDescent="0.25"/>
    <row r="212" ht="17.45" customHeight="1" x14ac:dyDescent="0.25"/>
    <row r="213" ht="17.45" customHeight="1" x14ac:dyDescent="0.25"/>
    <row r="214" ht="17.45" customHeight="1" x14ac:dyDescent="0.25"/>
    <row r="215" ht="17.45" customHeight="1" x14ac:dyDescent="0.25"/>
    <row r="216" ht="17.45" customHeight="1" x14ac:dyDescent="0.25"/>
    <row r="217" ht="17.45" customHeight="1" x14ac:dyDescent="0.25"/>
    <row r="218" ht="17.45" customHeight="1" x14ac:dyDescent="0.25"/>
    <row r="219" ht="17.45" customHeight="1" x14ac:dyDescent="0.25"/>
    <row r="220" ht="17.45" customHeight="1" x14ac:dyDescent="0.25"/>
    <row r="221" ht="17.45" customHeight="1" x14ac:dyDescent="0.25"/>
    <row r="222" ht="17.45" customHeight="1" x14ac:dyDescent="0.25"/>
    <row r="223" ht="17.45" customHeight="1" x14ac:dyDescent="0.25"/>
    <row r="224" ht="17.45" customHeight="1" x14ac:dyDescent="0.25"/>
    <row r="225" ht="17.45" customHeight="1" x14ac:dyDescent="0.25"/>
    <row r="226" ht="17.45" customHeight="1" x14ac:dyDescent="0.25"/>
    <row r="227" ht="17.45" customHeight="1" x14ac:dyDescent="0.25"/>
    <row r="228" ht="17.45" customHeight="1" x14ac:dyDescent="0.25"/>
    <row r="229" ht="17.45" customHeight="1" x14ac:dyDescent="0.25"/>
    <row r="230" ht="17.45" customHeight="1" x14ac:dyDescent="0.25"/>
    <row r="231" ht="17.45" customHeight="1" x14ac:dyDescent="0.25"/>
    <row r="232" ht="17.45" customHeight="1" x14ac:dyDescent="0.25"/>
    <row r="233" ht="17.45" customHeight="1" x14ac:dyDescent="0.25"/>
    <row r="234" ht="17.45" customHeight="1" x14ac:dyDescent="0.25"/>
    <row r="235" ht="17.45" customHeight="1" x14ac:dyDescent="0.25"/>
    <row r="236" ht="17.45" customHeight="1" x14ac:dyDescent="0.25"/>
    <row r="237" ht="17.45" customHeight="1" x14ac:dyDescent="0.25"/>
    <row r="238" ht="17.45" customHeight="1" x14ac:dyDescent="0.25"/>
    <row r="239" ht="17.45" customHeight="1" x14ac:dyDescent="0.25"/>
    <row r="240" ht="17.45" customHeight="1" x14ac:dyDescent="0.25"/>
    <row r="241" ht="17.45" customHeight="1" x14ac:dyDescent="0.25"/>
    <row r="242" ht="17.45" customHeight="1" x14ac:dyDescent="0.25"/>
    <row r="243" ht="17.45" customHeight="1" x14ac:dyDescent="0.25"/>
    <row r="244" ht="17.45" customHeight="1" x14ac:dyDescent="0.25"/>
    <row r="245" ht="17.45" customHeight="1" x14ac:dyDescent="0.25"/>
    <row r="246" ht="17.45" customHeight="1" x14ac:dyDescent="0.25"/>
    <row r="247" ht="17.45" customHeight="1" x14ac:dyDescent="0.25"/>
    <row r="248" ht="17.45" customHeight="1" x14ac:dyDescent="0.25"/>
    <row r="249" ht="17.45" customHeight="1" x14ac:dyDescent="0.25"/>
    <row r="250" ht="17.45" customHeight="1" x14ac:dyDescent="0.25"/>
    <row r="251" ht="17.45" customHeight="1" x14ac:dyDescent="0.25"/>
    <row r="252" ht="17.45" customHeight="1" x14ac:dyDescent="0.25"/>
    <row r="253" ht="17.45" customHeight="1" x14ac:dyDescent="0.25"/>
    <row r="254" ht="17.45" customHeight="1" x14ac:dyDescent="0.25"/>
    <row r="255" ht="17.45" customHeight="1" x14ac:dyDescent="0.25"/>
    <row r="256" ht="17.45" customHeight="1" x14ac:dyDescent="0.25"/>
    <row r="257" ht="17.45" customHeight="1" x14ac:dyDescent="0.25"/>
    <row r="258" ht="17.45" customHeight="1" x14ac:dyDescent="0.25"/>
    <row r="259" ht="17.45" customHeight="1" x14ac:dyDescent="0.25"/>
    <row r="260" ht="17.45" customHeight="1" x14ac:dyDescent="0.25"/>
    <row r="261" ht="17.45" customHeight="1" x14ac:dyDescent="0.25"/>
    <row r="262" ht="17.45" customHeight="1" x14ac:dyDescent="0.25"/>
    <row r="263" ht="17.45" customHeight="1" x14ac:dyDescent="0.25"/>
    <row r="264" ht="17.45" customHeight="1" x14ac:dyDescent="0.25"/>
    <row r="265" ht="17.45" customHeight="1" x14ac:dyDescent="0.25"/>
    <row r="266" ht="17.45" customHeight="1" x14ac:dyDescent="0.25"/>
    <row r="267" ht="17.45" customHeight="1" x14ac:dyDescent="0.25"/>
    <row r="268" ht="17.45" customHeight="1" x14ac:dyDescent="0.25"/>
    <row r="269" ht="17.45" customHeight="1" x14ac:dyDescent="0.25"/>
    <row r="270" ht="17.45" customHeight="1" x14ac:dyDescent="0.25"/>
    <row r="271" ht="17.45" customHeight="1" x14ac:dyDescent="0.25"/>
    <row r="272" ht="17.45" customHeight="1" x14ac:dyDescent="0.25"/>
    <row r="273" ht="17.45" customHeight="1" x14ac:dyDescent="0.25"/>
    <row r="274" ht="17.45" customHeight="1" x14ac:dyDescent="0.25"/>
    <row r="275" ht="17.45" customHeight="1" x14ac:dyDescent="0.25"/>
    <row r="276" ht="17.45" customHeight="1" x14ac:dyDescent="0.25"/>
    <row r="277" ht="17.45" customHeight="1" x14ac:dyDescent="0.25"/>
    <row r="278" ht="17.45" customHeight="1" x14ac:dyDescent="0.25"/>
    <row r="279" ht="17.45" customHeight="1" x14ac:dyDescent="0.25"/>
    <row r="280" ht="17.45" customHeight="1" x14ac:dyDescent="0.25"/>
    <row r="281" ht="17.45" customHeight="1" x14ac:dyDescent="0.25"/>
    <row r="282" ht="17.45" customHeight="1" x14ac:dyDescent="0.25"/>
    <row r="283" ht="17.45" customHeight="1" x14ac:dyDescent="0.25"/>
    <row r="284" ht="17.45" customHeight="1" x14ac:dyDescent="0.25"/>
    <row r="285" ht="17.45" customHeight="1" x14ac:dyDescent="0.25"/>
    <row r="286" ht="17.45" customHeight="1" x14ac:dyDescent="0.25"/>
    <row r="287" ht="17.45" customHeight="1" x14ac:dyDescent="0.25"/>
    <row r="288" ht="17.45" customHeight="1" x14ac:dyDescent="0.25"/>
    <row r="289" ht="17.45" customHeight="1" x14ac:dyDescent="0.25"/>
    <row r="290" ht="17.45" customHeight="1" x14ac:dyDescent="0.25"/>
    <row r="291" ht="17.45" customHeight="1" x14ac:dyDescent="0.25"/>
    <row r="292" ht="17.45" customHeight="1" x14ac:dyDescent="0.25"/>
    <row r="293" ht="17.45" customHeight="1" x14ac:dyDescent="0.25"/>
    <row r="294" ht="17.45" customHeight="1" x14ac:dyDescent="0.25"/>
    <row r="295" ht="17.45" customHeight="1" x14ac:dyDescent="0.25"/>
    <row r="296" ht="17.45" customHeight="1" x14ac:dyDescent="0.25"/>
    <row r="297" ht="17.45" customHeight="1" x14ac:dyDescent="0.25"/>
    <row r="298" ht="17.45" customHeight="1" x14ac:dyDescent="0.25"/>
    <row r="299" ht="17.45" customHeight="1" x14ac:dyDescent="0.25"/>
    <row r="300" ht="17.45" customHeight="1" x14ac:dyDescent="0.25"/>
    <row r="301" ht="17.45" customHeight="1" x14ac:dyDescent="0.25"/>
    <row r="302" ht="17.45" customHeight="1" x14ac:dyDescent="0.25"/>
    <row r="303" ht="17.45" customHeight="1" x14ac:dyDescent="0.25"/>
    <row r="304" ht="17.45" customHeight="1" x14ac:dyDescent="0.25"/>
    <row r="305" ht="17.45" customHeight="1" x14ac:dyDescent="0.25"/>
    <row r="306" ht="17.45" customHeight="1" x14ac:dyDescent="0.25"/>
    <row r="307" ht="17.45" customHeight="1" x14ac:dyDescent="0.25"/>
    <row r="308" ht="17.45" customHeight="1" x14ac:dyDescent="0.25"/>
    <row r="309" ht="17.45" customHeight="1" x14ac:dyDescent="0.25"/>
    <row r="310" ht="17.45" customHeight="1" x14ac:dyDescent="0.25"/>
    <row r="311" ht="17.45" customHeight="1" x14ac:dyDescent="0.25"/>
    <row r="312" ht="17.45" customHeight="1" x14ac:dyDescent="0.25"/>
    <row r="313" ht="17.45" customHeight="1" x14ac:dyDescent="0.25"/>
    <row r="314" ht="17.45" customHeight="1" x14ac:dyDescent="0.25"/>
    <row r="315" ht="17.45" customHeight="1" x14ac:dyDescent="0.25"/>
    <row r="316" ht="17.45" customHeight="1" x14ac:dyDescent="0.25"/>
    <row r="317" ht="17.45" customHeight="1" x14ac:dyDescent="0.25"/>
    <row r="318" ht="17.45" customHeight="1" x14ac:dyDescent="0.25"/>
    <row r="319" ht="17.45" customHeight="1" x14ac:dyDescent="0.25"/>
    <row r="320" ht="17.45" customHeight="1" x14ac:dyDescent="0.25"/>
    <row r="321" ht="17.45" customHeight="1" x14ac:dyDescent="0.25"/>
    <row r="322" ht="17.45" customHeight="1" x14ac:dyDescent="0.25"/>
    <row r="323" ht="17.45" customHeight="1" x14ac:dyDescent="0.25"/>
    <row r="324" ht="17.45" customHeight="1" x14ac:dyDescent="0.25"/>
    <row r="325" ht="17.45" customHeight="1" x14ac:dyDescent="0.25"/>
    <row r="326" ht="17.45" customHeight="1" x14ac:dyDescent="0.25"/>
    <row r="327" ht="17.45" customHeight="1" x14ac:dyDescent="0.25"/>
    <row r="328" ht="17.45" customHeight="1" x14ac:dyDescent="0.25"/>
    <row r="329" ht="17.45" customHeight="1" x14ac:dyDescent="0.25"/>
    <row r="330" ht="17.45" customHeight="1" x14ac:dyDescent="0.25"/>
    <row r="331" ht="17.45" customHeight="1" x14ac:dyDescent="0.25"/>
    <row r="332" ht="17.45" customHeight="1" x14ac:dyDescent="0.25"/>
    <row r="333" ht="17.45" customHeight="1" x14ac:dyDescent="0.25"/>
    <row r="334" ht="17.45" customHeight="1" x14ac:dyDescent="0.25"/>
    <row r="335" ht="17.45" customHeight="1" x14ac:dyDescent="0.25"/>
    <row r="336" ht="17.45" customHeight="1" x14ac:dyDescent="0.25"/>
    <row r="337" ht="17.45" customHeight="1" x14ac:dyDescent="0.25"/>
    <row r="338" ht="17.45" customHeight="1" x14ac:dyDescent="0.25"/>
  </sheetData>
  <printOptions horizontalCentered="1"/>
  <pageMargins left="0.15" right="0.15" top="0.75" bottom="0.75" header="0.3" footer="0.3"/>
  <pageSetup scale="41" orientation="portrait" r:id="rId1"/>
  <rowBreaks count="1" manualBreakCount="1">
    <brk id="75" max="22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opLeftCell="A890" workbookViewId="0">
      <selection activeCell="B948" sqref="B948"/>
    </sheetView>
  </sheetViews>
  <sheetFormatPr defaultRowHeight="15" x14ac:dyDescent="0.25"/>
  <cols>
    <col min="1" max="1" width="13.5703125" style="15" bestFit="1" customWidth="1"/>
    <col min="2" max="2" width="12.7109375" style="55" bestFit="1" customWidth="1"/>
    <col min="3" max="3" width="14.140625" style="55" bestFit="1" customWidth="1"/>
    <col min="4" max="4" width="9.140625" style="55"/>
  </cols>
  <sheetData>
    <row r="1" spans="1:4" ht="21" customHeight="1" x14ac:dyDescent="0.25">
      <c r="A1" s="15" t="s">
        <v>75</v>
      </c>
      <c r="B1" s="55" t="s">
        <v>76</v>
      </c>
      <c r="C1" s="55" t="s">
        <v>78</v>
      </c>
    </row>
    <row r="2" spans="1:4" x14ac:dyDescent="0.25">
      <c r="A2" s="15">
        <v>40666</v>
      </c>
      <c r="B2" s="55">
        <v>0</v>
      </c>
      <c r="C2" s="55">
        <v>0</v>
      </c>
      <c r="D2" s="55">
        <f t="shared" ref="D2:D65" si="0">B2-C2</f>
        <v>0</v>
      </c>
    </row>
    <row r="3" spans="1:4" x14ac:dyDescent="0.25">
      <c r="A3" s="15">
        <v>40667</v>
      </c>
      <c r="B3" s="55">
        <v>0</v>
      </c>
      <c r="C3" s="55">
        <v>0</v>
      </c>
      <c r="D3" s="55">
        <f t="shared" si="0"/>
        <v>0</v>
      </c>
    </row>
    <row r="4" spans="1:4" x14ac:dyDescent="0.25">
      <c r="A4" s="15">
        <v>40668</v>
      </c>
      <c r="B4" s="55">
        <v>0</v>
      </c>
      <c r="C4" s="55">
        <v>0</v>
      </c>
      <c r="D4" s="55">
        <f t="shared" si="0"/>
        <v>0</v>
      </c>
    </row>
    <row r="5" spans="1:4" x14ac:dyDescent="0.25">
      <c r="A5" s="15">
        <v>40669</v>
      </c>
      <c r="B5" s="55">
        <v>0</v>
      </c>
      <c r="C5" s="55">
        <v>0</v>
      </c>
      <c r="D5" s="55">
        <f t="shared" si="0"/>
        <v>0</v>
      </c>
    </row>
    <row r="6" spans="1:4" x14ac:dyDescent="0.25">
      <c r="A6" s="15">
        <v>40672</v>
      </c>
      <c r="B6" s="55">
        <v>0</v>
      </c>
      <c r="C6" s="55">
        <v>0</v>
      </c>
      <c r="D6" s="55">
        <f t="shared" si="0"/>
        <v>0</v>
      </c>
    </row>
    <row r="7" spans="1:4" x14ac:dyDescent="0.25">
      <c r="A7" s="15">
        <v>40673</v>
      </c>
      <c r="B7" s="55">
        <v>9.9999999999989008E-4</v>
      </c>
      <c r="C7" s="55">
        <v>9.9999999999989008E-4</v>
      </c>
      <c r="D7" s="55">
        <f t="shared" si="0"/>
        <v>0</v>
      </c>
    </row>
    <row r="8" spans="1:4" x14ac:dyDescent="0.25">
      <c r="A8" s="15">
        <v>40674</v>
      </c>
      <c r="B8" s="55">
        <v>9.9900099900107598E-4</v>
      </c>
      <c r="C8" s="55">
        <v>9.9900099900107598E-4</v>
      </c>
      <c r="D8" s="55">
        <f t="shared" si="0"/>
        <v>0</v>
      </c>
    </row>
    <row r="9" spans="1:4" x14ac:dyDescent="0.25">
      <c r="A9" s="15">
        <v>40675</v>
      </c>
      <c r="B9" s="55">
        <v>-9.98003992015994E-4</v>
      </c>
      <c r="C9" s="55">
        <v>-9.98003992015994E-4</v>
      </c>
      <c r="D9" s="55">
        <f t="shared" si="0"/>
        <v>0</v>
      </c>
    </row>
    <row r="10" spans="1:4" x14ac:dyDescent="0.25">
      <c r="A10" s="15">
        <v>40676</v>
      </c>
      <c r="B10" s="55">
        <v>0</v>
      </c>
      <c r="C10" s="55">
        <v>0</v>
      </c>
      <c r="D10" s="55">
        <f t="shared" si="0"/>
        <v>0</v>
      </c>
    </row>
    <row r="11" spans="1:4" x14ac:dyDescent="0.25">
      <c r="A11" s="15">
        <v>40679</v>
      </c>
      <c r="B11" s="55">
        <v>0</v>
      </c>
      <c r="C11" s="55">
        <v>0</v>
      </c>
      <c r="D11" s="55">
        <f t="shared" si="0"/>
        <v>0</v>
      </c>
    </row>
    <row r="12" spans="1:4" x14ac:dyDescent="0.25">
      <c r="A12" s="15">
        <v>40680</v>
      </c>
      <c r="B12" s="55">
        <v>-9.9900099900096496E-4</v>
      </c>
      <c r="C12" s="55">
        <v>-9.9900099900096496E-4</v>
      </c>
      <c r="D12" s="55">
        <f t="shared" si="0"/>
        <v>0</v>
      </c>
    </row>
    <row r="13" spans="1:4" x14ac:dyDescent="0.25">
      <c r="A13" s="15">
        <v>40681</v>
      </c>
      <c r="B13" s="55">
        <v>0</v>
      </c>
      <c r="C13" s="55">
        <v>0</v>
      </c>
      <c r="D13" s="55">
        <f t="shared" si="0"/>
        <v>0</v>
      </c>
    </row>
    <row r="14" spans="1:4" x14ac:dyDescent="0.25">
      <c r="A14" s="15">
        <v>40682</v>
      </c>
      <c r="B14" s="55">
        <v>9.9999999999989008E-4</v>
      </c>
      <c r="C14" s="55">
        <v>9.9999999999989008E-4</v>
      </c>
      <c r="D14" s="55">
        <f t="shared" si="0"/>
        <v>0</v>
      </c>
    </row>
    <row r="15" spans="1:4" x14ac:dyDescent="0.25">
      <c r="A15" s="15">
        <v>40683</v>
      </c>
      <c r="B15" s="55">
        <v>-9.9900099900096496E-4</v>
      </c>
      <c r="C15" s="55">
        <v>-9.9900099900096496E-4</v>
      </c>
      <c r="D15" s="55">
        <f t="shared" si="0"/>
        <v>0</v>
      </c>
    </row>
    <row r="16" spans="1:4" x14ac:dyDescent="0.25">
      <c r="A16" s="15">
        <v>40686</v>
      </c>
      <c r="B16" s="55">
        <v>-1E-3</v>
      </c>
      <c r="C16" s="55">
        <v>-1E-3</v>
      </c>
      <c r="D16" s="55">
        <f t="shared" si="0"/>
        <v>0</v>
      </c>
    </row>
    <row r="17" spans="1:4" x14ac:dyDescent="0.25">
      <c r="A17" s="15">
        <v>40687</v>
      </c>
      <c r="B17" s="55">
        <v>0</v>
      </c>
      <c r="C17" s="55">
        <v>0</v>
      </c>
      <c r="D17" s="55">
        <f t="shared" si="0"/>
        <v>0</v>
      </c>
    </row>
    <row r="18" spans="1:4" x14ac:dyDescent="0.25">
      <c r="A18" s="15">
        <v>40688</v>
      </c>
      <c r="B18" s="55">
        <v>0</v>
      </c>
      <c r="C18" s="55">
        <v>0</v>
      </c>
      <c r="D18" s="55">
        <f t="shared" si="0"/>
        <v>0</v>
      </c>
    </row>
    <row r="19" spans="1:4" x14ac:dyDescent="0.25">
      <c r="A19" s="15">
        <v>40689</v>
      </c>
      <c r="B19" s="55">
        <v>0</v>
      </c>
      <c r="C19" s="55">
        <v>0</v>
      </c>
      <c r="D19" s="55">
        <f t="shared" si="0"/>
        <v>0</v>
      </c>
    </row>
    <row r="20" spans="1:4" x14ac:dyDescent="0.25">
      <c r="A20" s="15">
        <v>40690</v>
      </c>
      <c r="B20" s="55">
        <v>1.0010010010010899E-3</v>
      </c>
      <c r="C20" s="55">
        <v>1.0010010010010899E-3</v>
      </c>
      <c r="D20" s="55">
        <f t="shared" si="0"/>
        <v>0</v>
      </c>
    </row>
    <row r="21" spans="1:4" x14ac:dyDescent="0.25">
      <c r="A21" s="15">
        <v>40694</v>
      </c>
      <c r="B21" s="55">
        <v>9.9999999999989008E-4</v>
      </c>
      <c r="C21" s="55">
        <v>9.9999999999989008E-4</v>
      </c>
      <c r="D21" s="55">
        <f t="shared" si="0"/>
        <v>0</v>
      </c>
    </row>
    <row r="22" spans="1:4" x14ac:dyDescent="0.25">
      <c r="A22" s="15">
        <v>40695</v>
      </c>
      <c r="B22" s="55">
        <v>0</v>
      </c>
      <c r="C22" s="55">
        <v>0</v>
      </c>
      <c r="D22" s="55">
        <f t="shared" si="0"/>
        <v>0</v>
      </c>
    </row>
    <row r="23" spans="1:4" x14ac:dyDescent="0.25">
      <c r="A23" s="15">
        <v>40696</v>
      </c>
      <c r="B23" s="55">
        <v>-9.9900099900096496E-4</v>
      </c>
      <c r="C23" s="55">
        <v>-9.9900099900096496E-4</v>
      </c>
      <c r="D23" s="55">
        <f t="shared" si="0"/>
        <v>0</v>
      </c>
    </row>
    <row r="24" spans="1:4" x14ac:dyDescent="0.25">
      <c r="A24" s="15">
        <v>40697</v>
      </c>
      <c r="B24" s="55">
        <v>-1E-3</v>
      </c>
      <c r="C24" s="55">
        <v>-1E-3</v>
      </c>
      <c r="D24" s="55">
        <f t="shared" si="0"/>
        <v>0</v>
      </c>
    </row>
    <row r="25" spans="1:4" x14ac:dyDescent="0.25">
      <c r="A25" s="15">
        <v>40700</v>
      </c>
      <c r="B25" s="55">
        <v>0</v>
      </c>
      <c r="C25" s="55">
        <v>0</v>
      </c>
      <c r="D25" s="55">
        <f t="shared" si="0"/>
        <v>0</v>
      </c>
    </row>
    <row r="26" spans="1:4" x14ac:dyDescent="0.25">
      <c r="A26" s="15">
        <v>40701</v>
      </c>
      <c r="B26" s="55">
        <v>-2.0020020020019599E-3</v>
      </c>
      <c r="C26" s="55">
        <v>-2.0020020020019599E-3</v>
      </c>
      <c r="D26" s="55">
        <f t="shared" si="0"/>
        <v>0</v>
      </c>
    </row>
    <row r="27" spans="1:4" x14ac:dyDescent="0.25">
      <c r="A27" s="15">
        <v>40702</v>
      </c>
      <c r="B27" s="55">
        <v>-3.0090270812438398E-3</v>
      </c>
      <c r="C27" s="55">
        <v>-3.0090270812438398E-3</v>
      </c>
      <c r="D27" s="55">
        <f t="shared" si="0"/>
        <v>0</v>
      </c>
    </row>
    <row r="28" spans="1:4" x14ac:dyDescent="0.25">
      <c r="A28" s="15">
        <v>40703</v>
      </c>
      <c r="B28" s="55">
        <v>0</v>
      </c>
      <c r="C28" s="55">
        <v>0</v>
      </c>
      <c r="D28" s="55">
        <f t="shared" si="0"/>
        <v>0</v>
      </c>
    </row>
    <row r="29" spans="1:4" x14ac:dyDescent="0.25">
      <c r="A29" s="15">
        <v>40704</v>
      </c>
      <c r="B29" s="55">
        <v>-1.0060362173037699E-3</v>
      </c>
      <c r="C29" s="55">
        <v>-1.0060362173037699E-3</v>
      </c>
      <c r="D29" s="55">
        <f t="shared" si="0"/>
        <v>0</v>
      </c>
    </row>
    <row r="30" spans="1:4" x14ac:dyDescent="0.25">
      <c r="A30" s="15">
        <v>40707</v>
      </c>
      <c r="B30" s="55">
        <v>0</v>
      </c>
      <c r="C30" s="55">
        <v>0</v>
      </c>
      <c r="D30" s="55">
        <f t="shared" si="0"/>
        <v>0</v>
      </c>
    </row>
    <row r="31" spans="1:4" x14ac:dyDescent="0.25">
      <c r="A31" s="15">
        <v>40708</v>
      </c>
      <c r="B31" s="55">
        <v>0</v>
      </c>
      <c r="C31" s="55">
        <v>0</v>
      </c>
      <c r="D31" s="55">
        <f t="shared" si="0"/>
        <v>0</v>
      </c>
    </row>
    <row r="32" spans="1:4" x14ac:dyDescent="0.25">
      <c r="A32" s="15">
        <v>40709</v>
      </c>
      <c r="B32" s="55">
        <v>-1.00704934541795E-3</v>
      </c>
      <c r="C32" s="55">
        <v>-1.00704934541795E-3</v>
      </c>
      <c r="D32" s="55">
        <f t="shared" si="0"/>
        <v>0</v>
      </c>
    </row>
    <row r="33" spans="1:4" x14ac:dyDescent="0.25">
      <c r="A33" s="15">
        <v>40710</v>
      </c>
      <c r="B33" s="55">
        <v>-1.0080645161289999E-3</v>
      </c>
      <c r="C33" s="55">
        <v>-1.0080645161289999E-3</v>
      </c>
      <c r="D33" s="55">
        <f t="shared" si="0"/>
        <v>0</v>
      </c>
    </row>
    <row r="34" spans="1:4" x14ac:dyDescent="0.25">
      <c r="A34" s="15">
        <v>40711</v>
      </c>
      <c r="B34" s="55">
        <v>-1.00908173562053E-3</v>
      </c>
      <c r="C34" s="55">
        <v>-1.00908173562053E-3</v>
      </c>
      <c r="D34" s="55">
        <f t="shared" si="0"/>
        <v>0</v>
      </c>
    </row>
    <row r="35" spans="1:4" x14ac:dyDescent="0.25">
      <c r="A35" s="15">
        <v>40714</v>
      </c>
      <c r="B35" s="55">
        <v>0</v>
      </c>
      <c r="C35" s="55">
        <v>0</v>
      </c>
      <c r="D35" s="55">
        <f t="shared" si="0"/>
        <v>0</v>
      </c>
    </row>
    <row r="36" spans="1:4" x14ac:dyDescent="0.25">
      <c r="A36" s="15">
        <v>40715</v>
      </c>
      <c r="B36" s="55">
        <v>1.0101010101009099E-3</v>
      </c>
      <c r="C36" s="55">
        <v>1.0101010101009099E-3</v>
      </c>
      <c r="D36" s="55">
        <f t="shared" si="0"/>
        <v>0</v>
      </c>
    </row>
    <row r="37" spans="1:4" x14ac:dyDescent="0.25">
      <c r="A37" s="15">
        <v>40716</v>
      </c>
      <c r="B37" s="55">
        <v>1.00908173562053E-3</v>
      </c>
      <c r="C37" s="55">
        <v>1.00908173562053E-3</v>
      </c>
      <c r="D37" s="55">
        <f t="shared" si="0"/>
        <v>0</v>
      </c>
    </row>
    <row r="38" spans="1:4" x14ac:dyDescent="0.25">
      <c r="A38" s="15">
        <v>40717</v>
      </c>
      <c r="B38" s="55">
        <v>-1.0080645161289999E-3</v>
      </c>
      <c r="C38" s="55">
        <v>-1.0080645161289999E-3</v>
      </c>
      <c r="D38" s="55">
        <f t="shared" si="0"/>
        <v>0</v>
      </c>
    </row>
    <row r="39" spans="1:4" x14ac:dyDescent="0.25">
      <c r="A39" s="15">
        <v>40718</v>
      </c>
      <c r="B39" s="55">
        <v>0</v>
      </c>
      <c r="C39" s="55">
        <v>0</v>
      </c>
      <c r="D39" s="55">
        <f t="shared" si="0"/>
        <v>0</v>
      </c>
    </row>
    <row r="40" spans="1:4" x14ac:dyDescent="0.25">
      <c r="A40" s="15">
        <v>40721</v>
      </c>
      <c r="B40" s="55">
        <v>0</v>
      </c>
      <c r="C40" s="55">
        <v>0</v>
      </c>
      <c r="D40" s="55">
        <f t="shared" si="0"/>
        <v>0</v>
      </c>
    </row>
    <row r="41" spans="1:4" x14ac:dyDescent="0.25">
      <c r="A41" s="15">
        <v>40722</v>
      </c>
      <c r="B41" s="55">
        <v>0</v>
      </c>
      <c r="C41" s="55">
        <v>0</v>
      </c>
      <c r="D41" s="55">
        <f t="shared" si="0"/>
        <v>0</v>
      </c>
    </row>
    <row r="42" spans="1:4" x14ac:dyDescent="0.25">
      <c r="A42" s="15">
        <v>40723</v>
      </c>
      <c r="B42" s="55">
        <v>1.00908173562053E-3</v>
      </c>
      <c r="C42" s="55">
        <v>1.00908173562053E-3</v>
      </c>
      <c r="D42" s="55">
        <f t="shared" si="0"/>
        <v>0</v>
      </c>
    </row>
    <row r="43" spans="1:4" x14ac:dyDescent="0.25">
      <c r="A43" s="15">
        <v>40724</v>
      </c>
      <c r="B43" s="55">
        <v>1.0080645161289999E-3</v>
      </c>
      <c r="C43" s="55">
        <v>1.0080645161289999E-3</v>
      </c>
      <c r="D43" s="55">
        <f t="shared" si="0"/>
        <v>0</v>
      </c>
    </row>
    <row r="44" spans="1:4" x14ac:dyDescent="0.25">
      <c r="A44" s="15">
        <v>40725</v>
      </c>
      <c r="B44" s="55">
        <v>2.0140986908359099E-3</v>
      </c>
      <c r="C44" s="55">
        <v>2.0140986908359099E-3</v>
      </c>
      <c r="D44" s="55">
        <f t="shared" si="0"/>
        <v>0</v>
      </c>
    </row>
    <row r="45" spans="1:4" x14ac:dyDescent="0.25">
      <c r="A45" s="15">
        <v>40729</v>
      </c>
      <c r="B45" s="55">
        <v>0</v>
      </c>
      <c r="C45" s="55">
        <v>0</v>
      </c>
      <c r="D45" s="55">
        <f t="shared" si="0"/>
        <v>0</v>
      </c>
    </row>
    <row r="46" spans="1:4" x14ac:dyDescent="0.25">
      <c r="A46" s="15">
        <v>40730</v>
      </c>
      <c r="B46" s="55">
        <v>1.00502512562839E-3</v>
      </c>
      <c r="C46" s="55">
        <v>1.00502512562839E-3</v>
      </c>
      <c r="D46" s="55">
        <f t="shared" si="0"/>
        <v>0</v>
      </c>
    </row>
    <row r="47" spans="1:4" x14ac:dyDescent="0.25">
      <c r="A47" s="15">
        <v>40731</v>
      </c>
      <c r="B47" s="55">
        <v>1.0040160642570399E-3</v>
      </c>
      <c r="C47" s="55">
        <v>1.0040160642570399E-3</v>
      </c>
      <c r="D47" s="55">
        <f t="shared" si="0"/>
        <v>0</v>
      </c>
    </row>
    <row r="48" spans="1:4" x14ac:dyDescent="0.25">
      <c r="A48" s="15">
        <v>40732</v>
      </c>
      <c r="B48" s="55">
        <v>0</v>
      </c>
      <c r="C48" s="55">
        <v>0</v>
      </c>
      <c r="D48" s="55">
        <f t="shared" si="0"/>
        <v>0</v>
      </c>
    </row>
    <row r="49" spans="1:4" x14ac:dyDescent="0.25">
      <c r="A49" s="15">
        <v>40735</v>
      </c>
      <c r="B49" s="55">
        <v>-1.00300902708117E-3</v>
      </c>
      <c r="C49" s="55">
        <v>-1.00300902708117E-3</v>
      </c>
      <c r="D49" s="55">
        <f t="shared" si="0"/>
        <v>0</v>
      </c>
    </row>
    <row r="50" spans="1:4" x14ac:dyDescent="0.25">
      <c r="A50" s="15">
        <v>40736</v>
      </c>
      <c r="B50" s="55">
        <v>0</v>
      </c>
      <c r="C50" s="55">
        <v>0</v>
      </c>
      <c r="D50" s="55">
        <f t="shared" si="0"/>
        <v>0</v>
      </c>
    </row>
    <row r="51" spans="1:4" x14ac:dyDescent="0.25">
      <c r="A51" s="15">
        <v>40737</v>
      </c>
      <c r="B51" s="55">
        <v>1.0040160642570399E-3</v>
      </c>
      <c r="C51" s="55">
        <v>1.0040160642570399E-3</v>
      </c>
      <c r="D51" s="55">
        <f t="shared" si="0"/>
        <v>0</v>
      </c>
    </row>
    <row r="52" spans="1:4" x14ac:dyDescent="0.25">
      <c r="A52" s="15">
        <v>40738</v>
      </c>
      <c r="B52" s="55">
        <v>0</v>
      </c>
      <c r="C52" s="55">
        <v>0</v>
      </c>
      <c r="D52" s="55">
        <f t="shared" si="0"/>
        <v>0</v>
      </c>
    </row>
    <row r="53" spans="1:4" x14ac:dyDescent="0.25">
      <c r="A53" s="15">
        <v>40739</v>
      </c>
      <c r="B53" s="55">
        <v>0</v>
      </c>
      <c r="C53" s="55">
        <v>0</v>
      </c>
      <c r="D53" s="55">
        <f t="shared" si="0"/>
        <v>0</v>
      </c>
    </row>
    <row r="54" spans="1:4" x14ac:dyDescent="0.25">
      <c r="A54" s="15">
        <v>40742</v>
      </c>
      <c r="B54" s="55">
        <v>-1.00300902708117E-3</v>
      </c>
      <c r="C54" s="55">
        <v>-1.00300902708117E-3</v>
      </c>
      <c r="D54" s="55">
        <f t="shared" si="0"/>
        <v>0</v>
      </c>
    </row>
    <row r="55" spans="1:4" x14ac:dyDescent="0.25">
      <c r="A55" s="15">
        <v>40743</v>
      </c>
      <c r="B55" s="55">
        <v>0</v>
      </c>
      <c r="C55" s="55">
        <v>0</v>
      </c>
      <c r="D55" s="55">
        <f t="shared" si="0"/>
        <v>0</v>
      </c>
    </row>
    <row r="56" spans="1:4" x14ac:dyDescent="0.25">
      <c r="A56" s="15">
        <v>40744</v>
      </c>
      <c r="B56" s="55">
        <v>-1.0040160642571501E-3</v>
      </c>
      <c r="C56" s="55">
        <v>-1.0040160642571501E-3</v>
      </c>
      <c r="D56" s="55">
        <f t="shared" si="0"/>
        <v>0</v>
      </c>
    </row>
    <row r="57" spans="1:4" x14ac:dyDescent="0.25">
      <c r="A57" s="15">
        <v>40745</v>
      </c>
      <c r="B57" s="55">
        <v>0</v>
      </c>
      <c r="C57" s="55">
        <v>0</v>
      </c>
      <c r="D57" s="55">
        <f t="shared" si="0"/>
        <v>0</v>
      </c>
    </row>
    <row r="58" spans="1:4" x14ac:dyDescent="0.25">
      <c r="A58" s="15">
        <v>40746</v>
      </c>
      <c r="B58" s="55">
        <v>0</v>
      </c>
      <c r="C58" s="55">
        <v>0</v>
      </c>
      <c r="D58" s="55">
        <f t="shared" si="0"/>
        <v>0</v>
      </c>
    </row>
    <row r="59" spans="1:4" x14ac:dyDescent="0.25">
      <c r="A59" s="15">
        <v>40749</v>
      </c>
      <c r="B59" s="55">
        <v>1.00502512562839E-3</v>
      </c>
      <c r="C59" s="55">
        <v>1.00502512562839E-3</v>
      </c>
      <c r="D59" s="55">
        <f t="shared" si="0"/>
        <v>0</v>
      </c>
    </row>
    <row r="60" spans="1:4" x14ac:dyDescent="0.25">
      <c r="A60" s="15">
        <v>40750</v>
      </c>
      <c r="B60" s="55">
        <v>-1.0040160642571501E-3</v>
      </c>
      <c r="C60" s="55">
        <v>-1.0040160642571501E-3</v>
      </c>
      <c r="D60" s="55">
        <f t="shared" si="0"/>
        <v>0</v>
      </c>
    </row>
    <row r="61" spans="1:4" x14ac:dyDescent="0.25">
      <c r="A61" s="15">
        <v>40751</v>
      </c>
      <c r="B61" s="55">
        <v>0</v>
      </c>
      <c r="C61" s="55">
        <v>0</v>
      </c>
      <c r="D61" s="55">
        <f t="shared" si="0"/>
        <v>0</v>
      </c>
    </row>
    <row r="62" spans="1:4" x14ac:dyDescent="0.25">
      <c r="A62" s="15">
        <v>40752</v>
      </c>
      <c r="B62" s="55">
        <v>-1.0050251256281701E-3</v>
      </c>
      <c r="C62" s="55">
        <v>-1.0050251256281701E-3</v>
      </c>
      <c r="D62" s="55">
        <f t="shared" si="0"/>
        <v>0</v>
      </c>
    </row>
    <row r="63" spans="1:4" x14ac:dyDescent="0.25">
      <c r="A63" s="15">
        <v>40753</v>
      </c>
      <c r="B63" s="55">
        <v>0</v>
      </c>
      <c r="C63" s="55">
        <v>0</v>
      </c>
      <c r="D63" s="55">
        <f t="shared" si="0"/>
        <v>0</v>
      </c>
    </row>
    <row r="64" spans="1:4" x14ac:dyDescent="0.25">
      <c r="A64" s="15">
        <v>40756</v>
      </c>
      <c r="B64" s="55">
        <v>1.00603621730389E-3</v>
      </c>
      <c r="C64" s="55">
        <v>1.00603621730389E-3</v>
      </c>
      <c r="D64" s="55">
        <f t="shared" si="0"/>
        <v>0</v>
      </c>
    </row>
    <row r="65" spans="1:4" x14ac:dyDescent="0.25">
      <c r="A65" s="15">
        <v>40757</v>
      </c>
      <c r="B65" s="55">
        <v>-3.0150753768843899E-3</v>
      </c>
      <c r="C65" s="55">
        <v>-3.0150753768843899E-3</v>
      </c>
      <c r="D65" s="55">
        <f t="shared" si="0"/>
        <v>0</v>
      </c>
    </row>
    <row r="66" spans="1:4" x14ac:dyDescent="0.25">
      <c r="A66" s="15">
        <v>40758</v>
      </c>
      <c r="B66" s="55">
        <v>-2.0161290322580098E-3</v>
      </c>
      <c r="C66" s="55">
        <v>-2.0161290322580098E-3</v>
      </c>
      <c r="D66" s="55">
        <f t="shared" ref="D66:D129" si="1">B66-C66</f>
        <v>0</v>
      </c>
    </row>
    <row r="67" spans="1:4" x14ac:dyDescent="0.25">
      <c r="A67" s="15">
        <v>40759</v>
      </c>
      <c r="B67" s="55">
        <v>-2.02020202020192E-3</v>
      </c>
      <c r="C67" s="55">
        <v>-2.02020202020192E-3</v>
      </c>
      <c r="D67" s="55">
        <f t="shared" si="1"/>
        <v>0</v>
      </c>
    </row>
    <row r="68" spans="1:4" x14ac:dyDescent="0.25">
      <c r="A68" s="15">
        <v>40760</v>
      </c>
      <c r="B68" s="55">
        <v>-4.0485829959514604E-3</v>
      </c>
      <c r="C68" s="55">
        <v>-4.0485829959514604E-3</v>
      </c>
      <c r="D68" s="55">
        <f t="shared" si="1"/>
        <v>0</v>
      </c>
    </row>
    <row r="69" spans="1:4" x14ac:dyDescent="0.25">
      <c r="A69" s="15">
        <v>40763</v>
      </c>
      <c r="B69" s="55">
        <v>-5.0813008130081699E-3</v>
      </c>
      <c r="C69" s="55">
        <v>-5.0813008130081699E-3</v>
      </c>
      <c r="D69" s="55">
        <f t="shared" si="1"/>
        <v>0</v>
      </c>
    </row>
    <row r="70" spans="1:4" x14ac:dyDescent="0.25">
      <c r="A70" s="15">
        <v>40764</v>
      </c>
      <c r="B70" s="55">
        <v>-3.06435137895811E-3</v>
      </c>
      <c r="C70" s="55">
        <v>-3.06435137895811E-3</v>
      </c>
      <c r="D70" s="55">
        <f t="shared" si="1"/>
        <v>0</v>
      </c>
    </row>
    <row r="71" spans="1:4" x14ac:dyDescent="0.25">
      <c r="A71" s="15">
        <v>40765</v>
      </c>
      <c r="B71" s="55">
        <v>-3.07377049180324E-3</v>
      </c>
      <c r="C71" s="55">
        <v>-3.07377049180324E-3</v>
      </c>
      <c r="D71" s="55">
        <f t="shared" si="1"/>
        <v>0</v>
      </c>
    </row>
    <row r="72" spans="1:4" x14ac:dyDescent="0.25">
      <c r="A72" s="15">
        <v>40766</v>
      </c>
      <c r="B72" s="55">
        <v>-2.0554984583761602E-3</v>
      </c>
      <c r="C72" s="55">
        <v>-2.0554984583761602E-3</v>
      </c>
      <c r="D72" s="55">
        <f t="shared" si="1"/>
        <v>0</v>
      </c>
    </row>
    <row r="73" spans="1:4" x14ac:dyDescent="0.25">
      <c r="A73" s="15">
        <v>40767</v>
      </c>
      <c r="B73" s="55">
        <v>2.0597322348094899E-3</v>
      </c>
      <c r="C73" s="55">
        <v>2.0597322348094899E-3</v>
      </c>
      <c r="D73" s="55">
        <f t="shared" si="1"/>
        <v>0</v>
      </c>
    </row>
    <row r="74" spans="1:4" x14ac:dyDescent="0.25">
      <c r="A74" s="15">
        <v>40770</v>
      </c>
      <c r="B74" s="55">
        <v>2.05549845837605E-3</v>
      </c>
      <c r="C74" s="55">
        <v>2.05549845837605E-3</v>
      </c>
      <c r="D74" s="55">
        <f t="shared" si="1"/>
        <v>0</v>
      </c>
    </row>
    <row r="75" spans="1:4" x14ac:dyDescent="0.25">
      <c r="A75" s="15">
        <v>40771</v>
      </c>
      <c r="B75" s="55">
        <v>1.0256410256410701E-3</v>
      </c>
      <c r="C75" s="55">
        <v>1.0256410256410701E-3</v>
      </c>
      <c r="D75" s="55">
        <f t="shared" si="1"/>
        <v>0</v>
      </c>
    </row>
    <row r="76" spans="1:4" x14ac:dyDescent="0.25">
      <c r="A76" s="15">
        <v>40772</v>
      </c>
      <c r="B76" s="55">
        <v>0</v>
      </c>
      <c r="C76" s="55">
        <v>0</v>
      </c>
      <c r="D76" s="55">
        <f t="shared" si="1"/>
        <v>0</v>
      </c>
    </row>
    <row r="77" spans="1:4" x14ac:dyDescent="0.25">
      <c r="A77" s="15">
        <v>40773</v>
      </c>
      <c r="B77" s="55">
        <v>-1.02459016393441E-3</v>
      </c>
      <c r="C77" s="55">
        <v>-1.02459016393441E-3</v>
      </c>
      <c r="D77" s="55">
        <f t="shared" si="1"/>
        <v>0</v>
      </c>
    </row>
    <row r="78" spans="1:4" x14ac:dyDescent="0.25">
      <c r="A78" s="15">
        <v>40774</v>
      </c>
      <c r="B78" s="55">
        <v>-1.0256410256409599E-3</v>
      </c>
      <c r="C78" s="55">
        <v>-1.0256410256409599E-3</v>
      </c>
      <c r="D78" s="55">
        <f t="shared" si="1"/>
        <v>0</v>
      </c>
    </row>
    <row r="79" spans="1:4" x14ac:dyDescent="0.25">
      <c r="A79" s="15">
        <v>40777</v>
      </c>
      <c r="B79" s="55">
        <v>-1.02669404517453E-3</v>
      </c>
      <c r="C79" s="55">
        <v>-1.02669404517453E-3</v>
      </c>
      <c r="D79" s="55">
        <f t="shared" si="1"/>
        <v>0</v>
      </c>
    </row>
    <row r="80" spans="1:4" x14ac:dyDescent="0.25">
      <c r="A80" s="15">
        <v>40778</v>
      </c>
      <c r="B80" s="55">
        <v>-2.0554984583761602E-3</v>
      </c>
      <c r="C80" s="55">
        <v>-2.0554984583761602E-3</v>
      </c>
      <c r="D80" s="55">
        <f t="shared" si="1"/>
        <v>0</v>
      </c>
    </row>
    <row r="81" spans="1:4" x14ac:dyDescent="0.25">
      <c r="A81" s="15">
        <v>40779</v>
      </c>
      <c r="B81" s="55">
        <v>-1.0298661174048501E-3</v>
      </c>
      <c r="C81" s="55">
        <v>-1.0298661174048501E-3</v>
      </c>
      <c r="D81" s="55">
        <f t="shared" si="1"/>
        <v>0</v>
      </c>
    </row>
    <row r="82" spans="1:4" x14ac:dyDescent="0.25">
      <c r="A82" s="15">
        <v>40780</v>
      </c>
      <c r="B82" s="55">
        <v>0</v>
      </c>
      <c r="C82" s="55">
        <v>0</v>
      </c>
      <c r="D82" s="55">
        <f t="shared" si="1"/>
        <v>0</v>
      </c>
    </row>
    <row r="83" spans="1:4" x14ac:dyDescent="0.25">
      <c r="A83" s="15">
        <v>40781</v>
      </c>
      <c r="B83" s="55">
        <v>0</v>
      </c>
      <c r="C83" s="55">
        <v>0</v>
      </c>
      <c r="D83" s="55">
        <f t="shared" si="1"/>
        <v>0</v>
      </c>
    </row>
    <row r="84" spans="1:4" x14ac:dyDescent="0.25">
      <c r="A84" s="15">
        <v>40784</v>
      </c>
      <c r="B84" s="55">
        <v>1.03092783505176E-3</v>
      </c>
      <c r="C84" s="55">
        <v>1.03092783505176E-3</v>
      </c>
      <c r="D84" s="55">
        <f t="shared" si="1"/>
        <v>0</v>
      </c>
    </row>
    <row r="85" spans="1:4" x14ac:dyDescent="0.25">
      <c r="A85" s="15">
        <v>40785</v>
      </c>
      <c r="B85" s="55">
        <v>0</v>
      </c>
      <c r="C85" s="55">
        <v>0</v>
      </c>
      <c r="D85" s="55">
        <f t="shared" si="1"/>
        <v>0</v>
      </c>
    </row>
    <row r="86" spans="1:4" x14ac:dyDescent="0.25">
      <c r="A86" s="15">
        <v>40786</v>
      </c>
      <c r="B86" s="55">
        <v>1.02986611740463E-3</v>
      </c>
      <c r="C86" s="55">
        <v>1.02986611740463E-3</v>
      </c>
      <c r="D86" s="55">
        <f t="shared" si="1"/>
        <v>0</v>
      </c>
    </row>
    <row r="87" spans="1:4" x14ac:dyDescent="0.25">
      <c r="A87" s="15">
        <v>40787</v>
      </c>
      <c r="B87" s="55">
        <v>1.02880658436222E-3</v>
      </c>
      <c r="C87" s="55">
        <v>1.02880658436222E-3</v>
      </c>
      <c r="D87" s="55">
        <f t="shared" si="1"/>
        <v>0</v>
      </c>
    </row>
    <row r="88" spans="1:4" x14ac:dyDescent="0.25">
      <c r="A88" s="15">
        <v>40788</v>
      </c>
      <c r="B88" s="55">
        <v>1.0277492291881399E-3</v>
      </c>
      <c r="C88" s="55">
        <v>1.0277492291881399E-3</v>
      </c>
      <c r="D88" s="55">
        <f t="shared" si="1"/>
        <v>0</v>
      </c>
    </row>
    <row r="89" spans="1:4" x14ac:dyDescent="0.25">
      <c r="A89" s="15">
        <v>40792</v>
      </c>
      <c r="B89" s="55">
        <v>-4.1067761806982102E-3</v>
      </c>
      <c r="C89" s="55">
        <v>-4.1067761806982102E-3</v>
      </c>
      <c r="D89" s="55">
        <f t="shared" si="1"/>
        <v>0</v>
      </c>
    </row>
    <row r="90" spans="1:4" x14ac:dyDescent="0.25">
      <c r="A90" s="15">
        <v>40793</v>
      </c>
      <c r="B90" s="55">
        <v>0</v>
      </c>
      <c r="C90" s="55">
        <v>0</v>
      </c>
      <c r="D90" s="55">
        <f t="shared" si="1"/>
        <v>0</v>
      </c>
    </row>
    <row r="91" spans="1:4" x14ac:dyDescent="0.25">
      <c r="A91" s="15">
        <v>40794</v>
      </c>
      <c r="B91" s="55">
        <v>2.0618556701033101E-3</v>
      </c>
      <c r="C91" s="55">
        <v>2.0618556701033101E-3</v>
      </c>
      <c r="D91" s="55">
        <f t="shared" si="1"/>
        <v>0</v>
      </c>
    </row>
    <row r="92" spans="1:4" x14ac:dyDescent="0.25">
      <c r="A92" s="15">
        <v>40795</v>
      </c>
      <c r="B92" s="55">
        <v>-1.0288065843621101E-3</v>
      </c>
      <c r="C92" s="55">
        <v>-1.0288065843621101E-3</v>
      </c>
      <c r="D92" s="55">
        <f t="shared" si="1"/>
        <v>0</v>
      </c>
    </row>
    <row r="93" spans="1:4" x14ac:dyDescent="0.25">
      <c r="A93" s="15">
        <v>40798</v>
      </c>
      <c r="B93" s="55">
        <v>1.02986611740463E-3</v>
      </c>
      <c r="C93" s="55">
        <v>1.02986611740463E-3</v>
      </c>
      <c r="D93" s="55">
        <f t="shared" si="1"/>
        <v>0</v>
      </c>
    </row>
    <row r="94" spans="1:4" x14ac:dyDescent="0.25">
      <c r="A94" s="15">
        <v>40799</v>
      </c>
      <c r="B94" s="55">
        <v>-1.0288065843621101E-3</v>
      </c>
      <c r="C94" s="55">
        <v>-1.0288065843621101E-3</v>
      </c>
      <c r="D94" s="55">
        <f t="shared" si="1"/>
        <v>0</v>
      </c>
    </row>
    <row r="95" spans="1:4" x14ac:dyDescent="0.25">
      <c r="A95" s="15">
        <v>40800</v>
      </c>
      <c r="B95" s="55">
        <v>1.02986611740463E-3</v>
      </c>
      <c r="C95" s="55">
        <v>1.02986611740463E-3</v>
      </c>
      <c r="D95" s="55">
        <f t="shared" si="1"/>
        <v>0</v>
      </c>
    </row>
    <row r="96" spans="1:4" x14ac:dyDescent="0.25">
      <c r="A96" s="15">
        <v>40801</v>
      </c>
      <c r="B96" s="55">
        <v>0</v>
      </c>
      <c r="C96" s="55">
        <v>0</v>
      </c>
      <c r="D96" s="55">
        <f t="shared" si="1"/>
        <v>0</v>
      </c>
    </row>
    <row r="97" spans="1:4" x14ac:dyDescent="0.25">
      <c r="A97" s="15">
        <v>40802</v>
      </c>
      <c r="B97" s="55">
        <v>1.02880658436222E-3</v>
      </c>
      <c r="C97" s="55">
        <v>1.02880658436222E-3</v>
      </c>
      <c r="D97" s="55">
        <f t="shared" si="1"/>
        <v>0</v>
      </c>
    </row>
    <row r="98" spans="1:4" x14ac:dyDescent="0.25">
      <c r="A98" s="15">
        <v>40805</v>
      </c>
      <c r="B98" s="55">
        <v>-1.02774922918802E-3</v>
      </c>
      <c r="C98" s="55">
        <v>-1.02774922918802E-3</v>
      </c>
      <c r="D98" s="55">
        <f t="shared" si="1"/>
        <v>0</v>
      </c>
    </row>
    <row r="99" spans="1:4" x14ac:dyDescent="0.25">
      <c r="A99" s="15">
        <v>40806</v>
      </c>
      <c r="B99" s="55">
        <v>0</v>
      </c>
      <c r="C99" s="55">
        <v>0</v>
      </c>
      <c r="D99" s="55">
        <f t="shared" si="1"/>
        <v>0</v>
      </c>
    </row>
    <row r="100" spans="1:4" x14ac:dyDescent="0.25">
      <c r="A100" s="15">
        <v>40807</v>
      </c>
      <c r="B100" s="55">
        <v>0</v>
      </c>
      <c r="C100" s="55">
        <v>0</v>
      </c>
      <c r="D100" s="55">
        <f t="shared" si="1"/>
        <v>0</v>
      </c>
    </row>
    <row r="101" spans="1:4" x14ac:dyDescent="0.25">
      <c r="A101" s="15">
        <v>40808</v>
      </c>
      <c r="B101" s="55">
        <v>-5.1440329218107603E-3</v>
      </c>
      <c r="C101" s="55">
        <v>-5.1440329218107603E-3</v>
      </c>
      <c r="D101" s="55">
        <f t="shared" si="1"/>
        <v>0</v>
      </c>
    </row>
    <row r="102" spans="1:4" x14ac:dyDescent="0.25">
      <c r="A102" s="15">
        <v>40809</v>
      </c>
      <c r="B102" s="55">
        <v>-3.1023784901756898E-3</v>
      </c>
      <c r="C102" s="55">
        <v>-3.1023784901756898E-3</v>
      </c>
      <c r="D102" s="55">
        <f t="shared" si="1"/>
        <v>0</v>
      </c>
    </row>
    <row r="103" spans="1:4" x14ac:dyDescent="0.25">
      <c r="A103" s="15">
        <v>40812</v>
      </c>
      <c r="B103" s="55">
        <v>-1.03734439834025E-3</v>
      </c>
      <c r="C103" s="55">
        <v>-1.03734439834025E-3</v>
      </c>
      <c r="D103" s="55">
        <f t="shared" si="1"/>
        <v>0</v>
      </c>
    </row>
    <row r="104" spans="1:4" x14ac:dyDescent="0.25">
      <c r="A104" s="15">
        <v>40813</v>
      </c>
      <c r="B104" s="55">
        <v>-1.03842159916945E-3</v>
      </c>
      <c r="C104" s="55">
        <v>-1.03842159916945E-3</v>
      </c>
      <c r="D104" s="55">
        <f t="shared" si="1"/>
        <v>0</v>
      </c>
    </row>
    <row r="105" spans="1:4" x14ac:dyDescent="0.25">
      <c r="A105" s="15">
        <v>40814</v>
      </c>
      <c r="B105" s="55">
        <v>1.0395010395012299E-3</v>
      </c>
      <c r="C105" s="55">
        <v>1.0395010395012299E-3</v>
      </c>
      <c r="D105" s="55">
        <f t="shared" si="1"/>
        <v>0</v>
      </c>
    </row>
    <row r="106" spans="1:4" x14ac:dyDescent="0.25">
      <c r="A106" s="15">
        <v>40815</v>
      </c>
      <c r="B106" s="55">
        <v>-4.1536863966771297E-3</v>
      </c>
      <c r="C106" s="55">
        <v>-4.1536863966771297E-3</v>
      </c>
      <c r="D106" s="55">
        <f t="shared" si="1"/>
        <v>0</v>
      </c>
    </row>
    <row r="107" spans="1:4" x14ac:dyDescent="0.25">
      <c r="A107" s="15">
        <v>40816</v>
      </c>
      <c r="B107" s="55">
        <v>-2.08550573514077E-3</v>
      </c>
      <c r="C107" s="55">
        <v>-2.08550573514077E-3</v>
      </c>
      <c r="D107" s="55">
        <f t="shared" si="1"/>
        <v>0</v>
      </c>
    </row>
    <row r="108" spans="1:4" x14ac:dyDescent="0.25">
      <c r="A108" s="15">
        <v>40819</v>
      </c>
      <c r="B108" s="55">
        <v>-2.0898641588296099E-3</v>
      </c>
      <c r="C108" s="55">
        <v>-2.0898641588296099E-3</v>
      </c>
      <c r="D108" s="55">
        <f t="shared" si="1"/>
        <v>0</v>
      </c>
    </row>
    <row r="109" spans="1:4" x14ac:dyDescent="0.25">
      <c r="A109" s="15">
        <v>40820</v>
      </c>
      <c r="B109" s="55">
        <v>-1.2565445026178099E-2</v>
      </c>
      <c r="C109" s="55">
        <v>-1.2565445026178099E-2</v>
      </c>
      <c r="D109" s="55">
        <f t="shared" si="1"/>
        <v>0</v>
      </c>
    </row>
    <row r="110" spans="1:4" x14ac:dyDescent="0.25">
      <c r="A110" s="15">
        <v>40821</v>
      </c>
      <c r="B110" s="55">
        <v>-3.1813361611876499E-3</v>
      </c>
      <c r="C110" s="55">
        <v>-3.1813361611876499E-3</v>
      </c>
      <c r="D110" s="55">
        <f t="shared" si="1"/>
        <v>0</v>
      </c>
    </row>
    <row r="111" spans="1:4" x14ac:dyDescent="0.25">
      <c r="A111" s="15">
        <v>40822</v>
      </c>
      <c r="B111" s="55">
        <v>2.1276595744681398E-3</v>
      </c>
      <c r="C111" s="55">
        <v>2.1276595744681398E-3</v>
      </c>
      <c r="D111" s="55">
        <f t="shared" si="1"/>
        <v>0</v>
      </c>
    </row>
    <row r="112" spans="1:4" x14ac:dyDescent="0.25">
      <c r="A112" s="15">
        <v>40823</v>
      </c>
      <c r="B112" s="55">
        <v>3.1847133757960701E-3</v>
      </c>
      <c r="C112" s="55">
        <v>3.1847133757960701E-3</v>
      </c>
      <c r="D112" s="55">
        <f t="shared" si="1"/>
        <v>0</v>
      </c>
    </row>
    <row r="113" spans="1:4" x14ac:dyDescent="0.25">
      <c r="A113" s="15">
        <v>40827</v>
      </c>
      <c r="B113" s="55">
        <v>1.0582010582012001E-3</v>
      </c>
      <c r="C113" s="55">
        <v>3.1813361611878802E-3</v>
      </c>
      <c r="D113" s="55">
        <f t="shared" si="1"/>
        <v>-2.1231351029866799E-3</v>
      </c>
    </row>
    <row r="114" spans="1:4" x14ac:dyDescent="0.25">
      <c r="A114" s="15">
        <v>40828</v>
      </c>
      <c r="B114" s="55">
        <v>3.1712473572937899E-3</v>
      </c>
      <c r="C114" s="55">
        <v>3.1712473572937899E-3</v>
      </c>
      <c r="D114" s="55">
        <f t="shared" si="1"/>
        <v>0</v>
      </c>
    </row>
    <row r="115" spans="1:4" x14ac:dyDescent="0.25">
      <c r="A115" s="15">
        <v>40829</v>
      </c>
      <c r="B115" s="55">
        <v>2.1074815595363301E-3</v>
      </c>
      <c r="C115" s="55">
        <v>2.1074815595363301E-3</v>
      </c>
      <c r="D115" s="55">
        <f t="shared" si="1"/>
        <v>0</v>
      </c>
    </row>
    <row r="116" spans="1:4" x14ac:dyDescent="0.25">
      <c r="A116" s="15">
        <v>40830</v>
      </c>
      <c r="B116" s="55">
        <v>1.0515247108306999E-3</v>
      </c>
      <c r="C116" s="55">
        <v>1.0515247108306999E-3</v>
      </c>
      <c r="D116" s="55">
        <f t="shared" si="1"/>
        <v>0</v>
      </c>
    </row>
    <row r="117" spans="1:4" x14ac:dyDescent="0.25">
      <c r="A117" s="15">
        <v>40833</v>
      </c>
      <c r="B117" s="55">
        <v>3.1512605042018898E-3</v>
      </c>
      <c r="C117" s="55">
        <v>3.1512605042018898E-3</v>
      </c>
      <c r="D117" s="55">
        <f t="shared" si="1"/>
        <v>0</v>
      </c>
    </row>
    <row r="118" spans="1:4" x14ac:dyDescent="0.25">
      <c r="A118" s="15">
        <v>40834</v>
      </c>
      <c r="B118" s="55">
        <v>-2.0942408376964901E-3</v>
      </c>
      <c r="C118" s="55">
        <v>-2.0942408376964901E-3</v>
      </c>
      <c r="D118" s="55">
        <f t="shared" si="1"/>
        <v>0</v>
      </c>
    </row>
    <row r="119" spans="1:4" x14ac:dyDescent="0.25">
      <c r="A119" s="15">
        <v>40835</v>
      </c>
      <c r="B119" s="55">
        <v>6.2959076600210802E-3</v>
      </c>
      <c r="C119" s="55">
        <v>6.2959076600210802E-3</v>
      </c>
      <c r="D119" s="55">
        <f t="shared" si="1"/>
        <v>0</v>
      </c>
    </row>
    <row r="120" spans="1:4" x14ac:dyDescent="0.25">
      <c r="A120" s="15">
        <v>40836</v>
      </c>
      <c r="B120" s="55">
        <v>0</v>
      </c>
      <c r="C120" s="55">
        <v>0</v>
      </c>
      <c r="D120" s="55">
        <f t="shared" si="1"/>
        <v>0</v>
      </c>
    </row>
    <row r="121" spans="1:4" x14ac:dyDescent="0.25">
      <c r="A121" s="15">
        <v>40837</v>
      </c>
      <c r="B121" s="55">
        <v>2.08550573514077E-3</v>
      </c>
      <c r="C121" s="55">
        <v>2.08550573514077E-3</v>
      </c>
      <c r="D121" s="55">
        <f t="shared" si="1"/>
        <v>0</v>
      </c>
    </row>
    <row r="122" spans="1:4" x14ac:dyDescent="0.25">
      <c r="A122" s="15">
        <v>40840</v>
      </c>
      <c r="B122" s="55">
        <v>-1.04058272632668E-3</v>
      </c>
      <c r="C122" s="55">
        <v>-1.04058272632668E-3</v>
      </c>
      <c r="D122" s="55">
        <f t="shared" si="1"/>
        <v>0</v>
      </c>
    </row>
    <row r="123" spans="1:4" x14ac:dyDescent="0.25">
      <c r="A123" s="15">
        <v>40841</v>
      </c>
      <c r="B123" s="55">
        <v>3.1250000000000401E-3</v>
      </c>
      <c r="C123" s="55">
        <v>3.1250000000000401E-3</v>
      </c>
      <c r="D123" s="55">
        <f t="shared" si="1"/>
        <v>0</v>
      </c>
    </row>
    <row r="124" spans="1:4" x14ac:dyDescent="0.25">
      <c r="A124" s="15">
        <v>40842</v>
      </c>
      <c r="B124" s="55">
        <v>0</v>
      </c>
      <c r="C124" s="55">
        <v>0</v>
      </c>
      <c r="D124" s="55">
        <f t="shared" si="1"/>
        <v>0</v>
      </c>
    </row>
    <row r="125" spans="1:4" x14ac:dyDescent="0.25">
      <c r="A125" s="15">
        <v>40843</v>
      </c>
      <c r="B125" s="55">
        <v>1.0384215991692299E-3</v>
      </c>
      <c r="C125" s="55">
        <v>1.0384215991692299E-3</v>
      </c>
      <c r="D125" s="55">
        <f t="shared" si="1"/>
        <v>0</v>
      </c>
    </row>
    <row r="126" spans="1:4" x14ac:dyDescent="0.25">
      <c r="A126" s="15">
        <v>40844</v>
      </c>
      <c r="B126" s="55">
        <v>3.1120331950207402E-3</v>
      </c>
      <c r="C126" s="55">
        <v>3.1120331950207402E-3</v>
      </c>
      <c r="D126" s="55">
        <f t="shared" si="1"/>
        <v>0</v>
      </c>
    </row>
    <row r="127" spans="1:4" x14ac:dyDescent="0.25">
      <c r="A127" s="15">
        <v>40847</v>
      </c>
      <c r="B127" s="55">
        <v>-2.06825232678387E-3</v>
      </c>
      <c r="C127" s="55">
        <v>-2.06825232678387E-3</v>
      </c>
      <c r="D127" s="55">
        <f t="shared" si="1"/>
        <v>0</v>
      </c>
    </row>
    <row r="128" spans="1:4" x14ac:dyDescent="0.25">
      <c r="A128" s="15">
        <v>40848</v>
      </c>
      <c r="B128" s="55">
        <v>-4.1450777202073404E-3</v>
      </c>
      <c r="C128" s="55">
        <v>-4.1450777202073404E-3</v>
      </c>
      <c r="D128" s="55">
        <f t="shared" si="1"/>
        <v>0</v>
      </c>
    </row>
    <row r="129" spans="1:4" x14ac:dyDescent="0.25">
      <c r="A129" s="15">
        <v>40849</v>
      </c>
      <c r="B129" s="55">
        <v>2.0811654526535798E-3</v>
      </c>
      <c r="C129" s="55">
        <v>2.0811654526535798E-3</v>
      </c>
      <c r="D129" s="55">
        <f t="shared" si="1"/>
        <v>0</v>
      </c>
    </row>
    <row r="130" spans="1:4" x14ac:dyDescent="0.25">
      <c r="A130" s="15">
        <v>40850</v>
      </c>
      <c r="B130" s="55">
        <v>-2.0768431983386698E-3</v>
      </c>
      <c r="C130" s="55">
        <v>-2.0768431983386698E-3</v>
      </c>
      <c r="D130" s="55">
        <f t="shared" ref="D130:D193" si="2">B130-C130</f>
        <v>0</v>
      </c>
    </row>
    <row r="131" spans="1:4" x14ac:dyDescent="0.25">
      <c r="A131" s="15">
        <v>40851</v>
      </c>
      <c r="B131" s="55">
        <v>2.0811654526535798E-3</v>
      </c>
      <c r="C131" s="55">
        <v>2.0811654526535798E-3</v>
      </c>
      <c r="D131" s="55">
        <f t="shared" si="2"/>
        <v>0</v>
      </c>
    </row>
    <row r="132" spans="1:4" x14ac:dyDescent="0.25">
      <c r="A132" s="15">
        <v>40854</v>
      </c>
      <c r="B132" s="55">
        <v>1.0384215991692299E-3</v>
      </c>
      <c r="C132" s="55">
        <v>1.0384215991692299E-3</v>
      </c>
      <c r="D132" s="55">
        <f t="shared" si="2"/>
        <v>0</v>
      </c>
    </row>
    <row r="133" spans="1:4" x14ac:dyDescent="0.25">
      <c r="A133" s="15">
        <v>40855</v>
      </c>
      <c r="B133" s="55">
        <v>0</v>
      </c>
      <c r="C133" s="55">
        <v>0</v>
      </c>
      <c r="D133" s="55">
        <f t="shared" si="2"/>
        <v>0</v>
      </c>
    </row>
    <row r="134" spans="1:4" x14ac:dyDescent="0.25">
      <c r="A134" s="15">
        <v>40856</v>
      </c>
      <c r="B134" s="55">
        <v>1.03734439834025E-3</v>
      </c>
      <c r="C134" s="55">
        <v>1.03734439834025E-3</v>
      </c>
      <c r="D134" s="55">
        <f t="shared" si="2"/>
        <v>0</v>
      </c>
    </row>
    <row r="135" spans="1:4" x14ac:dyDescent="0.25">
      <c r="A135" s="15">
        <v>40857</v>
      </c>
      <c r="B135" s="55">
        <v>-1.0362694300517501E-3</v>
      </c>
      <c r="C135" s="55">
        <v>-1.0362694300517501E-3</v>
      </c>
      <c r="D135" s="55">
        <f t="shared" si="2"/>
        <v>0</v>
      </c>
    </row>
    <row r="136" spans="1:4" x14ac:dyDescent="0.25">
      <c r="A136" s="15">
        <v>40861</v>
      </c>
      <c r="B136" s="55">
        <v>-3.1120331950208499E-3</v>
      </c>
      <c r="C136" s="55">
        <v>2.08550573514077E-3</v>
      </c>
      <c r="D136" s="55">
        <f t="shared" si="2"/>
        <v>-5.1975389301616194E-3</v>
      </c>
    </row>
    <row r="137" spans="1:4" x14ac:dyDescent="0.25">
      <c r="A137" s="15">
        <v>40862</v>
      </c>
      <c r="B137" s="55">
        <v>-1.04058272632668E-3</v>
      </c>
      <c r="C137" s="55">
        <v>-1.04058272632668E-3</v>
      </c>
      <c r="D137" s="55">
        <f t="shared" si="2"/>
        <v>0</v>
      </c>
    </row>
    <row r="138" spans="1:4" x14ac:dyDescent="0.25">
      <c r="A138" s="15">
        <v>40863</v>
      </c>
      <c r="B138" s="55">
        <v>1.0416666666666101E-3</v>
      </c>
      <c r="C138" s="55">
        <v>1.0416666666666101E-3</v>
      </c>
      <c r="D138" s="55">
        <f t="shared" si="2"/>
        <v>0</v>
      </c>
    </row>
    <row r="139" spans="1:4" x14ac:dyDescent="0.25">
      <c r="A139" s="15">
        <v>40864</v>
      </c>
      <c r="B139" s="55">
        <v>0</v>
      </c>
      <c r="C139" s="55">
        <v>0</v>
      </c>
      <c r="D139" s="55">
        <f t="shared" si="2"/>
        <v>0</v>
      </c>
    </row>
    <row r="140" spans="1:4" x14ac:dyDescent="0.25">
      <c r="A140" s="15">
        <v>40865</v>
      </c>
      <c r="B140" s="55">
        <v>-1.04058272632668E-3</v>
      </c>
      <c r="C140" s="55">
        <v>-1.04058272632668E-3</v>
      </c>
      <c r="D140" s="55">
        <f t="shared" si="2"/>
        <v>0</v>
      </c>
    </row>
    <row r="141" spans="1:4" x14ac:dyDescent="0.25">
      <c r="A141" s="15">
        <v>40868</v>
      </c>
      <c r="B141" s="55">
        <v>-1.0416666666666101E-3</v>
      </c>
      <c r="C141" s="55">
        <v>-1.0416666666666101E-3</v>
      </c>
      <c r="D141" s="55">
        <f t="shared" si="2"/>
        <v>0</v>
      </c>
    </row>
    <row r="142" spans="1:4" x14ac:dyDescent="0.25">
      <c r="A142" s="15">
        <v>40869</v>
      </c>
      <c r="B142" s="55">
        <v>-2.08550573514077E-3</v>
      </c>
      <c r="C142" s="55">
        <v>-2.08550573514077E-3</v>
      </c>
      <c r="D142" s="55">
        <f t="shared" si="2"/>
        <v>0</v>
      </c>
    </row>
    <row r="143" spans="1:4" x14ac:dyDescent="0.25">
      <c r="A143" s="15">
        <v>40870</v>
      </c>
      <c r="B143" s="55">
        <v>-1.04493207941481E-3</v>
      </c>
      <c r="C143" s="55">
        <v>-1.04493207941481E-3</v>
      </c>
      <c r="D143" s="55">
        <f t="shared" si="2"/>
        <v>0</v>
      </c>
    </row>
    <row r="144" spans="1:4" x14ac:dyDescent="0.25">
      <c r="A144" s="15">
        <v>40872</v>
      </c>
      <c r="B144" s="55">
        <v>0</v>
      </c>
      <c r="C144" s="55">
        <v>0</v>
      </c>
      <c r="D144" s="55">
        <f t="shared" si="2"/>
        <v>0</v>
      </c>
    </row>
    <row r="145" spans="1:4" x14ac:dyDescent="0.25">
      <c r="A145" s="15">
        <v>40875</v>
      </c>
      <c r="B145" s="55">
        <v>0</v>
      </c>
      <c r="C145" s="55">
        <v>0</v>
      </c>
      <c r="D145" s="55">
        <f t="shared" si="2"/>
        <v>0</v>
      </c>
    </row>
    <row r="146" spans="1:4" x14ac:dyDescent="0.25">
      <c r="A146" s="15">
        <v>40876</v>
      </c>
      <c r="B146" s="55">
        <v>-1.0460251046025E-3</v>
      </c>
      <c r="C146" s="55">
        <v>-1.0460251046025E-3</v>
      </c>
      <c r="D146" s="55">
        <f t="shared" si="2"/>
        <v>0</v>
      </c>
    </row>
    <row r="147" spans="1:4" x14ac:dyDescent="0.25">
      <c r="A147" s="15">
        <v>40877</v>
      </c>
      <c r="B147" s="55">
        <v>1.04712041884825E-3</v>
      </c>
      <c r="C147" s="55">
        <v>1.04712041884825E-3</v>
      </c>
      <c r="D147" s="55">
        <f t="shared" si="2"/>
        <v>0</v>
      </c>
    </row>
    <row r="148" spans="1:4" x14ac:dyDescent="0.25">
      <c r="A148" s="15">
        <v>40878</v>
      </c>
      <c r="B148" s="55">
        <v>3.1380753138075001E-3</v>
      </c>
      <c r="C148" s="55">
        <v>3.1380753138075001E-3</v>
      </c>
      <c r="D148" s="55">
        <f t="shared" si="2"/>
        <v>0</v>
      </c>
    </row>
    <row r="149" spans="1:4" x14ac:dyDescent="0.25">
      <c r="A149" s="15">
        <v>40879</v>
      </c>
      <c r="B149" s="55">
        <v>3.12825860271104E-3</v>
      </c>
      <c r="C149" s="55">
        <v>3.12825860271104E-3</v>
      </c>
      <c r="D149" s="55">
        <f t="shared" si="2"/>
        <v>0</v>
      </c>
    </row>
    <row r="150" spans="1:4" x14ac:dyDescent="0.25">
      <c r="A150" s="15">
        <v>40882</v>
      </c>
      <c r="B150" s="55">
        <v>1.0395010395012299E-3</v>
      </c>
      <c r="C150" s="55">
        <v>1.0395010395012299E-3</v>
      </c>
      <c r="D150" s="55">
        <f t="shared" si="2"/>
        <v>0</v>
      </c>
    </row>
    <row r="151" spans="1:4" x14ac:dyDescent="0.25">
      <c r="A151" s="15">
        <v>40883</v>
      </c>
      <c r="B151" s="55">
        <v>0</v>
      </c>
      <c r="C151" s="55">
        <v>0</v>
      </c>
      <c r="D151" s="55">
        <f t="shared" si="2"/>
        <v>0</v>
      </c>
    </row>
    <row r="152" spans="1:4" x14ac:dyDescent="0.25">
      <c r="A152" s="15">
        <v>40884</v>
      </c>
      <c r="B152" s="55">
        <v>0</v>
      </c>
      <c r="C152" s="55">
        <v>0</v>
      </c>
      <c r="D152" s="55">
        <f t="shared" si="2"/>
        <v>0</v>
      </c>
    </row>
    <row r="153" spans="1:4" x14ac:dyDescent="0.25">
      <c r="A153" s="15">
        <v>40885</v>
      </c>
      <c r="B153" s="55">
        <v>0</v>
      </c>
      <c r="C153" s="55">
        <v>0</v>
      </c>
      <c r="D153" s="55">
        <f t="shared" si="2"/>
        <v>0</v>
      </c>
    </row>
    <row r="154" spans="1:4" x14ac:dyDescent="0.25">
      <c r="A154" s="15">
        <v>40886</v>
      </c>
      <c r="B154" s="55">
        <v>-1.03842159916945E-3</v>
      </c>
      <c r="C154" s="55">
        <v>-1.03842159916945E-3</v>
      </c>
      <c r="D154" s="55">
        <f t="shared" si="2"/>
        <v>0</v>
      </c>
    </row>
    <row r="155" spans="1:4" x14ac:dyDescent="0.25">
      <c r="A155" s="15">
        <v>40889</v>
      </c>
      <c r="B155" s="55">
        <v>-2.0790020790020201E-3</v>
      </c>
      <c r="C155" s="55">
        <v>-2.0790020790020201E-3</v>
      </c>
      <c r="D155" s="55">
        <f t="shared" si="2"/>
        <v>0</v>
      </c>
    </row>
    <row r="156" spans="1:4" x14ac:dyDescent="0.25">
      <c r="A156" s="15">
        <v>40890</v>
      </c>
      <c r="B156" s="55">
        <v>0</v>
      </c>
      <c r="C156" s="55">
        <v>0</v>
      </c>
      <c r="D156" s="55">
        <f t="shared" si="2"/>
        <v>0</v>
      </c>
    </row>
    <row r="157" spans="1:4" x14ac:dyDescent="0.25">
      <c r="A157" s="15">
        <v>40891</v>
      </c>
      <c r="B157" s="55">
        <v>0</v>
      </c>
      <c r="C157" s="55">
        <v>0</v>
      </c>
      <c r="D157" s="55">
        <f t="shared" si="2"/>
        <v>0</v>
      </c>
    </row>
    <row r="158" spans="1:4" x14ac:dyDescent="0.25">
      <c r="A158" s="15">
        <v>40892</v>
      </c>
      <c r="B158" s="55">
        <v>1.0416666666666101E-3</v>
      </c>
      <c r="C158" s="55">
        <v>1.0416666666666101E-3</v>
      </c>
      <c r="D158" s="55">
        <f t="shared" si="2"/>
        <v>0</v>
      </c>
    </row>
    <row r="159" spans="1:4" x14ac:dyDescent="0.25">
      <c r="A159" s="15">
        <v>40893</v>
      </c>
      <c r="B159" s="55">
        <v>0</v>
      </c>
      <c r="C159" s="55">
        <v>0</v>
      </c>
      <c r="D159" s="55">
        <f t="shared" si="2"/>
        <v>0</v>
      </c>
    </row>
    <row r="160" spans="1:4" x14ac:dyDescent="0.25">
      <c r="A160" s="15">
        <v>40896</v>
      </c>
      <c r="B160" s="55">
        <v>1.04058272632668E-3</v>
      </c>
      <c r="C160" s="55">
        <v>1.04058272632668E-3</v>
      </c>
      <c r="D160" s="55">
        <f t="shared" si="2"/>
        <v>0</v>
      </c>
    </row>
    <row r="161" spans="1:4" x14ac:dyDescent="0.25">
      <c r="A161" s="15">
        <v>40897</v>
      </c>
      <c r="B161" s="55">
        <v>-1.0395010395010101E-3</v>
      </c>
      <c r="C161" s="55">
        <v>-1.0395010395010101E-3</v>
      </c>
      <c r="D161" s="55">
        <f t="shared" si="2"/>
        <v>0</v>
      </c>
    </row>
    <row r="162" spans="1:4" x14ac:dyDescent="0.25">
      <c r="A162" s="15">
        <v>40898</v>
      </c>
      <c r="B162" s="55">
        <v>1.04058272632668E-3</v>
      </c>
      <c r="C162" s="55">
        <v>1.04058272632668E-3</v>
      </c>
      <c r="D162" s="55">
        <f t="shared" si="2"/>
        <v>0</v>
      </c>
    </row>
    <row r="163" spans="1:4" x14ac:dyDescent="0.25">
      <c r="A163" s="15">
        <v>40899</v>
      </c>
      <c r="B163" s="55">
        <v>4.1580041580042701E-3</v>
      </c>
      <c r="C163" s="55">
        <v>4.1580041580042701E-3</v>
      </c>
      <c r="D163" s="55">
        <f t="shared" si="2"/>
        <v>0</v>
      </c>
    </row>
    <row r="164" spans="1:4" x14ac:dyDescent="0.25">
      <c r="A164" s="15">
        <v>40900</v>
      </c>
      <c r="B164" s="55">
        <v>-4.14078674948248E-3</v>
      </c>
      <c r="C164" s="55">
        <v>-4.14078674948248E-3</v>
      </c>
      <c r="D164" s="55">
        <f t="shared" si="2"/>
        <v>0</v>
      </c>
    </row>
    <row r="165" spans="1:4" x14ac:dyDescent="0.25">
      <c r="A165" s="15">
        <v>40904</v>
      </c>
      <c r="B165" s="55">
        <v>2.07900207900225E-3</v>
      </c>
      <c r="C165" s="55">
        <v>2.07900207900225E-3</v>
      </c>
      <c r="D165" s="55">
        <f t="shared" si="2"/>
        <v>0</v>
      </c>
    </row>
    <row r="166" spans="1:4" x14ac:dyDescent="0.25">
      <c r="A166" s="15">
        <v>40905</v>
      </c>
      <c r="B166" s="55">
        <v>1.03734439834025E-3</v>
      </c>
      <c r="C166" s="55">
        <v>1.03734439834025E-3</v>
      </c>
      <c r="D166" s="55">
        <f t="shared" si="2"/>
        <v>0</v>
      </c>
    </row>
    <row r="167" spans="1:4" x14ac:dyDescent="0.25">
      <c r="A167" s="15">
        <v>40906</v>
      </c>
      <c r="B167" s="55">
        <v>0</v>
      </c>
      <c r="C167" s="55">
        <v>0</v>
      </c>
      <c r="D167" s="55">
        <f t="shared" si="2"/>
        <v>0</v>
      </c>
    </row>
    <row r="168" spans="1:4" x14ac:dyDescent="0.25">
      <c r="A168" s="15">
        <v>40907</v>
      </c>
      <c r="B168" s="55">
        <v>0</v>
      </c>
      <c r="C168" s="55">
        <v>0</v>
      </c>
      <c r="D168" s="55">
        <f t="shared" si="2"/>
        <v>0</v>
      </c>
    </row>
    <row r="169" spans="1:4" x14ac:dyDescent="0.25">
      <c r="A169" s="15">
        <v>40911</v>
      </c>
      <c r="B169" s="55">
        <v>2.0725388601035002E-3</v>
      </c>
      <c r="C169" s="55">
        <v>2.0725388601035002E-3</v>
      </c>
      <c r="D169" s="55">
        <f t="shared" si="2"/>
        <v>0</v>
      </c>
    </row>
    <row r="170" spans="1:4" x14ac:dyDescent="0.25">
      <c r="A170" s="15">
        <v>40912</v>
      </c>
      <c r="B170" s="55">
        <v>0</v>
      </c>
      <c r="C170" s="55">
        <v>0</v>
      </c>
      <c r="D170" s="55">
        <f t="shared" si="2"/>
        <v>0</v>
      </c>
    </row>
    <row r="171" spans="1:4" x14ac:dyDescent="0.25">
      <c r="A171" s="15">
        <v>40913</v>
      </c>
      <c r="B171" s="55">
        <v>0</v>
      </c>
      <c r="C171" s="55">
        <v>0</v>
      </c>
      <c r="D171" s="55">
        <f t="shared" si="2"/>
        <v>0</v>
      </c>
    </row>
    <row r="172" spans="1:4" x14ac:dyDescent="0.25">
      <c r="A172" s="15">
        <v>40914</v>
      </c>
      <c r="B172" s="55">
        <v>1.03412616339194E-3</v>
      </c>
      <c r="C172" s="55">
        <v>1.03412616339194E-3</v>
      </c>
      <c r="D172" s="55">
        <f t="shared" si="2"/>
        <v>0</v>
      </c>
    </row>
    <row r="173" spans="1:4" x14ac:dyDescent="0.25">
      <c r="A173" s="15">
        <v>40917</v>
      </c>
      <c r="B173" s="55">
        <v>0</v>
      </c>
      <c r="C173" s="55">
        <v>0</v>
      </c>
      <c r="D173" s="55">
        <f t="shared" si="2"/>
        <v>0</v>
      </c>
    </row>
    <row r="174" spans="1:4" x14ac:dyDescent="0.25">
      <c r="A174" s="15">
        <v>40918</v>
      </c>
      <c r="B174" s="55">
        <v>2.0661157024792799E-3</v>
      </c>
      <c r="C174" s="55">
        <v>2.0661157024792799E-3</v>
      </c>
      <c r="D174" s="55">
        <f t="shared" si="2"/>
        <v>0</v>
      </c>
    </row>
    <row r="175" spans="1:4" x14ac:dyDescent="0.25">
      <c r="A175" s="15">
        <v>40919</v>
      </c>
      <c r="B175" s="55">
        <v>1.03092783505176E-3</v>
      </c>
      <c r="C175" s="55">
        <v>1.03092783505176E-3</v>
      </c>
      <c r="D175" s="55">
        <f t="shared" si="2"/>
        <v>0</v>
      </c>
    </row>
    <row r="176" spans="1:4" x14ac:dyDescent="0.25">
      <c r="A176" s="15">
        <v>40920</v>
      </c>
      <c r="B176" s="55">
        <v>0</v>
      </c>
      <c r="C176" s="55">
        <v>0</v>
      </c>
      <c r="D176" s="55">
        <f t="shared" si="2"/>
        <v>0</v>
      </c>
    </row>
    <row r="177" spans="1:4" x14ac:dyDescent="0.25">
      <c r="A177" s="15">
        <v>40921</v>
      </c>
      <c r="B177" s="55">
        <v>0</v>
      </c>
      <c r="C177" s="55">
        <v>0</v>
      </c>
      <c r="D177" s="55">
        <f t="shared" si="2"/>
        <v>0</v>
      </c>
    </row>
    <row r="178" spans="1:4" x14ac:dyDescent="0.25">
      <c r="A178" s="15">
        <v>40925</v>
      </c>
      <c r="B178" s="55">
        <v>1.02986611740463E-3</v>
      </c>
      <c r="C178" s="55">
        <v>1.02986611740463E-3</v>
      </c>
      <c r="D178" s="55">
        <f t="shared" si="2"/>
        <v>0</v>
      </c>
    </row>
    <row r="179" spans="1:4" x14ac:dyDescent="0.25">
      <c r="A179" s="15">
        <v>40926</v>
      </c>
      <c r="B179" s="55">
        <v>0</v>
      </c>
      <c r="C179" s="55">
        <v>0</v>
      </c>
      <c r="D179" s="55">
        <f t="shared" si="2"/>
        <v>0</v>
      </c>
    </row>
    <row r="180" spans="1:4" x14ac:dyDescent="0.25">
      <c r="A180" s="15">
        <v>40927</v>
      </c>
      <c r="B180" s="55">
        <v>2.0576131687242202E-3</v>
      </c>
      <c r="C180" s="55">
        <v>2.0576131687242202E-3</v>
      </c>
      <c r="D180" s="55">
        <f t="shared" si="2"/>
        <v>0</v>
      </c>
    </row>
    <row r="181" spans="1:4" x14ac:dyDescent="0.25">
      <c r="A181" s="15">
        <v>40928</v>
      </c>
      <c r="B181" s="55">
        <v>1.0266940451744101E-3</v>
      </c>
      <c r="C181" s="55">
        <v>1.0266940451744101E-3</v>
      </c>
      <c r="D181" s="55">
        <f t="shared" si="2"/>
        <v>0</v>
      </c>
    </row>
    <row r="182" spans="1:4" x14ac:dyDescent="0.25">
      <c r="A182" s="15">
        <v>40931</v>
      </c>
      <c r="B182" s="55">
        <v>2.0512820512819099E-3</v>
      </c>
      <c r="C182" s="55">
        <v>2.0512820512819099E-3</v>
      </c>
      <c r="D182" s="55">
        <f t="shared" si="2"/>
        <v>0</v>
      </c>
    </row>
    <row r="183" spans="1:4" x14ac:dyDescent="0.25">
      <c r="A183" s="15">
        <v>40932</v>
      </c>
      <c r="B183" s="55">
        <v>0</v>
      </c>
      <c r="C183" s="55">
        <v>0</v>
      </c>
      <c r="D183" s="55">
        <f t="shared" si="2"/>
        <v>0</v>
      </c>
    </row>
    <row r="184" spans="1:4" x14ac:dyDescent="0.25">
      <c r="A184" s="15">
        <v>40933</v>
      </c>
      <c r="B184" s="55">
        <v>2.04708290685773E-3</v>
      </c>
      <c r="C184" s="55">
        <v>2.04708290685773E-3</v>
      </c>
      <c r="D184" s="55">
        <f t="shared" si="2"/>
        <v>0</v>
      </c>
    </row>
    <row r="185" spans="1:4" x14ac:dyDescent="0.25">
      <c r="A185" s="15">
        <v>40934</v>
      </c>
      <c r="B185" s="55">
        <v>1.02145045965285E-3</v>
      </c>
      <c r="C185" s="55">
        <v>1.02145045965285E-3</v>
      </c>
      <c r="D185" s="55">
        <f t="shared" si="2"/>
        <v>0</v>
      </c>
    </row>
    <row r="186" spans="1:4" x14ac:dyDescent="0.25">
      <c r="A186" s="15">
        <v>40935</v>
      </c>
      <c r="B186" s="55">
        <v>1.0204081632652099E-3</v>
      </c>
      <c r="C186" s="55">
        <v>1.0204081632652099E-3</v>
      </c>
      <c r="D186" s="55">
        <f t="shared" si="2"/>
        <v>0</v>
      </c>
    </row>
    <row r="187" spans="1:4" x14ac:dyDescent="0.25">
      <c r="A187" s="15">
        <v>40938</v>
      </c>
      <c r="B187" s="55">
        <v>-1.01936799184499E-3</v>
      </c>
      <c r="C187" s="55">
        <v>-1.01936799184499E-3</v>
      </c>
      <c r="D187" s="55">
        <f t="shared" si="2"/>
        <v>0</v>
      </c>
    </row>
    <row r="188" spans="1:4" x14ac:dyDescent="0.25">
      <c r="A188" s="15">
        <v>40939</v>
      </c>
      <c r="B188" s="55">
        <v>1.0204081632652099E-3</v>
      </c>
      <c r="C188" s="55">
        <v>1.0204081632652099E-3</v>
      </c>
      <c r="D188" s="55">
        <f t="shared" si="2"/>
        <v>0</v>
      </c>
    </row>
    <row r="189" spans="1:4" x14ac:dyDescent="0.25">
      <c r="A189" s="15">
        <v>40940</v>
      </c>
      <c r="B189" s="55">
        <v>1.0193679918450999E-3</v>
      </c>
      <c r="C189" s="55">
        <v>1.0193679918450999E-3</v>
      </c>
      <c r="D189" s="55">
        <f t="shared" si="2"/>
        <v>0</v>
      </c>
    </row>
    <row r="190" spans="1:4" x14ac:dyDescent="0.25">
      <c r="A190" s="15">
        <v>40941</v>
      </c>
      <c r="B190" s="55">
        <v>-1.01832993890016E-3</v>
      </c>
      <c r="C190" s="55">
        <v>-1.01832993890016E-3</v>
      </c>
      <c r="D190" s="55">
        <f t="shared" si="2"/>
        <v>0</v>
      </c>
    </row>
    <row r="191" spans="1:4" x14ac:dyDescent="0.25">
      <c r="A191" s="15">
        <v>40942</v>
      </c>
      <c r="B191" s="55">
        <v>3.0581039755350802E-3</v>
      </c>
      <c r="C191" s="55">
        <v>3.0581039755350802E-3</v>
      </c>
      <c r="D191" s="55">
        <f t="shared" si="2"/>
        <v>0</v>
      </c>
    </row>
    <row r="192" spans="1:4" x14ac:dyDescent="0.25">
      <c r="A192" s="15">
        <v>40945</v>
      </c>
      <c r="B192" s="55">
        <v>2.0325203252031798E-3</v>
      </c>
      <c r="C192" s="55">
        <v>2.0325203252031798E-3</v>
      </c>
      <c r="D192" s="55">
        <f t="shared" si="2"/>
        <v>0</v>
      </c>
    </row>
    <row r="193" spans="1:4" x14ac:dyDescent="0.25">
      <c r="A193" s="15">
        <v>40946</v>
      </c>
      <c r="B193" s="55">
        <v>1.0141987829614999E-3</v>
      </c>
      <c r="C193" s="55">
        <v>1.0141987829614999E-3</v>
      </c>
      <c r="D193" s="55">
        <f t="shared" si="2"/>
        <v>0</v>
      </c>
    </row>
    <row r="194" spans="1:4" x14ac:dyDescent="0.25">
      <c r="A194" s="15">
        <v>40947</v>
      </c>
      <c r="B194" s="55">
        <v>2.0263424518745E-3</v>
      </c>
      <c r="C194" s="55">
        <v>2.0263424518745E-3</v>
      </c>
      <c r="D194" s="55">
        <f t="shared" ref="D194:D257" si="3">B194-C194</f>
        <v>0</v>
      </c>
    </row>
    <row r="195" spans="1:4" x14ac:dyDescent="0.25">
      <c r="A195" s="15">
        <v>40948</v>
      </c>
      <c r="B195" s="55">
        <v>0</v>
      </c>
      <c r="C195" s="55">
        <v>0</v>
      </c>
      <c r="D195" s="55">
        <f t="shared" si="3"/>
        <v>0</v>
      </c>
    </row>
    <row r="196" spans="1:4" x14ac:dyDescent="0.25">
      <c r="A196" s="15">
        <v>40949</v>
      </c>
      <c r="B196" s="55">
        <v>-2.0222446916078299E-3</v>
      </c>
      <c r="C196" s="55">
        <v>-2.0222446916078299E-3</v>
      </c>
      <c r="D196" s="55">
        <f t="shared" si="3"/>
        <v>0</v>
      </c>
    </row>
    <row r="197" spans="1:4" x14ac:dyDescent="0.25">
      <c r="A197" s="15">
        <v>40952</v>
      </c>
      <c r="B197" s="55">
        <v>2.0263424518745E-3</v>
      </c>
      <c r="C197" s="55">
        <v>2.0263424518745E-3</v>
      </c>
      <c r="D197" s="55">
        <f t="shared" si="3"/>
        <v>0</v>
      </c>
    </row>
    <row r="198" spans="1:4" x14ac:dyDescent="0.25">
      <c r="A198" s="15">
        <v>40953</v>
      </c>
      <c r="B198" s="55">
        <v>0</v>
      </c>
      <c r="C198" s="55">
        <v>0</v>
      </c>
      <c r="D198" s="55">
        <f t="shared" si="3"/>
        <v>0</v>
      </c>
    </row>
    <row r="199" spans="1:4" x14ac:dyDescent="0.25">
      <c r="A199" s="15">
        <v>40954</v>
      </c>
      <c r="B199" s="55">
        <v>2.02224469160761E-3</v>
      </c>
      <c r="C199" s="55">
        <v>2.02224469160761E-3</v>
      </c>
      <c r="D199" s="55">
        <f t="shared" si="3"/>
        <v>0</v>
      </c>
    </row>
    <row r="200" spans="1:4" x14ac:dyDescent="0.25">
      <c r="A200" s="15">
        <v>40955</v>
      </c>
      <c r="B200" s="55">
        <v>-4.0363269424824599E-3</v>
      </c>
      <c r="C200" s="55">
        <v>-4.0363269424824599E-3</v>
      </c>
      <c r="D200" s="55">
        <f t="shared" si="3"/>
        <v>0</v>
      </c>
    </row>
    <row r="201" spans="1:4" x14ac:dyDescent="0.25">
      <c r="A201" s="15">
        <v>40956</v>
      </c>
      <c r="B201" s="55">
        <v>2.0263424518745E-3</v>
      </c>
      <c r="C201" s="55">
        <v>2.0263424518745E-3</v>
      </c>
      <c r="D201" s="55">
        <f t="shared" si="3"/>
        <v>0</v>
      </c>
    </row>
    <row r="202" spans="1:4" x14ac:dyDescent="0.25">
      <c r="A202" s="15">
        <v>40960</v>
      </c>
      <c r="B202" s="55">
        <v>1.01112234580381E-3</v>
      </c>
      <c r="C202" s="55">
        <v>1.01112234580381E-3</v>
      </c>
      <c r="D202" s="55">
        <f t="shared" si="3"/>
        <v>0</v>
      </c>
    </row>
    <row r="203" spans="1:4" x14ac:dyDescent="0.25">
      <c r="A203" s="15">
        <v>40961</v>
      </c>
      <c r="B203" s="55">
        <v>4.04040404040384E-3</v>
      </c>
      <c r="C203" s="55">
        <v>4.04040404040384E-3</v>
      </c>
      <c r="D203" s="55">
        <f t="shared" si="3"/>
        <v>0</v>
      </c>
    </row>
    <row r="204" spans="1:4" x14ac:dyDescent="0.25">
      <c r="A204" s="15">
        <v>40962</v>
      </c>
      <c r="B204" s="55">
        <v>1.00603621730389E-3</v>
      </c>
      <c r="C204" s="55">
        <v>1.00603621730389E-3</v>
      </c>
      <c r="D204" s="55">
        <f t="shared" si="3"/>
        <v>0</v>
      </c>
    </row>
    <row r="205" spans="1:4" x14ac:dyDescent="0.25">
      <c r="A205" s="15">
        <v>40963</v>
      </c>
      <c r="B205" s="55">
        <v>1.00502512562839E-3</v>
      </c>
      <c r="C205" s="55">
        <v>1.00502512562839E-3</v>
      </c>
      <c r="D205" s="55">
        <f t="shared" si="3"/>
        <v>0</v>
      </c>
    </row>
    <row r="206" spans="1:4" x14ac:dyDescent="0.25">
      <c r="A206" s="15">
        <v>40966</v>
      </c>
      <c r="B206" s="55">
        <v>-1.0040160642571501E-3</v>
      </c>
      <c r="C206" s="55">
        <v>-1.0040160642571501E-3</v>
      </c>
      <c r="D206" s="55">
        <f t="shared" si="3"/>
        <v>0</v>
      </c>
    </row>
    <row r="207" spans="1:4" x14ac:dyDescent="0.25">
      <c r="A207" s="15">
        <v>40967</v>
      </c>
      <c r="B207" s="55">
        <v>1.00502512562839E-3</v>
      </c>
      <c r="C207" s="55">
        <v>1.00502512562839E-3</v>
      </c>
      <c r="D207" s="55">
        <f t="shared" si="3"/>
        <v>0</v>
      </c>
    </row>
    <row r="208" spans="1:4" x14ac:dyDescent="0.25">
      <c r="A208" s="15">
        <v>40968</v>
      </c>
      <c r="B208" s="55">
        <v>2.0080321285140799E-3</v>
      </c>
      <c r="C208" s="55">
        <v>2.0080321285140799E-3</v>
      </c>
      <c r="D208" s="55">
        <f t="shared" si="3"/>
        <v>0</v>
      </c>
    </row>
    <row r="209" spans="1:4" x14ac:dyDescent="0.25">
      <c r="A209" s="15">
        <v>40969</v>
      </c>
      <c r="B209" s="55">
        <v>0</v>
      </c>
      <c r="C209" s="55">
        <v>0</v>
      </c>
      <c r="D209" s="55">
        <f t="shared" si="3"/>
        <v>0</v>
      </c>
    </row>
    <row r="210" spans="1:4" x14ac:dyDescent="0.25">
      <c r="A210" s="15">
        <v>40970</v>
      </c>
      <c r="B210" s="55">
        <v>1.0020040080160901E-3</v>
      </c>
      <c r="C210" s="55">
        <v>1.0020040080160901E-3</v>
      </c>
      <c r="D210" s="55">
        <f t="shared" si="3"/>
        <v>0</v>
      </c>
    </row>
    <row r="211" spans="1:4" x14ac:dyDescent="0.25">
      <c r="A211" s="15">
        <v>40973</v>
      </c>
      <c r="B211" s="55">
        <v>1.0010010010010899E-3</v>
      </c>
      <c r="C211" s="55">
        <v>1.0010010010010899E-3</v>
      </c>
      <c r="D211" s="55">
        <f t="shared" si="3"/>
        <v>0</v>
      </c>
    </row>
    <row r="212" spans="1:4" x14ac:dyDescent="0.25">
      <c r="A212" s="15">
        <v>40974</v>
      </c>
      <c r="B212" s="55">
        <v>-2E-3</v>
      </c>
      <c r="C212" s="55">
        <v>-2E-3</v>
      </c>
      <c r="D212" s="55">
        <f t="shared" si="3"/>
        <v>0</v>
      </c>
    </row>
    <row r="213" spans="1:4" x14ac:dyDescent="0.25">
      <c r="A213" s="15">
        <v>40975</v>
      </c>
      <c r="B213" s="55">
        <v>0</v>
      </c>
      <c r="C213" s="55">
        <v>0</v>
      </c>
      <c r="D213" s="55">
        <f t="shared" si="3"/>
        <v>0</v>
      </c>
    </row>
    <row r="214" spans="1:4" x14ac:dyDescent="0.25">
      <c r="A214" s="15">
        <v>40976</v>
      </c>
      <c r="B214" s="55">
        <v>1.0020040080160901E-3</v>
      </c>
      <c r="C214" s="55">
        <v>1.0020040080160901E-3</v>
      </c>
      <c r="D214" s="55">
        <f t="shared" si="3"/>
        <v>0</v>
      </c>
    </row>
    <row r="215" spans="1:4" x14ac:dyDescent="0.25">
      <c r="A215" s="15">
        <v>40977</v>
      </c>
      <c r="B215" s="55">
        <v>0</v>
      </c>
      <c r="C215" s="55">
        <v>0</v>
      </c>
      <c r="D215" s="55">
        <f t="shared" si="3"/>
        <v>0</v>
      </c>
    </row>
    <row r="216" spans="1:4" x14ac:dyDescent="0.25">
      <c r="A216" s="15">
        <v>40980</v>
      </c>
      <c r="B216" s="55">
        <v>0</v>
      </c>
      <c r="C216" s="55">
        <v>0</v>
      </c>
      <c r="D216" s="55">
        <f t="shared" si="3"/>
        <v>0</v>
      </c>
    </row>
    <row r="217" spans="1:4" x14ac:dyDescent="0.25">
      <c r="A217" s="15">
        <v>40981</v>
      </c>
      <c r="B217" s="55">
        <v>1.0010010010010899E-3</v>
      </c>
      <c r="C217" s="55">
        <v>1.0010010010010899E-3</v>
      </c>
      <c r="D217" s="55">
        <f t="shared" si="3"/>
        <v>0</v>
      </c>
    </row>
    <row r="218" spans="1:4" x14ac:dyDescent="0.25">
      <c r="A218" s="15">
        <v>40982</v>
      </c>
      <c r="B218" s="55">
        <v>9.9999999999989008E-4</v>
      </c>
      <c r="C218" s="55">
        <v>9.9999999999989008E-4</v>
      </c>
      <c r="D218" s="55">
        <f t="shared" si="3"/>
        <v>0</v>
      </c>
    </row>
    <row r="219" spans="1:4" x14ac:dyDescent="0.25">
      <c r="A219" s="15">
        <v>40983</v>
      </c>
      <c r="B219" s="55">
        <v>0</v>
      </c>
      <c r="C219" s="55">
        <v>0</v>
      </c>
      <c r="D219" s="55">
        <f t="shared" si="3"/>
        <v>0</v>
      </c>
    </row>
    <row r="220" spans="1:4" x14ac:dyDescent="0.25">
      <c r="A220" s="15">
        <v>40984</v>
      </c>
      <c r="B220" s="55">
        <v>0</v>
      </c>
      <c r="C220" s="55">
        <v>0</v>
      </c>
      <c r="D220" s="55">
        <f t="shared" si="3"/>
        <v>0</v>
      </c>
    </row>
    <row r="221" spans="1:4" x14ac:dyDescent="0.25">
      <c r="A221" s="15">
        <v>40987</v>
      </c>
      <c r="B221" s="55">
        <v>9.9900099900107598E-4</v>
      </c>
      <c r="C221" s="55">
        <v>9.9900099900107598E-4</v>
      </c>
      <c r="D221" s="55">
        <f t="shared" si="3"/>
        <v>0</v>
      </c>
    </row>
    <row r="222" spans="1:4" x14ac:dyDescent="0.25">
      <c r="A222" s="15">
        <v>40988</v>
      </c>
      <c r="B222" s="55">
        <v>9.9800399201588298E-4</v>
      </c>
      <c r="C222" s="55">
        <v>9.9800399201588298E-4</v>
      </c>
      <c r="D222" s="55">
        <f t="shared" si="3"/>
        <v>0</v>
      </c>
    </row>
    <row r="223" spans="1:4" x14ac:dyDescent="0.25">
      <c r="A223" s="15">
        <v>40989</v>
      </c>
      <c r="B223" s="55">
        <v>-9.9700897308074897E-4</v>
      </c>
      <c r="C223" s="55">
        <v>-9.9700897308074897E-4</v>
      </c>
      <c r="D223" s="55">
        <f t="shared" si="3"/>
        <v>0</v>
      </c>
    </row>
    <row r="224" spans="1:4" x14ac:dyDescent="0.25">
      <c r="A224" s="15">
        <v>40990</v>
      </c>
      <c r="B224" s="55">
        <v>9.9800399201588298E-4</v>
      </c>
      <c r="C224" s="55">
        <v>9.9800399201588298E-4</v>
      </c>
      <c r="D224" s="55">
        <f t="shared" si="3"/>
        <v>0</v>
      </c>
    </row>
    <row r="225" spans="1:4" x14ac:dyDescent="0.25">
      <c r="A225" s="15">
        <v>40991</v>
      </c>
      <c r="B225" s="55">
        <v>-9.9700897308074897E-4</v>
      </c>
      <c r="C225" s="55">
        <v>-9.9700897308074897E-4</v>
      </c>
      <c r="D225" s="55">
        <f t="shared" si="3"/>
        <v>0</v>
      </c>
    </row>
    <row r="226" spans="1:4" x14ac:dyDescent="0.25">
      <c r="A226" s="15">
        <v>40994</v>
      </c>
      <c r="B226" s="55">
        <v>9.9800399201588298E-4</v>
      </c>
      <c r="C226" s="55">
        <v>9.9800399201588298E-4</v>
      </c>
      <c r="D226" s="55">
        <f t="shared" si="3"/>
        <v>0</v>
      </c>
    </row>
    <row r="227" spans="1:4" x14ac:dyDescent="0.25">
      <c r="A227" s="15">
        <v>40995</v>
      </c>
      <c r="B227" s="55">
        <v>0</v>
      </c>
      <c r="C227" s="55">
        <v>0</v>
      </c>
      <c r="D227" s="55">
        <f t="shared" si="3"/>
        <v>0</v>
      </c>
    </row>
    <row r="228" spans="1:4" x14ac:dyDescent="0.25">
      <c r="A228" s="15">
        <v>40996</v>
      </c>
      <c r="B228" s="55">
        <v>0</v>
      </c>
      <c r="C228" s="55">
        <v>0</v>
      </c>
      <c r="D228" s="55">
        <f t="shared" si="3"/>
        <v>0</v>
      </c>
    </row>
    <row r="229" spans="1:4" x14ac:dyDescent="0.25">
      <c r="A229" s="15">
        <v>40997</v>
      </c>
      <c r="B229" s="55">
        <v>-9.9700897308074897E-4</v>
      </c>
      <c r="C229" s="55">
        <v>-9.9700897308074897E-4</v>
      </c>
      <c r="D229" s="55">
        <f t="shared" si="3"/>
        <v>0</v>
      </c>
    </row>
    <row r="230" spans="1:4" x14ac:dyDescent="0.25">
      <c r="A230" s="15">
        <v>40998</v>
      </c>
      <c r="B230" s="55">
        <v>1.9960079840319902E-3</v>
      </c>
      <c r="C230" s="55">
        <v>1.9960079840319902E-3</v>
      </c>
      <c r="D230" s="55">
        <f t="shared" si="3"/>
        <v>0</v>
      </c>
    </row>
    <row r="231" spans="1:4" x14ac:dyDescent="0.25">
      <c r="A231" s="15">
        <v>41001</v>
      </c>
      <c r="B231" s="55">
        <v>0</v>
      </c>
      <c r="C231" s="55">
        <v>0</v>
      </c>
      <c r="D231" s="55">
        <f t="shared" si="3"/>
        <v>0</v>
      </c>
    </row>
    <row r="232" spans="1:4" x14ac:dyDescent="0.25">
      <c r="A232" s="15">
        <v>41002</v>
      </c>
      <c r="B232" s="55">
        <v>0</v>
      </c>
      <c r="C232" s="55">
        <v>0</v>
      </c>
      <c r="D232" s="55">
        <f t="shared" si="3"/>
        <v>0</v>
      </c>
    </row>
    <row r="233" spans="1:4" x14ac:dyDescent="0.25">
      <c r="A233" s="15">
        <v>41003</v>
      </c>
      <c r="B233" s="55">
        <v>-9.9601593625497898E-4</v>
      </c>
      <c r="C233" s="55">
        <v>-9.9601593625497898E-4</v>
      </c>
      <c r="D233" s="55">
        <f t="shared" si="3"/>
        <v>0</v>
      </c>
    </row>
    <row r="234" spans="1:4" x14ac:dyDescent="0.25">
      <c r="A234" s="15">
        <v>41004</v>
      </c>
      <c r="B234" s="55">
        <v>0</v>
      </c>
      <c r="C234" s="55">
        <v>0</v>
      </c>
      <c r="D234" s="55">
        <f t="shared" si="3"/>
        <v>0</v>
      </c>
    </row>
    <row r="235" spans="1:4" x14ac:dyDescent="0.25">
      <c r="A235" s="15">
        <v>41005</v>
      </c>
      <c r="B235" s="55">
        <v>0</v>
      </c>
      <c r="C235" s="55" t="s">
        <v>77</v>
      </c>
      <c r="D235" s="55" t="e">
        <f t="shared" si="3"/>
        <v>#VALUE!</v>
      </c>
    </row>
    <row r="236" spans="1:4" x14ac:dyDescent="0.25">
      <c r="A236" s="15">
        <v>41008</v>
      </c>
      <c r="B236" s="55">
        <v>-1.9940179461615001E-3</v>
      </c>
      <c r="C236" s="55">
        <v>-1.9940179461615001E-3</v>
      </c>
      <c r="D236" s="55">
        <f t="shared" si="3"/>
        <v>0</v>
      </c>
    </row>
    <row r="237" spans="1:4" x14ac:dyDescent="0.25">
      <c r="A237" s="15">
        <v>41009</v>
      </c>
      <c r="B237" s="55">
        <v>0</v>
      </c>
      <c r="C237" s="55">
        <v>0</v>
      </c>
      <c r="D237" s="55">
        <f t="shared" si="3"/>
        <v>0</v>
      </c>
    </row>
    <row r="238" spans="1:4" x14ac:dyDescent="0.25">
      <c r="A238" s="15">
        <v>41010</v>
      </c>
      <c r="B238" s="55">
        <v>0</v>
      </c>
      <c r="C238" s="55">
        <v>0</v>
      </c>
      <c r="D238" s="55">
        <f t="shared" si="3"/>
        <v>0</v>
      </c>
    </row>
    <row r="239" spans="1:4" x14ac:dyDescent="0.25">
      <c r="A239" s="15">
        <v>41011</v>
      </c>
      <c r="B239" s="55">
        <v>-9.9900099900096496E-4</v>
      </c>
      <c r="C239" s="55">
        <v>-9.9900099900096496E-4</v>
      </c>
      <c r="D239" s="55">
        <f t="shared" si="3"/>
        <v>0</v>
      </c>
    </row>
    <row r="240" spans="1:4" x14ac:dyDescent="0.25">
      <c r="A240" s="15">
        <v>41012</v>
      </c>
      <c r="B240" s="55">
        <v>9.9999999999989008E-4</v>
      </c>
      <c r="C240" s="55">
        <v>9.9999999999989008E-4</v>
      </c>
      <c r="D240" s="55">
        <f t="shared" si="3"/>
        <v>0</v>
      </c>
    </row>
    <row r="241" spans="1:4" x14ac:dyDescent="0.25">
      <c r="A241" s="15">
        <v>41015</v>
      </c>
      <c r="B241" s="55">
        <v>0</v>
      </c>
      <c r="C241" s="55">
        <v>0</v>
      </c>
      <c r="D241" s="55">
        <f t="shared" si="3"/>
        <v>0</v>
      </c>
    </row>
    <row r="242" spans="1:4" x14ac:dyDescent="0.25">
      <c r="A242" s="15">
        <v>41016</v>
      </c>
      <c r="B242" s="55">
        <v>0</v>
      </c>
      <c r="C242" s="55">
        <v>0</v>
      </c>
      <c r="D242" s="55">
        <f t="shared" si="3"/>
        <v>0</v>
      </c>
    </row>
    <row r="243" spans="1:4" x14ac:dyDescent="0.25">
      <c r="A243" s="15">
        <v>41017</v>
      </c>
      <c r="B243" s="55">
        <v>9.9900099900107598E-4</v>
      </c>
      <c r="C243" s="55">
        <v>9.9900099900107598E-4</v>
      </c>
      <c r="D243" s="55">
        <f t="shared" si="3"/>
        <v>0</v>
      </c>
    </row>
    <row r="244" spans="1:4" x14ac:dyDescent="0.25">
      <c r="A244" s="15">
        <v>41018</v>
      </c>
      <c r="B244" s="55">
        <v>9.9800399201588298E-4</v>
      </c>
      <c r="C244" s="55">
        <v>9.9800399201588298E-4</v>
      </c>
      <c r="D244" s="55">
        <f t="shared" si="3"/>
        <v>0</v>
      </c>
    </row>
    <row r="245" spans="1:4" x14ac:dyDescent="0.25">
      <c r="A245" s="15">
        <v>41019</v>
      </c>
      <c r="B245" s="55">
        <v>0</v>
      </c>
      <c r="C245" s="55">
        <v>0</v>
      </c>
      <c r="D245" s="55">
        <f t="shared" si="3"/>
        <v>0</v>
      </c>
    </row>
    <row r="246" spans="1:4" x14ac:dyDescent="0.25">
      <c r="A246" s="15">
        <v>41022</v>
      </c>
      <c r="B246" s="55">
        <v>9.9700897308063795E-4</v>
      </c>
      <c r="C246" s="55">
        <v>9.9700897308063795E-4</v>
      </c>
      <c r="D246" s="55">
        <f t="shared" si="3"/>
        <v>0</v>
      </c>
    </row>
    <row r="247" spans="1:4" x14ac:dyDescent="0.25">
      <c r="A247" s="15">
        <v>41023</v>
      </c>
      <c r="B247" s="55">
        <v>0</v>
      </c>
      <c r="C247" s="55">
        <v>0</v>
      </c>
      <c r="D247" s="55">
        <f t="shared" si="3"/>
        <v>0</v>
      </c>
    </row>
    <row r="248" spans="1:4" x14ac:dyDescent="0.25">
      <c r="A248" s="15">
        <v>41024</v>
      </c>
      <c r="B248" s="55">
        <v>0</v>
      </c>
      <c r="C248" s="55">
        <v>0</v>
      </c>
      <c r="D248" s="55">
        <f t="shared" si="3"/>
        <v>0</v>
      </c>
    </row>
    <row r="249" spans="1:4" x14ac:dyDescent="0.25">
      <c r="A249" s="15">
        <v>41025</v>
      </c>
      <c r="B249" s="55">
        <v>9.9601593625520102E-4</v>
      </c>
      <c r="C249" s="55">
        <v>9.9601593625520102E-4</v>
      </c>
      <c r="D249" s="55">
        <f t="shared" si="3"/>
        <v>0</v>
      </c>
    </row>
    <row r="250" spans="1:4" x14ac:dyDescent="0.25">
      <c r="A250" s="15">
        <v>41026</v>
      </c>
      <c r="B250" s="55">
        <v>0</v>
      </c>
      <c r="C250" s="55">
        <v>0</v>
      </c>
      <c r="D250" s="55">
        <f t="shared" si="3"/>
        <v>0</v>
      </c>
    </row>
    <row r="251" spans="1:4" x14ac:dyDescent="0.25">
      <c r="A251" s="15">
        <v>41029</v>
      </c>
      <c r="B251" s="55">
        <v>9.9502487562186403E-4</v>
      </c>
      <c r="C251" s="55">
        <v>9.9502487562186403E-4</v>
      </c>
      <c r="D251" s="55">
        <f t="shared" si="3"/>
        <v>0</v>
      </c>
    </row>
    <row r="252" spans="1:4" x14ac:dyDescent="0.25">
      <c r="A252" s="15">
        <v>41030</v>
      </c>
      <c r="B252" s="55">
        <v>9.9403578528822799E-4</v>
      </c>
      <c r="C252" s="55">
        <v>9.9403578528822799E-4</v>
      </c>
      <c r="D252" s="55">
        <f t="shared" si="3"/>
        <v>0</v>
      </c>
    </row>
    <row r="253" spans="1:4" x14ac:dyDescent="0.25">
      <c r="A253" s="15">
        <v>41031</v>
      </c>
      <c r="B253" s="55">
        <v>9.9304865938432108E-4</v>
      </c>
      <c r="C253" s="55">
        <v>9.9304865938432108E-4</v>
      </c>
      <c r="D253" s="55">
        <f t="shared" si="3"/>
        <v>0</v>
      </c>
    </row>
    <row r="254" spans="1:4" x14ac:dyDescent="0.25">
      <c r="A254" s="15">
        <v>41032</v>
      </c>
      <c r="B254" s="55">
        <v>9.9206349206348897E-4</v>
      </c>
      <c r="C254" s="55">
        <v>9.9206349206348897E-4</v>
      </c>
      <c r="D254" s="55">
        <f t="shared" si="3"/>
        <v>0</v>
      </c>
    </row>
    <row r="255" spans="1:4" x14ac:dyDescent="0.25">
      <c r="A255" s="15">
        <v>41033</v>
      </c>
      <c r="B255" s="55">
        <v>0</v>
      </c>
      <c r="C255" s="55">
        <v>0</v>
      </c>
      <c r="D255" s="55">
        <f t="shared" si="3"/>
        <v>0</v>
      </c>
    </row>
    <row r="256" spans="1:4" x14ac:dyDescent="0.25">
      <c r="A256" s="15">
        <v>41036</v>
      </c>
      <c r="B256" s="55">
        <v>-9.9108027750249893E-4</v>
      </c>
      <c r="C256" s="55">
        <v>-9.9108027750249893E-4</v>
      </c>
      <c r="D256" s="55">
        <f t="shared" si="3"/>
        <v>0</v>
      </c>
    </row>
    <row r="257" spans="1:4" x14ac:dyDescent="0.25">
      <c r="A257" s="15">
        <v>41037</v>
      </c>
      <c r="B257" s="55">
        <v>9.9206349206348897E-4</v>
      </c>
      <c r="C257" s="55">
        <v>9.9206349206348897E-4</v>
      </c>
      <c r="D257" s="55">
        <f t="shared" si="3"/>
        <v>0</v>
      </c>
    </row>
    <row r="258" spans="1:4" x14ac:dyDescent="0.25">
      <c r="A258" s="15">
        <v>41038</v>
      </c>
      <c r="B258" s="55">
        <v>-9.9108027750249893E-4</v>
      </c>
      <c r="C258" s="55">
        <v>-9.9108027750249893E-4</v>
      </c>
      <c r="D258" s="55">
        <f t="shared" ref="D258:D321" si="4">B258-C258</f>
        <v>0</v>
      </c>
    </row>
    <row r="259" spans="1:4" x14ac:dyDescent="0.25">
      <c r="A259" s="15">
        <v>41039</v>
      </c>
      <c r="B259" s="55">
        <v>0</v>
      </c>
      <c r="C259" s="55">
        <v>0</v>
      </c>
      <c r="D259" s="55">
        <f t="shared" si="4"/>
        <v>0</v>
      </c>
    </row>
    <row r="260" spans="1:4" x14ac:dyDescent="0.25">
      <c r="A260" s="15">
        <v>41040</v>
      </c>
      <c r="B260" s="55">
        <v>0</v>
      </c>
      <c r="C260" s="55">
        <v>0</v>
      </c>
      <c r="D260" s="55">
        <f t="shared" si="4"/>
        <v>0</v>
      </c>
    </row>
    <row r="261" spans="1:4" x14ac:dyDescent="0.25">
      <c r="A261" s="15">
        <v>41043</v>
      </c>
      <c r="B261" s="55">
        <v>-1.9841269841269801E-3</v>
      </c>
      <c r="C261" s="55">
        <v>-1.9841269841269801E-3</v>
      </c>
      <c r="D261" s="55">
        <f t="shared" si="4"/>
        <v>0</v>
      </c>
    </row>
    <row r="262" spans="1:4" x14ac:dyDescent="0.25">
      <c r="A262" s="15">
        <v>41044</v>
      </c>
      <c r="B262" s="55">
        <v>0</v>
      </c>
      <c r="C262" s="55">
        <v>0</v>
      </c>
      <c r="D262" s="55">
        <f t="shared" si="4"/>
        <v>0</v>
      </c>
    </row>
    <row r="263" spans="1:4" x14ac:dyDescent="0.25">
      <c r="A263" s="15">
        <v>41045</v>
      </c>
      <c r="B263" s="55">
        <v>-9.9403578528822799E-4</v>
      </c>
      <c r="C263" s="55">
        <v>-9.9403578528822799E-4</v>
      </c>
      <c r="D263" s="55">
        <f t="shared" si="4"/>
        <v>0</v>
      </c>
    </row>
    <row r="264" spans="1:4" x14ac:dyDescent="0.25">
      <c r="A264" s="15">
        <v>41046</v>
      </c>
      <c r="B264" s="55">
        <v>-2.98507462686581E-3</v>
      </c>
      <c r="C264" s="55">
        <v>-2.98507462686581E-3</v>
      </c>
      <c r="D264" s="55">
        <f t="shared" si="4"/>
        <v>0</v>
      </c>
    </row>
    <row r="265" spans="1:4" x14ac:dyDescent="0.25">
      <c r="A265" s="15">
        <v>41047</v>
      </c>
      <c r="B265" s="55">
        <v>-1.99600798403188E-3</v>
      </c>
      <c r="C265" s="55">
        <v>-1.99600798403188E-3</v>
      </c>
      <c r="D265" s="55">
        <f t="shared" si="4"/>
        <v>0</v>
      </c>
    </row>
    <row r="266" spans="1:4" x14ac:dyDescent="0.25">
      <c r="A266" s="15">
        <v>41050</v>
      </c>
      <c r="B266" s="55">
        <v>-2E-3</v>
      </c>
      <c r="C266" s="55">
        <v>-2E-3</v>
      </c>
      <c r="D266" s="55">
        <f t="shared" si="4"/>
        <v>0</v>
      </c>
    </row>
    <row r="267" spans="1:4" x14ac:dyDescent="0.25">
      <c r="A267" s="15">
        <v>41051</v>
      </c>
      <c r="B267" s="55">
        <v>0</v>
      </c>
      <c r="C267" s="55">
        <v>0</v>
      </c>
      <c r="D267" s="55">
        <f t="shared" si="4"/>
        <v>0</v>
      </c>
    </row>
    <row r="268" spans="1:4" x14ac:dyDescent="0.25">
      <c r="A268" s="15">
        <v>41052</v>
      </c>
      <c r="B268" s="55">
        <v>-1.0020040080159799E-3</v>
      </c>
      <c r="C268" s="55">
        <v>-1.0020040080159799E-3</v>
      </c>
      <c r="D268" s="55">
        <f t="shared" si="4"/>
        <v>0</v>
      </c>
    </row>
    <row r="269" spans="1:4" x14ac:dyDescent="0.25">
      <c r="A269" s="15">
        <v>41053</v>
      </c>
      <c r="B269" s="55">
        <v>1.00300902708117E-3</v>
      </c>
      <c r="C269" s="55">
        <v>1.00300902708117E-3</v>
      </c>
      <c r="D269" s="55">
        <f t="shared" si="4"/>
        <v>0</v>
      </c>
    </row>
    <row r="270" spans="1:4" x14ac:dyDescent="0.25">
      <c r="A270" s="15">
        <v>41054</v>
      </c>
      <c r="B270" s="55">
        <v>-1.0020040080159799E-3</v>
      </c>
      <c r="C270" s="55">
        <v>-1.0020040080159799E-3</v>
      </c>
      <c r="D270" s="55">
        <f t="shared" si="4"/>
        <v>0</v>
      </c>
    </row>
    <row r="271" spans="1:4" x14ac:dyDescent="0.25">
      <c r="A271" s="15">
        <v>41058</v>
      </c>
      <c r="B271" s="55">
        <v>0</v>
      </c>
      <c r="C271" s="55">
        <v>0</v>
      </c>
      <c r="D271" s="55">
        <f t="shared" si="4"/>
        <v>0</v>
      </c>
    </row>
    <row r="272" spans="1:4" x14ac:dyDescent="0.25">
      <c r="A272" s="15">
        <v>41059</v>
      </c>
      <c r="B272" s="55">
        <v>-1.00300902708117E-3</v>
      </c>
      <c r="C272" s="55">
        <v>-1.00300902708117E-3</v>
      </c>
      <c r="D272" s="55">
        <f t="shared" si="4"/>
        <v>0</v>
      </c>
    </row>
    <row r="273" spans="1:4" x14ac:dyDescent="0.25">
      <c r="A273" s="15">
        <v>41060</v>
      </c>
      <c r="B273" s="55">
        <v>-1.0040160642571501E-3</v>
      </c>
      <c r="C273" s="55">
        <v>-1.0040160642571501E-3</v>
      </c>
      <c r="D273" s="55">
        <f t="shared" si="4"/>
        <v>0</v>
      </c>
    </row>
    <row r="274" spans="1:4" x14ac:dyDescent="0.25">
      <c r="A274" s="15">
        <v>41061</v>
      </c>
      <c r="B274" s="55">
        <v>-2.01005025125622E-3</v>
      </c>
      <c r="C274" s="55">
        <v>-2.01005025125622E-3</v>
      </c>
      <c r="D274" s="55">
        <f t="shared" si="4"/>
        <v>0</v>
      </c>
    </row>
    <row r="275" spans="1:4" x14ac:dyDescent="0.25">
      <c r="A275" s="15">
        <v>41064</v>
      </c>
      <c r="B275" s="55">
        <v>-1.00704934541795E-3</v>
      </c>
      <c r="C275" s="55">
        <v>-1.00704934541795E-3</v>
      </c>
      <c r="D275" s="55">
        <f t="shared" si="4"/>
        <v>0</v>
      </c>
    </row>
    <row r="276" spans="1:4" x14ac:dyDescent="0.25">
      <c r="A276" s="15">
        <v>41065</v>
      </c>
      <c r="B276" s="55">
        <v>-1.0080645161289999E-3</v>
      </c>
      <c r="C276" s="55">
        <v>-1.0080645161289999E-3</v>
      </c>
      <c r="D276" s="55">
        <f t="shared" si="4"/>
        <v>0</v>
      </c>
    </row>
    <row r="277" spans="1:4" x14ac:dyDescent="0.25">
      <c r="A277" s="15">
        <v>41066</v>
      </c>
      <c r="B277" s="55">
        <v>1.00908173562053E-3</v>
      </c>
      <c r="C277" s="55">
        <v>1.00908173562053E-3</v>
      </c>
      <c r="D277" s="55">
        <f t="shared" si="4"/>
        <v>0</v>
      </c>
    </row>
    <row r="278" spans="1:4" x14ac:dyDescent="0.25">
      <c r="A278" s="15">
        <v>41067</v>
      </c>
      <c r="B278" s="55">
        <v>1.0080645161289999E-3</v>
      </c>
      <c r="C278" s="55">
        <v>1.0080645161289999E-3</v>
      </c>
      <c r="D278" s="55">
        <f t="shared" si="4"/>
        <v>0</v>
      </c>
    </row>
    <row r="279" spans="1:4" x14ac:dyDescent="0.25">
      <c r="A279" s="15">
        <v>41068</v>
      </c>
      <c r="B279" s="55">
        <v>0</v>
      </c>
      <c r="C279" s="55">
        <v>0</v>
      </c>
      <c r="D279" s="55">
        <f t="shared" si="4"/>
        <v>0</v>
      </c>
    </row>
    <row r="280" spans="1:4" x14ac:dyDescent="0.25">
      <c r="A280" s="15">
        <v>41071</v>
      </c>
      <c r="B280" s="55">
        <v>0</v>
      </c>
      <c r="C280" s="55">
        <v>0</v>
      </c>
      <c r="D280" s="55">
        <f t="shared" si="4"/>
        <v>0</v>
      </c>
    </row>
    <row r="281" spans="1:4" x14ac:dyDescent="0.25">
      <c r="A281" s="15">
        <v>41072</v>
      </c>
      <c r="B281" s="55">
        <v>-1.00704934541795E-3</v>
      </c>
      <c r="C281" s="55">
        <v>-1.00704934541795E-3</v>
      </c>
      <c r="D281" s="55">
        <f t="shared" si="4"/>
        <v>0</v>
      </c>
    </row>
    <row r="282" spans="1:4" x14ac:dyDescent="0.25">
      <c r="A282" s="15">
        <v>41073</v>
      </c>
      <c r="B282" s="55">
        <v>-1.0080645161289999E-3</v>
      </c>
      <c r="C282" s="55">
        <v>-1.0080645161289999E-3</v>
      </c>
      <c r="D282" s="55">
        <f t="shared" si="4"/>
        <v>0</v>
      </c>
    </row>
    <row r="283" spans="1:4" x14ac:dyDescent="0.25">
      <c r="A283" s="15">
        <v>41074</v>
      </c>
      <c r="B283" s="55">
        <v>1.00908173562053E-3</v>
      </c>
      <c r="C283" s="55">
        <v>1.00908173562053E-3</v>
      </c>
      <c r="D283" s="55">
        <f t="shared" si="4"/>
        <v>0</v>
      </c>
    </row>
    <row r="284" spans="1:4" x14ac:dyDescent="0.25">
      <c r="A284" s="15">
        <v>41075</v>
      </c>
      <c r="B284" s="55">
        <v>0</v>
      </c>
      <c r="C284" s="55">
        <v>0</v>
      </c>
      <c r="D284" s="55">
        <f t="shared" si="4"/>
        <v>0</v>
      </c>
    </row>
    <row r="285" spans="1:4" x14ac:dyDescent="0.25">
      <c r="A285" s="15">
        <v>41078</v>
      </c>
      <c r="B285" s="55">
        <v>-1.0080645161289999E-3</v>
      </c>
      <c r="C285" s="55">
        <v>-1.0080645161289999E-3</v>
      </c>
      <c r="D285" s="55">
        <f t="shared" si="4"/>
        <v>0</v>
      </c>
    </row>
    <row r="286" spans="1:4" x14ac:dyDescent="0.25">
      <c r="A286" s="15">
        <v>41079</v>
      </c>
      <c r="B286" s="55">
        <v>2.01816347124106E-3</v>
      </c>
      <c r="C286" s="55">
        <v>2.01816347124106E-3</v>
      </c>
      <c r="D286" s="55">
        <f t="shared" si="4"/>
        <v>0</v>
      </c>
    </row>
    <row r="287" spans="1:4" x14ac:dyDescent="0.25">
      <c r="A287" s="15">
        <v>41080</v>
      </c>
      <c r="B287" s="55">
        <v>1.00704934541795E-3</v>
      </c>
      <c r="C287" s="55">
        <v>1.00704934541795E-3</v>
      </c>
      <c r="D287" s="55">
        <f t="shared" si="4"/>
        <v>0</v>
      </c>
    </row>
    <row r="288" spans="1:4" x14ac:dyDescent="0.25">
      <c r="A288" s="15">
        <v>41081</v>
      </c>
      <c r="B288" s="55">
        <v>0</v>
      </c>
      <c r="C288" s="55">
        <v>0</v>
      </c>
      <c r="D288" s="55">
        <f t="shared" si="4"/>
        <v>0</v>
      </c>
    </row>
    <row r="289" spans="1:4" x14ac:dyDescent="0.25">
      <c r="A289" s="15">
        <v>41082</v>
      </c>
      <c r="B289" s="55">
        <v>0</v>
      </c>
      <c r="C289" s="55">
        <v>0</v>
      </c>
      <c r="D289" s="55">
        <f t="shared" si="4"/>
        <v>0</v>
      </c>
    </row>
    <row r="290" spans="1:4" x14ac:dyDescent="0.25">
      <c r="A290" s="15">
        <v>41085</v>
      </c>
      <c r="B290" s="55">
        <v>0</v>
      </c>
      <c r="C290" s="55">
        <v>0</v>
      </c>
      <c r="D290" s="55">
        <f t="shared" si="4"/>
        <v>0</v>
      </c>
    </row>
    <row r="291" spans="1:4" x14ac:dyDescent="0.25">
      <c r="A291" s="15">
        <v>41086</v>
      </c>
      <c r="B291" s="55">
        <v>0</v>
      </c>
      <c r="C291" s="55">
        <v>0</v>
      </c>
      <c r="D291" s="55">
        <f t="shared" si="4"/>
        <v>0</v>
      </c>
    </row>
    <row r="292" spans="1:4" x14ac:dyDescent="0.25">
      <c r="A292" s="15">
        <v>41087</v>
      </c>
      <c r="B292" s="55">
        <v>1.00603621730389E-3</v>
      </c>
      <c r="C292" s="55">
        <v>1.00603621730389E-3</v>
      </c>
      <c r="D292" s="55">
        <f t="shared" si="4"/>
        <v>0</v>
      </c>
    </row>
    <row r="293" spans="1:4" x14ac:dyDescent="0.25">
      <c r="A293" s="15">
        <v>41088</v>
      </c>
      <c r="B293" s="55">
        <v>0</v>
      </c>
      <c r="C293" s="55">
        <v>0</v>
      </c>
      <c r="D293" s="55">
        <f t="shared" si="4"/>
        <v>0</v>
      </c>
    </row>
    <row r="294" spans="1:4" x14ac:dyDescent="0.25">
      <c r="A294" s="15">
        <v>41089</v>
      </c>
      <c r="B294" s="55">
        <v>1.00502512562839E-3</v>
      </c>
      <c r="C294" s="55">
        <v>1.00502512562839E-3</v>
      </c>
      <c r="D294" s="55">
        <f t="shared" si="4"/>
        <v>0</v>
      </c>
    </row>
    <row r="295" spans="1:4" x14ac:dyDescent="0.25">
      <c r="A295" s="15">
        <v>41092</v>
      </c>
      <c r="B295" s="55">
        <v>2.0080321285140799E-3</v>
      </c>
      <c r="C295" s="55">
        <v>2.0080321285140799E-3</v>
      </c>
      <c r="D295" s="55">
        <f t="shared" si="4"/>
        <v>0</v>
      </c>
    </row>
    <row r="296" spans="1:4" x14ac:dyDescent="0.25">
      <c r="A296" s="15">
        <v>41093</v>
      </c>
      <c r="B296" s="55">
        <v>1.0020040080160901E-3</v>
      </c>
      <c r="C296" s="55">
        <v>1.0020040080160901E-3</v>
      </c>
      <c r="D296" s="55">
        <f t="shared" si="4"/>
        <v>0</v>
      </c>
    </row>
    <row r="297" spans="1:4" x14ac:dyDescent="0.25">
      <c r="A297" s="15">
        <v>41095</v>
      </c>
      <c r="B297" s="55">
        <v>1.0010010010010899E-3</v>
      </c>
      <c r="C297" s="55">
        <v>1.0010010010010899E-3</v>
      </c>
      <c r="D297" s="55">
        <f t="shared" si="4"/>
        <v>0</v>
      </c>
    </row>
    <row r="298" spans="1:4" x14ac:dyDescent="0.25">
      <c r="A298" s="15">
        <v>41096</v>
      </c>
      <c r="B298" s="55">
        <v>9.9999999999989008E-4</v>
      </c>
      <c r="C298" s="55">
        <v>9.9999999999989008E-4</v>
      </c>
      <c r="D298" s="55">
        <f t="shared" si="4"/>
        <v>0</v>
      </c>
    </row>
    <row r="299" spans="1:4" x14ac:dyDescent="0.25">
      <c r="A299" s="15">
        <v>41099</v>
      </c>
      <c r="B299" s="55">
        <v>-9.9900099900096496E-4</v>
      </c>
      <c r="C299" s="55">
        <v>-9.9900099900096496E-4</v>
      </c>
      <c r="D299" s="55">
        <f t="shared" si="4"/>
        <v>0</v>
      </c>
    </row>
    <row r="300" spans="1:4" x14ac:dyDescent="0.25">
      <c r="A300" s="15">
        <v>41100</v>
      </c>
      <c r="B300" s="55">
        <v>9.9999999999989008E-4</v>
      </c>
      <c r="C300" s="55">
        <v>9.9999999999989008E-4</v>
      </c>
      <c r="D300" s="55">
        <f t="shared" si="4"/>
        <v>0</v>
      </c>
    </row>
    <row r="301" spans="1:4" x14ac:dyDescent="0.25">
      <c r="A301" s="15">
        <v>41101</v>
      </c>
      <c r="B301" s="55">
        <v>0</v>
      </c>
      <c r="C301" s="55">
        <v>0</v>
      </c>
      <c r="D301" s="55">
        <f t="shared" si="4"/>
        <v>0</v>
      </c>
    </row>
    <row r="302" spans="1:4" x14ac:dyDescent="0.25">
      <c r="A302" s="15">
        <v>41102</v>
      </c>
      <c r="B302" s="55">
        <v>0</v>
      </c>
      <c r="C302" s="55">
        <v>0</v>
      </c>
      <c r="D302" s="55">
        <f t="shared" si="4"/>
        <v>0</v>
      </c>
    </row>
    <row r="303" spans="1:4" x14ac:dyDescent="0.25">
      <c r="A303" s="15">
        <v>41103</v>
      </c>
      <c r="B303" s="55">
        <v>0</v>
      </c>
      <c r="C303" s="55">
        <v>0</v>
      </c>
      <c r="D303" s="55">
        <f t="shared" si="4"/>
        <v>0</v>
      </c>
    </row>
    <row r="304" spans="1:4" x14ac:dyDescent="0.25">
      <c r="A304" s="15">
        <v>41106</v>
      </c>
      <c r="B304" s="55">
        <v>0</v>
      </c>
      <c r="C304" s="55">
        <v>0</v>
      </c>
      <c r="D304" s="55">
        <f t="shared" si="4"/>
        <v>0</v>
      </c>
    </row>
    <row r="305" spans="1:4" x14ac:dyDescent="0.25">
      <c r="A305" s="15">
        <v>41107</v>
      </c>
      <c r="B305" s="55">
        <v>9.9900099900107598E-4</v>
      </c>
      <c r="C305" s="55">
        <v>9.9900099900107598E-4</v>
      </c>
      <c r="D305" s="55">
        <f t="shared" si="4"/>
        <v>0</v>
      </c>
    </row>
    <row r="306" spans="1:4" x14ac:dyDescent="0.25">
      <c r="A306" s="15">
        <v>41108</v>
      </c>
      <c r="B306" s="55">
        <v>9.9800399201588298E-4</v>
      </c>
      <c r="C306" s="55">
        <v>9.9800399201588298E-4</v>
      </c>
      <c r="D306" s="55">
        <f t="shared" si="4"/>
        <v>0</v>
      </c>
    </row>
    <row r="307" spans="1:4" x14ac:dyDescent="0.25">
      <c r="A307" s="15">
        <v>41109</v>
      </c>
      <c r="B307" s="55">
        <v>9.9700897308063795E-4</v>
      </c>
      <c r="C307" s="55">
        <v>9.9700897308063795E-4</v>
      </c>
      <c r="D307" s="55">
        <f t="shared" si="4"/>
        <v>0</v>
      </c>
    </row>
    <row r="308" spans="1:4" x14ac:dyDescent="0.25">
      <c r="A308" s="15">
        <v>41110</v>
      </c>
      <c r="B308" s="55">
        <v>-9.9601593625497898E-4</v>
      </c>
      <c r="C308" s="55">
        <v>-9.9601593625497898E-4</v>
      </c>
      <c r="D308" s="55">
        <f t="shared" si="4"/>
        <v>0</v>
      </c>
    </row>
    <row r="309" spans="1:4" x14ac:dyDescent="0.25">
      <c r="A309" s="15">
        <v>41113</v>
      </c>
      <c r="B309" s="55">
        <v>-9.9700897308074897E-4</v>
      </c>
      <c r="C309" s="55">
        <v>-9.9700897308074897E-4</v>
      </c>
      <c r="D309" s="55">
        <f t="shared" si="4"/>
        <v>0</v>
      </c>
    </row>
    <row r="310" spans="1:4" x14ac:dyDescent="0.25">
      <c r="A310" s="15">
        <v>41114</v>
      </c>
      <c r="B310" s="55">
        <v>0</v>
      </c>
      <c r="C310" s="55">
        <v>0</v>
      </c>
      <c r="D310" s="55">
        <f t="shared" si="4"/>
        <v>0</v>
      </c>
    </row>
    <row r="311" spans="1:4" x14ac:dyDescent="0.25">
      <c r="A311" s="15">
        <v>41115</v>
      </c>
      <c r="B311" s="55">
        <v>0</v>
      </c>
      <c r="C311" s="55">
        <v>0</v>
      </c>
      <c r="D311" s="55">
        <f t="shared" si="4"/>
        <v>0</v>
      </c>
    </row>
    <row r="312" spans="1:4" x14ac:dyDescent="0.25">
      <c r="A312" s="15">
        <v>41116</v>
      </c>
      <c r="B312" s="55">
        <v>0</v>
      </c>
      <c r="C312" s="55">
        <v>0</v>
      </c>
      <c r="D312" s="55">
        <f t="shared" si="4"/>
        <v>0</v>
      </c>
    </row>
    <row r="313" spans="1:4" x14ac:dyDescent="0.25">
      <c r="A313" s="15">
        <v>41117</v>
      </c>
      <c r="B313" s="55">
        <v>0</v>
      </c>
      <c r="C313" s="55">
        <v>0</v>
      </c>
      <c r="D313" s="55">
        <f t="shared" si="4"/>
        <v>0</v>
      </c>
    </row>
    <row r="314" spans="1:4" x14ac:dyDescent="0.25">
      <c r="A314" s="15">
        <v>41120</v>
      </c>
      <c r="B314" s="55">
        <v>9.9800399201588298E-4</v>
      </c>
      <c r="C314" s="55">
        <v>9.9800399201588298E-4</v>
      </c>
      <c r="D314" s="55">
        <f t="shared" si="4"/>
        <v>0</v>
      </c>
    </row>
    <row r="315" spans="1:4" x14ac:dyDescent="0.25">
      <c r="A315" s="15">
        <v>41121</v>
      </c>
      <c r="B315" s="55">
        <v>9.9700897308063795E-4</v>
      </c>
      <c r="C315" s="55">
        <v>9.9700897308063795E-4</v>
      </c>
      <c r="D315" s="55">
        <f t="shared" si="4"/>
        <v>0</v>
      </c>
    </row>
    <row r="316" spans="1:4" x14ac:dyDescent="0.25">
      <c r="A316" s="15">
        <v>41122</v>
      </c>
      <c r="B316" s="55">
        <v>0</v>
      </c>
      <c r="C316" s="55">
        <v>0</v>
      </c>
      <c r="D316" s="55">
        <f t="shared" si="4"/>
        <v>0</v>
      </c>
    </row>
    <row r="317" spans="1:4" x14ac:dyDescent="0.25">
      <c r="A317" s="15">
        <v>41123</v>
      </c>
      <c r="B317" s="55">
        <v>0</v>
      </c>
      <c r="C317" s="55">
        <v>0</v>
      </c>
      <c r="D317" s="55">
        <f t="shared" si="4"/>
        <v>0</v>
      </c>
    </row>
    <row r="318" spans="1:4" x14ac:dyDescent="0.25">
      <c r="A318" s="15">
        <v>41124</v>
      </c>
      <c r="B318" s="55">
        <v>0</v>
      </c>
      <c r="C318" s="55">
        <v>0</v>
      </c>
      <c r="D318" s="55">
        <f t="shared" si="4"/>
        <v>0</v>
      </c>
    </row>
    <row r="319" spans="1:4" x14ac:dyDescent="0.25">
      <c r="A319" s="15">
        <v>41127</v>
      </c>
      <c r="B319" s="55">
        <v>2.9880478087651601E-3</v>
      </c>
      <c r="C319" s="55">
        <v>2.9880478087651601E-3</v>
      </c>
      <c r="D319" s="55">
        <f t="shared" si="4"/>
        <v>0</v>
      </c>
    </row>
    <row r="320" spans="1:4" x14ac:dyDescent="0.25">
      <c r="A320" s="15">
        <v>41128</v>
      </c>
      <c r="B320" s="55">
        <v>-9.9304865938432108E-4</v>
      </c>
      <c r="C320" s="55">
        <v>-9.9304865938432108E-4</v>
      </c>
      <c r="D320" s="55">
        <f t="shared" si="4"/>
        <v>0</v>
      </c>
    </row>
    <row r="321" spans="1:4" x14ac:dyDescent="0.25">
      <c r="A321" s="15">
        <v>41129</v>
      </c>
      <c r="B321" s="55">
        <v>9.9403578528822799E-4</v>
      </c>
      <c r="C321" s="55">
        <v>9.9403578528822799E-4</v>
      </c>
      <c r="D321" s="55">
        <f t="shared" si="4"/>
        <v>0</v>
      </c>
    </row>
    <row r="322" spans="1:4" x14ac:dyDescent="0.25">
      <c r="A322" s="15">
        <v>41130</v>
      </c>
      <c r="B322" s="55">
        <v>9.9304865938432108E-4</v>
      </c>
      <c r="C322" s="55">
        <v>9.9304865938432108E-4</v>
      </c>
      <c r="D322" s="55">
        <f t="shared" ref="D322:D385" si="5">B322-C322</f>
        <v>0</v>
      </c>
    </row>
    <row r="323" spans="1:4" x14ac:dyDescent="0.25">
      <c r="A323" s="15">
        <v>41131</v>
      </c>
      <c r="B323" s="55">
        <v>9.9206349206348897E-4</v>
      </c>
      <c r="C323" s="55">
        <v>9.9206349206348897E-4</v>
      </c>
      <c r="D323" s="55">
        <f t="shared" si="5"/>
        <v>0</v>
      </c>
    </row>
    <row r="324" spans="1:4" x14ac:dyDescent="0.25">
      <c r="A324" s="15">
        <v>41134</v>
      </c>
      <c r="B324" s="55">
        <v>0</v>
      </c>
      <c r="C324" s="55">
        <v>0</v>
      </c>
      <c r="D324" s="55">
        <f t="shared" si="5"/>
        <v>0</v>
      </c>
    </row>
    <row r="325" spans="1:4" x14ac:dyDescent="0.25">
      <c r="A325" s="15">
        <v>41135</v>
      </c>
      <c r="B325" s="55">
        <v>9.9108027750238704E-4</v>
      </c>
      <c r="C325" s="55">
        <v>9.9108027750238704E-4</v>
      </c>
      <c r="D325" s="55">
        <f t="shared" si="5"/>
        <v>0</v>
      </c>
    </row>
    <row r="326" spans="1:4" x14ac:dyDescent="0.25">
      <c r="A326" s="15">
        <v>41136</v>
      </c>
      <c r="B326" s="55">
        <v>0</v>
      </c>
      <c r="C326" s="55">
        <v>0</v>
      </c>
      <c r="D326" s="55">
        <f t="shared" si="5"/>
        <v>0</v>
      </c>
    </row>
    <row r="327" spans="1:4" x14ac:dyDescent="0.25">
      <c r="A327" s="15">
        <v>41137</v>
      </c>
      <c r="B327" s="55">
        <v>0</v>
      </c>
      <c r="C327" s="55">
        <v>0</v>
      </c>
      <c r="D327" s="55">
        <f t="shared" si="5"/>
        <v>0</v>
      </c>
    </row>
    <row r="328" spans="1:4" x14ac:dyDescent="0.25">
      <c r="A328" s="15">
        <v>41138</v>
      </c>
      <c r="B328" s="55">
        <v>0</v>
      </c>
      <c r="C328" s="55">
        <v>0</v>
      </c>
      <c r="D328" s="55">
        <f t="shared" si="5"/>
        <v>0</v>
      </c>
    </row>
    <row r="329" spans="1:4" x14ac:dyDescent="0.25">
      <c r="A329" s="15">
        <v>41141</v>
      </c>
      <c r="B329" s="55">
        <v>0</v>
      </c>
      <c r="C329" s="55">
        <v>0</v>
      </c>
      <c r="D329" s="55">
        <f t="shared" si="5"/>
        <v>0</v>
      </c>
    </row>
    <row r="330" spans="1:4" x14ac:dyDescent="0.25">
      <c r="A330" s="15">
        <v>41142</v>
      </c>
      <c r="B330" s="55">
        <v>0</v>
      </c>
      <c r="C330" s="55">
        <v>0</v>
      </c>
      <c r="D330" s="55">
        <f t="shared" si="5"/>
        <v>0</v>
      </c>
    </row>
    <row r="331" spans="1:4" x14ac:dyDescent="0.25">
      <c r="A331" s="15">
        <v>41143</v>
      </c>
      <c r="B331" s="55">
        <v>9.9009900990099098E-4</v>
      </c>
      <c r="C331" s="55">
        <v>9.9009900990099098E-4</v>
      </c>
      <c r="D331" s="55">
        <f t="shared" si="5"/>
        <v>0</v>
      </c>
    </row>
    <row r="332" spans="1:4" x14ac:dyDescent="0.25">
      <c r="A332" s="15">
        <v>41144</v>
      </c>
      <c r="B332" s="55">
        <v>0</v>
      </c>
      <c r="C332" s="55">
        <v>0</v>
      </c>
      <c r="D332" s="55">
        <f t="shared" si="5"/>
        <v>0</v>
      </c>
    </row>
    <row r="333" spans="1:4" x14ac:dyDescent="0.25">
      <c r="A333" s="15">
        <v>41145</v>
      </c>
      <c r="B333" s="55">
        <v>0</v>
      </c>
      <c r="C333" s="55">
        <v>0</v>
      </c>
      <c r="D333" s="55">
        <f t="shared" si="5"/>
        <v>0</v>
      </c>
    </row>
    <row r="334" spans="1:4" x14ac:dyDescent="0.25">
      <c r="A334" s="15">
        <v>41148</v>
      </c>
      <c r="B334" s="55">
        <v>0</v>
      </c>
      <c r="C334" s="55">
        <v>0</v>
      </c>
      <c r="D334" s="55">
        <f t="shared" si="5"/>
        <v>0</v>
      </c>
    </row>
    <row r="335" spans="1:4" x14ac:dyDescent="0.25">
      <c r="A335" s="15">
        <v>41149</v>
      </c>
      <c r="B335" s="55">
        <v>0</v>
      </c>
      <c r="C335" s="55">
        <v>0</v>
      </c>
      <c r="D335" s="55">
        <f t="shared" si="5"/>
        <v>0</v>
      </c>
    </row>
    <row r="336" spans="1:4" x14ac:dyDescent="0.25">
      <c r="A336" s="15">
        <v>41150</v>
      </c>
      <c r="B336" s="55">
        <v>0</v>
      </c>
      <c r="C336" s="55">
        <v>0</v>
      </c>
      <c r="D336" s="55">
        <f t="shared" si="5"/>
        <v>0</v>
      </c>
    </row>
    <row r="337" spans="1:4" x14ac:dyDescent="0.25">
      <c r="A337" s="15">
        <v>41151</v>
      </c>
      <c r="B337" s="55">
        <v>9.89119683481698E-4</v>
      </c>
      <c r="C337" s="55">
        <v>9.89119683481698E-4</v>
      </c>
      <c r="D337" s="55">
        <f t="shared" si="5"/>
        <v>0</v>
      </c>
    </row>
    <row r="338" spans="1:4" x14ac:dyDescent="0.25">
      <c r="A338" s="15">
        <v>41152</v>
      </c>
      <c r="B338" s="55">
        <v>0</v>
      </c>
      <c r="C338" s="55">
        <v>0</v>
      </c>
      <c r="D338" s="55">
        <f t="shared" si="5"/>
        <v>0</v>
      </c>
    </row>
    <row r="339" spans="1:4" x14ac:dyDescent="0.25">
      <c r="A339" s="15">
        <v>41156</v>
      </c>
      <c r="B339" s="55">
        <v>0</v>
      </c>
      <c r="C339" s="55">
        <v>0</v>
      </c>
      <c r="D339" s="55">
        <f t="shared" si="5"/>
        <v>0</v>
      </c>
    </row>
    <row r="340" spans="1:4" x14ac:dyDescent="0.25">
      <c r="A340" s="15">
        <v>41157</v>
      </c>
      <c r="B340" s="55">
        <v>9.8814229249022389E-4</v>
      </c>
      <c r="C340" s="55">
        <v>9.8814229249022389E-4</v>
      </c>
      <c r="D340" s="55">
        <f t="shared" si="5"/>
        <v>0</v>
      </c>
    </row>
    <row r="341" spans="1:4" x14ac:dyDescent="0.25">
      <c r="A341" s="15">
        <v>41158</v>
      </c>
      <c r="B341" s="55">
        <v>0</v>
      </c>
      <c r="C341" s="55">
        <v>0</v>
      </c>
      <c r="D341" s="55">
        <f t="shared" si="5"/>
        <v>0</v>
      </c>
    </row>
    <row r="342" spans="1:4" x14ac:dyDescent="0.25">
      <c r="A342" s="15">
        <v>41159</v>
      </c>
      <c r="B342" s="55">
        <v>1.9743336623889701E-3</v>
      </c>
      <c r="C342" s="55">
        <v>1.9743336623889701E-3</v>
      </c>
      <c r="D342" s="55">
        <f t="shared" si="5"/>
        <v>0</v>
      </c>
    </row>
    <row r="343" spans="1:4" x14ac:dyDescent="0.25">
      <c r="A343" s="15">
        <v>41162</v>
      </c>
      <c r="B343" s="55">
        <v>9.8522167487691292E-4</v>
      </c>
      <c r="C343" s="55">
        <v>9.8522167487691292E-4</v>
      </c>
      <c r="D343" s="55">
        <f t="shared" si="5"/>
        <v>0</v>
      </c>
    </row>
    <row r="344" spans="1:4" x14ac:dyDescent="0.25">
      <c r="A344" s="15">
        <v>41163</v>
      </c>
      <c r="B344" s="55">
        <v>0</v>
      </c>
      <c r="C344" s="55">
        <v>0</v>
      </c>
      <c r="D344" s="55">
        <f t="shared" si="5"/>
        <v>0</v>
      </c>
    </row>
    <row r="345" spans="1:4" x14ac:dyDescent="0.25">
      <c r="A345" s="15">
        <v>41164</v>
      </c>
      <c r="B345" s="55">
        <v>9.8425196850393504E-4</v>
      </c>
      <c r="C345" s="55">
        <v>9.8425196850393504E-4</v>
      </c>
      <c r="D345" s="55">
        <f t="shared" si="5"/>
        <v>0</v>
      </c>
    </row>
    <row r="346" spans="1:4" x14ac:dyDescent="0.25">
      <c r="A346" s="15">
        <v>41165</v>
      </c>
      <c r="B346" s="55">
        <v>0</v>
      </c>
      <c r="C346" s="55">
        <v>0</v>
      </c>
      <c r="D346" s="55">
        <f t="shared" si="5"/>
        <v>0</v>
      </c>
    </row>
    <row r="347" spans="1:4" x14ac:dyDescent="0.25">
      <c r="A347" s="15">
        <v>41166</v>
      </c>
      <c r="B347" s="55">
        <v>9.8328416912485395E-4</v>
      </c>
      <c r="C347" s="55">
        <v>9.8328416912485395E-4</v>
      </c>
      <c r="D347" s="55">
        <f t="shared" si="5"/>
        <v>0</v>
      </c>
    </row>
    <row r="348" spans="1:4" x14ac:dyDescent="0.25">
      <c r="A348" s="15">
        <v>41169</v>
      </c>
      <c r="B348" s="55">
        <v>9.8231827111972003E-4</v>
      </c>
      <c r="C348" s="55">
        <v>9.8231827111972003E-4</v>
      </c>
      <c r="D348" s="55">
        <f t="shared" si="5"/>
        <v>0</v>
      </c>
    </row>
    <row r="349" spans="1:4" x14ac:dyDescent="0.25">
      <c r="A349" s="15">
        <v>41170</v>
      </c>
      <c r="B349" s="55">
        <v>0</v>
      </c>
      <c r="C349" s="55">
        <v>0</v>
      </c>
      <c r="D349" s="55">
        <f t="shared" si="5"/>
        <v>0</v>
      </c>
    </row>
    <row r="350" spans="1:4" x14ac:dyDescent="0.25">
      <c r="A350" s="15">
        <v>41171</v>
      </c>
      <c r="B350" s="55">
        <v>-9.8135426889100997E-4</v>
      </c>
      <c r="C350" s="55">
        <v>-9.8135426889100997E-4</v>
      </c>
      <c r="D350" s="55">
        <f t="shared" si="5"/>
        <v>0</v>
      </c>
    </row>
    <row r="351" spans="1:4" x14ac:dyDescent="0.25">
      <c r="A351" s="15">
        <v>41172</v>
      </c>
      <c r="B351" s="55">
        <v>0</v>
      </c>
      <c r="C351" s="55">
        <v>0</v>
      </c>
      <c r="D351" s="55">
        <f t="shared" si="5"/>
        <v>0</v>
      </c>
    </row>
    <row r="352" spans="1:4" x14ac:dyDescent="0.25">
      <c r="A352" s="15">
        <v>41173</v>
      </c>
      <c r="B352" s="55">
        <v>9.8231827111972003E-4</v>
      </c>
      <c r="C352" s="55">
        <v>9.8231827111972003E-4</v>
      </c>
      <c r="D352" s="55">
        <f t="shared" si="5"/>
        <v>0</v>
      </c>
    </row>
    <row r="353" spans="1:4" x14ac:dyDescent="0.25">
      <c r="A353" s="15">
        <v>41176</v>
      </c>
      <c r="B353" s="55">
        <v>0</v>
      </c>
      <c r="C353" s="55">
        <v>0</v>
      </c>
      <c r="D353" s="55">
        <f t="shared" si="5"/>
        <v>0</v>
      </c>
    </row>
    <row r="354" spans="1:4" x14ac:dyDescent="0.25">
      <c r="A354" s="15">
        <v>41177</v>
      </c>
      <c r="B354" s="55">
        <v>0</v>
      </c>
      <c r="C354" s="55">
        <v>0</v>
      </c>
      <c r="D354" s="55">
        <f t="shared" si="5"/>
        <v>0</v>
      </c>
    </row>
    <row r="355" spans="1:4" x14ac:dyDescent="0.25">
      <c r="A355" s="15">
        <v>41178</v>
      </c>
      <c r="B355" s="55">
        <v>-1.9627085377821301E-3</v>
      </c>
      <c r="C355" s="55">
        <v>-1.9627085377821301E-3</v>
      </c>
      <c r="D355" s="55">
        <f t="shared" si="5"/>
        <v>0</v>
      </c>
    </row>
    <row r="356" spans="1:4" x14ac:dyDescent="0.25">
      <c r="A356" s="15">
        <v>41179</v>
      </c>
      <c r="B356" s="55">
        <v>-9.8328416912485395E-4</v>
      </c>
      <c r="C356" s="55">
        <v>-9.8328416912485395E-4</v>
      </c>
      <c r="D356" s="55">
        <f t="shared" si="5"/>
        <v>0</v>
      </c>
    </row>
    <row r="357" spans="1:4" x14ac:dyDescent="0.25">
      <c r="A357" s="15">
        <v>41180</v>
      </c>
      <c r="B357" s="55">
        <v>9.8425196850393504E-4</v>
      </c>
      <c r="C357" s="55">
        <v>9.8425196850393504E-4</v>
      </c>
      <c r="D357" s="55">
        <f t="shared" si="5"/>
        <v>0</v>
      </c>
    </row>
    <row r="358" spans="1:4" x14ac:dyDescent="0.25">
      <c r="A358" s="15">
        <v>41183</v>
      </c>
      <c r="B358" s="55">
        <v>-9.8328416912485395E-4</v>
      </c>
      <c r="C358" s="55">
        <v>-9.8328416912485395E-4</v>
      </c>
      <c r="D358" s="55">
        <f t="shared" si="5"/>
        <v>0</v>
      </c>
    </row>
    <row r="359" spans="1:4" x14ac:dyDescent="0.25">
      <c r="A359" s="15">
        <v>41184</v>
      </c>
      <c r="B359" s="55">
        <v>9.8425196850393504E-4</v>
      </c>
      <c r="C359" s="55">
        <v>9.8425196850393504E-4</v>
      </c>
      <c r="D359" s="55">
        <f t="shared" si="5"/>
        <v>0</v>
      </c>
    </row>
    <row r="360" spans="1:4" x14ac:dyDescent="0.25">
      <c r="A360" s="15">
        <v>41185</v>
      </c>
      <c r="B360" s="55">
        <v>9.8328416912485395E-4</v>
      </c>
      <c r="C360" s="55">
        <v>9.8328416912485395E-4</v>
      </c>
      <c r="D360" s="55">
        <f t="shared" si="5"/>
        <v>0</v>
      </c>
    </row>
    <row r="361" spans="1:4" x14ac:dyDescent="0.25">
      <c r="A361" s="15">
        <v>41186</v>
      </c>
      <c r="B361" s="55">
        <v>9.8231827111972003E-4</v>
      </c>
      <c r="C361" s="55">
        <v>9.8231827111972003E-4</v>
      </c>
      <c r="D361" s="55">
        <f t="shared" si="5"/>
        <v>0</v>
      </c>
    </row>
    <row r="362" spans="1:4" x14ac:dyDescent="0.25">
      <c r="A362" s="15">
        <v>41187</v>
      </c>
      <c r="B362" s="55">
        <v>9.8135426889100997E-4</v>
      </c>
      <c r="C362" s="55">
        <v>9.8135426889100997E-4</v>
      </c>
      <c r="D362" s="55">
        <f t="shared" si="5"/>
        <v>0</v>
      </c>
    </row>
    <row r="363" spans="1:4" x14ac:dyDescent="0.25">
      <c r="A363" s="15">
        <v>41191</v>
      </c>
      <c r="B363" s="55">
        <v>0</v>
      </c>
      <c r="C363" s="55">
        <v>0</v>
      </c>
      <c r="D363" s="55">
        <f t="shared" si="5"/>
        <v>0</v>
      </c>
    </row>
    <row r="364" spans="1:4" x14ac:dyDescent="0.25">
      <c r="A364" s="15">
        <v>41192</v>
      </c>
      <c r="B364" s="55">
        <v>0</v>
      </c>
      <c r="C364" s="55">
        <v>0</v>
      </c>
      <c r="D364" s="55">
        <f t="shared" si="5"/>
        <v>0</v>
      </c>
    </row>
    <row r="365" spans="1:4" x14ac:dyDescent="0.25">
      <c r="A365" s="15">
        <v>41193</v>
      </c>
      <c r="B365" s="55">
        <v>0</v>
      </c>
      <c r="C365" s="55">
        <v>0</v>
      </c>
      <c r="D365" s="55">
        <f t="shared" si="5"/>
        <v>0</v>
      </c>
    </row>
    <row r="366" spans="1:4" x14ac:dyDescent="0.25">
      <c r="A366" s="15">
        <v>41194</v>
      </c>
      <c r="B366" s="55">
        <v>9.8039215686296409E-4</v>
      </c>
      <c r="C366" s="55">
        <v>9.8039215686296409E-4</v>
      </c>
      <c r="D366" s="55">
        <f t="shared" si="5"/>
        <v>0</v>
      </c>
    </row>
    <row r="367" spans="1:4" x14ac:dyDescent="0.25">
      <c r="A367" s="15">
        <v>41197</v>
      </c>
      <c r="B367" s="55">
        <v>0</v>
      </c>
      <c r="C367" s="55">
        <v>0</v>
      </c>
      <c r="D367" s="55">
        <f t="shared" si="5"/>
        <v>0</v>
      </c>
    </row>
    <row r="368" spans="1:4" x14ac:dyDescent="0.25">
      <c r="A368" s="15">
        <v>41198</v>
      </c>
      <c r="B368" s="55">
        <v>0</v>
      </c>
      <c r="C368" s="55">
        <v>0</v>
      </c>
      <c r="D368" s="55">
        <f t="shared" si="5"/>
        <v>0</v>
      </c>
    </row>
    <row r="369" spans="1:4" x14ac:dyDescent="0.25">
      <c r="A369" s="15">
        <v>41199</v>
      </c>
      <c r="B369" s="55">
        <v>0</v>
      </c>
      <c r="C369" s="55">
        <v>0</v>
      </c>
      <c r="D369" s="55">
        <f t="shared" si="5"/>
        <v>0</v>
      </c>
    </row>
    <row r="370" spans="1:4" x14ac:dyDescent="0.25">
      <c r="A370" s="15">
        <v>41200</v>
      </c>
      <c r="B370" s="55">
        <v>9.7943192948091195E-4</v>
      </c>
      <c r="C370" s="55">
        <v>9.7943192948091195E-4</v>
      </c>
      <c r="D370" s="55">
        <f t="shared" si="5"/>
        <v>0</v>
      </c>
    </row>
    <row r="371" spans="1:4" x14ac:dyDescent="0.25">
      <c r="A371" s="15">
        <v>41201</v>
      </c>
      <c r="B371" s="55">
        <v>-9.78473581213279E-4</v>
      </c>
      <c r="C371" s="55">
        <v>-9.78473581213279E-4</v>
      </c>
      <c r="D371" s="55">
        <f t="shared" si="5"/>
        <v>0</v>
      </c>
    </row>
    <row r="372" spans="1:4" x14ac:dyDescent="0.25">
      <c r="A372" s="15">
        <v>41204</v>
      </c>
      <c r="B372" s="55">
        <v>0</v>
      </c>
      <c r="C372" s="55">
        <v>0</v>
      </c>
      <c r="D372" s="55">
        <f t="shared" si="5"/>
        <v>0</v>
      </c>
    </row>
    <row r="373" spans="1:4" x14ac:dyDescent="0.25">
      <c r="A373" s="15">
        <v>41205</v>
      </c>
      <c r="B373" s="55">
        <v>-9.7943192948102297E-4</v>
      </c>
      <c r="C373" s="55">
        <v>-9.7943192948102297E-4</v>
      </c>
      <c r="D373" s="55">
        <f t="shared" si="5"/>
        <v>0</v>
      </c>
    </row>
    <row r="374" spans="1:4" x14ac:dyDescent="0.25">
      <c r="A374" s="15">
        <v>41206</v>
      </c>
      <c r="B374" s="55">
        <v>0</v>
      </c>
      <c r="C374" s="55">
        <v>0</v>
      </c>
      <c r="D374" s="55">
        <f t="shared" si="5"/>
        <v>0</v>
      </c>
    </row>
    <row r="375" spans="1:4" x14ac:dyDescent="0.25">
      <c r="A375" s="15">
        <v>41207</v>
      </c>
      <c r="B375" s="55">
        <v>9.8039215686296409E-4</v>
      </c>
      <c r="C375" s="55">
        <v>9.8039215686296409E-4</v>
      </c>
      <c r="D375" s="55">
        <f t="shared" si="5"/>
        <v>0</v>
      </c>
    </row>
    <row r="376" spans="1:4" x14ac:dyDescent="0.25">
      <c r="A376" s="15">
        <v>41208</v>
      </c>
      <c r="B376" s="55">
        <v>-9.7943192948102297E-4</v>
      </c>
      <c r="C376" s="55">
        <v>-9.7943192948102297E-4</v>
      </c>
      <c r="D376" s="55">
        <f t="shared" si="5"/>
        <v>0</v>
      </c>
    </row>
    <row r="377" spans="1:4" x14ac:dyDescent="0.25">
      <c r="A377" s="15">
        <v>41211</v>
      </c>
      <c r="B377" s="55">
        <v>0</v>
      </c>
      <c r="C377" s="55" t="s">
        <v>77</v>
      </c>
      <c r="D377" s="55" t="e">
        <f t="shared" si="5"/>
        <v>#VALUE!</v>
      </c>
    </row>
    <row r="378" spans="1:4" x14ac:dyDescent="0.25">
      <c r="A378" s="15">
        <v>41212</v>
      </c>
      <c r="B378" s="55">
        <v>0</v>
      </c>
      <c r="C378" s="55" t="s">
        <v>77</v>
      </c>
      <c r="D378" s="55" t="e">
        <f t="shared" si="5"/>
        <v>#VALUE!</v>
      </c>
    </row>
    <row r="379" spans="1:4" x14ac:dyDescent="0.25">
      <c r="A379" s="15">
        <v>41213</v>
      </c>
      <c r="B379" s="55">
        <v>-3.9215686274508598E-3</v>
      </c>
      <c r="C379" s="55">
        <v>-3.9215686274508598E-3</v>
      </c>
      <c r="D379" s="55">
        <f t="shared" si="5"/>
        <v>0</v>
      </c>
    </row>
    <row r="380" spans="1:4" x14ac:dyDescent="0.25">
      <c r="A380" s="15">
        <v>41214</v>
      </c>
      <c r="B380" s="55">
        <v>9.8425196850393504E-4</v>
      </c>
      <c r="C380" s="55">
        <v>9.8425196850393504E-4</v>
      </c>
      <c r="D380" s="55">
        <f t="shared" si="5"/>
        <v>0</v>
      </c>
    </row>
    <row r="381" spans="1:4" x14ac:dyDescent="0.25">
      <c r="A381" s="15">
        <v>41215</v>
      </c>
      <c r="B381" s="55">
        <v>0</v>
      </c>
      <c r="C381" s="55">
        <v>0</v>
      </c>
      <c r="D381" s="55">
        <f t="shared" si="5"/>
        <v>0</v>
      </c>
    </row>
    <row r="382" spans="1:4" x14ac:dyDescent="0.25">
      <c r="A382" s="15">
        <v>41218</v>
      </c>
      <c r="B382" s="55">
        <v>9.8328416912485395E-4</v>
      </c>
      <c r="C382" s="55">
        <v>9.8328416912485395E-4</v>
      </c>
      <c r="D382" s="55">
        <f t="shared" si="5"/>
        <v>0</v>
      </c>
    </row>
    <row r="383" spans="1:4" x14ac:dyDescent="0.25">
      <c r="A383" s="15">
        <v>41219</v>
      </c>
      <c r="B383" s="55">
        <v>9.8231827111972003E-4</v>
      </c>
      <c r="C383" s="55">
        <v>9.8231827111972003E-4</v>
      </c>
      <c r="D383" s="55">
        <f t="shared" si="5"/>
        <v>0</v>
      </c>
    </row>
    <row r="384" spans="1:4" x14ac:dyDescent="0.25">
      <c r="A384" s="15">
        <v>41220</v>
      </c>
      <c r="B384" s="55">
        <v>-9.8135426889100997E-4</v>
      </c>
      <c r="C384" s="55">
        <v>-9.8135426889100997E-4</v>
      </c>
      <c r="D384" s="55">
        <f t="shared" si="5"/>
        <v>0</v>
      </c>
    </row>
    <row r="385" spans="1:4" x14ac:dyDescent="0.25">
      <c r="A385" s="15">
        <v>41221</v>
      </c>
      <c r="B385" s="55">
        <v>0</v>
      </c>
      <c r="C385" s="55">
        <v>0</v>
      </c>
      <c r="D385" s="55">
        <f t="shared" si="5"/>
        <v>0</v>
      </c>
    </row>
    <row r="386" spans="1:4" x14ac:dyDescent="0.25">
      <c r="A386" s="15">
        <v>41222</v>
      </c>
      <c r="B386" s="55">
        <v>-9.8231827111983105E-4</v>
      </c>
      <c r="C386" s="55">
        <v>-9.8231827111983105E-4</v>
      </c>
      <c r="D386" s="55">
        <f t="shared" ref="D386:D449" si="6">B386-C386</f>
        <v>0</v>
      </c>
    </row>
    <row r="387" spans="1:4" x14ac:dyDescent="0.25">
      <c r="A387" s="15">
        <v>41226</v>
      </c>
      <c r="B387" s="55">
        <v>-1.9665683382497101E-3</v>
      </c>
      <c r="C387" s="55">
        <v>-1.9665683382497101E-3</v>
      </c>
      <c r="D387" s="55">
        <f t="shared" si="6"/>
        <v>0</v>
      </c>
    </row>
    <row r="388" spans="1:4" x14ac:dyDescent="0.25">
      <c r="A388" s="15">
        <v>41227</v>
      </c>
      <c r="B388" s="55">
        <v>9.8522167487691292E-4</v>
      </c>
      <c r="C388" s="55">
        <v>9.8522167487691292E-4</v>
      </c>
      <c r="D388" s="55">
        <f t="shared" si="6"/>
        <v>0</v>
      </c>
    </row>
    <row r="389" spans="1:4" x14ac:dyDescent="0.25">
      <c r="A389" s="15">
        <v>41228</v>
      </c>
      <c r="B389" s="55">
        <v>-9.8425196850393504E-4</v>
      </c>
      <c r="C389" s="55">
        <v>-9.8425196850393504E-4</v>
      </c>
      <c r="D389" s="55">
        <f t="shared" si="6"/>
        <v>0</v>
      </c>
    </row>
    <row r="390" spans="1:4" x14ac:dyDescent="0.25">
      <c r="A390" s="15">
        <v>41229</v>
      </c>
      <c r="B390" s="55">
        <v>-9.852216748768019E-4</v>
      </c>
      <c r="C390" s="55">
        <v>-9.852216748768019E-4</v>
      </c>
      <c r="D390" s="55">
        <f t="shared" si="6"/>
        <v>0</v>
      </c>
    </row>
    <row r="391" spans="1:4" x14ac:dyDescent="0.25">
      <c r="A391" s="15">
        <v>41232</v>
      </c>
      <c r="B391" s="55">
        <v>0</v>
      </c>
      <c r="C391" s="55">
        <v>0</v>
      </c>
      <c r="D391" s="55">
        <f t="shared" si="6"/>
        <v>0</v>
      </c>
    </row>
    <row r="392" spans="1:4" x14ac:dyDescent="0.25">
      <c r="A392" s="15">
        <v>41233</v>
      </c>
      <c r="B392" s="55">
        <v>0</v>
      </c>
      <c r="C392" s="55">
        <v>0</v>
      </c>
      <c r="D392" s="55">
        <f t="shared" si="6"/>
        <v>0</v>
      </c>
    </row>
    <row r="393" spans="1:4" x14ac:dyDescent="0.25">
      <c r="A393" s="15">
        <v>41234</v>
      </c>
      <c r="B393" s="55">
        <v>9.8619329388549603E-4</v>
      </c>
      <c r="C393" s="55">
        <v>9.8619329388549603E-4</v>
      </c>
      <c r="D393" s="55">
        <f t="shared" si="6"/>
        <v>0</v>
      </c>
    </row>
    <row r="394" spans="1:4" x14ac:dyDescent="0.25">
      <c r="A394" s="15">
        <v>41236</v>
      </c>
      <c r="B394" s="55">
        <v>-9.852216748768019E-4</v>
      </c>
      <c r="C394" s="55">
        <v>-9.852216748768019E-4</v>
      </c>
      <c r="D394" s="55">
        <f t="shared" si="6"/>
        <v>0</v>
      </c>
    </row>
    <row r="395" spans="1:4" x14ac:dyDescent="0.25">
      <c r="A395" s="15">
        <v>41239</v>
      </c>
      <c r="B395" s="55">
        <v>0</v>
      </c>
      <c r="C395" s="55">
        <v>0</v>
      </c>
      <c r="D395" s="55">
        <f t="shared" si="6"/>
        <v>0</v>
      </c>
    </row>
    <row r="396" spans="1:4" x14ac:dyDescent="0.25">
      <c r="A396" s="15">
        <v>41240</v>
      </c>
      <c r="B396" s="55">
        <v>0</v>
      </c>
      <c r="C396" s="55">
        <v>0</v>
      </c>
      <c r="D396" s="55">
        <f t="shared" si="6"/>
        <v>0</v>
      </c>
    </row>
    <row r="397" spans="1:4" x14ac:dyDescent="0.25">
      <c r="A397" s="15">
        <v>41241</v>
      </c>
      <c r="B397" s="55">
        <v>-1.9723865877713199E-3</v>
      </c>
      <c r="C397" s="55">
        <v>-1.9723865877713199E-3</v>
      </c>
      <c r="D397" s="55">
        <f t="shared" si="6"/>
        <v>0</v>
      </c>
    </row>
    <row r="398" spans="1:4" x14ac:dyDescent="0.25">
      <c r="A398" s="15">
        <v>41242</v>
      </c>
      <c r="B398" s="55">
        <v>1.97628458498045E-3</v>
      </c>
      <c r="C398" s="55">
        <v>1.97628458498045E-3</v>
      </c>
      <c r="D398" s="55">
        <f t="shared" si="6"/>
        <v>0</v>
      </c>
    </row>
    <row r="399" spans="1:4" x14ac:dyDescent="0.25">
      <c r="A399" s="15">
        <v>41243</v>
      </c>
      <c r="B399" s="55">
        <v>0</v>
      </c>
      <c r="C399" s="55">
        <v>0</v>
      </c>
      <c r="D399" s="55">
        <f t="shared" si="6"/>
        <v>0</v>
      </c>
    </row>
    <row r="400" spans="1:4" x14ac:dyDescent="0.25">
      <c r="A400" s="15">
        <v>41246</v>
      </c>
      <c r="B400" s="55">
        <v>0</v>
      </c>
      <c r="C400" s="55">
        <v>0</v>
      </c>
      <c r="D400" s="55">
        <f t="shared" si="6"/>
        <v>0</v>
      </c>
    </row>
    <row r="401" spans="1:4" x14ac:dyDescent="0.25">
      <c r="A401" s="15">
        <v>41247</v>
      </c>
      <c r="B401" s="55">
        <v>9.8619329388549603E-4</v>
      </c>
      <c r="C401" s="55">
        <v>9.8619329388549603E-4</v>
      </c>
      <c r="D401" s="55">
        <f t="shared" si="6"/>
        <v>0</v>
      </c>
    </row>
    <row r="402" spans="1:4" x14ac:dyDescent="0.25">
      <c r="A402" s="15">
        <v>41248</v>
      </c>
      <c r="B402" s="55">
        <v>9.8522167487691292E-4</v>
      </c>
      <c r="C402" s="55">
        <v>9.8522167487691292E-4</v>
      </c>
      <c r="D402" s="55">
        <f t="shared" si="6"/>
        <v>0</v>
      </c>
    </row>
    <row r="403" spans="1:4" x14ac:dyDescent="0.25">
      <c r="A403" s="15">
        <v>41249</v>
      </c>
      <c r="B403" s="55">
        <v>0</v>
      </c>
      <c r="C403" s="55">
        <v>0</v>
      </c>
      <c r="D403" s="55">
        <f t="shared" si="6"/>
        <v>0</v>
      </c>
    </row>
    <row r="404" spans="1:4" x14ac:dyDescent="0.25">
      <c r="A404" s="15">
        <v>41250</v>
      </c>
      <c r="B404" s="55">
        <v>9.8425196850393504E-4</v>
      </c>
      <c r="C404" s="55">
        <v>9.8425196850393504E-4</v>
      </c>
      <c r="D404" s="55">
        <f t="shared" si="6"/>
        <v>0</v>
      </c>
    </row>
    <row r="405" spans="1:4" x14ac:dyDescent="0.25">
      <c r="A405" s="15">
        <v>41253</v>
      </c>
      <c r="B405" s="55">
        <v>9.8328416912485395E-4</v>
      </c>
      <c r="C405" s="55">
        <v>9.8328416912485395E-4</v>
      </c>
      <c r="D405" s="55">
        <f t="shared" si="6"/>
        <v>0</v>
      </c>
    </row>
    <row r="406" spans="1:4" x14ac:dyDescent="0.25">
      <c r="A406" s="15">
        <v>41254</v>
      </c>
      <c r="B406" s="55">
        <v>0</v>
      </c>
      <c r="C406" s="55">
        <v>0</v>
      </c>
      <c r="D406" s="55">
        <f t="shared" si="6"/>
        <v>0</v>
      </c>
    </row>
    <row r="407" spans="1:4" x14ac:dyDescent="0.25">
      <c r="A407" s="15">
        <v>41255</v>
      </c>
      <c r="B407" s="55">
        <v>1.9646365422396599E-3</v>
      </c>
      <c r="C407" s="55">
        <v>1.9646365422396599E-3</v>
      </c>
      <c r="D407" s="55">
        <f t="shared" si="6"/>
        <v>0</v>
      </c>
    </row>
    <row r="408" spans="1:4" x14ac:dyDescent="0.25">
      <c r="A408" s="15">
        <v>41256</v>
      </c>
      <c r="B408" s="55">
        <v>9.8039215686296409E-4</v>
      </c>
      <c r="C408" s="55">
        <v>9.8039215686296409E-4</v>
      </c>
      <c r="D408" s="55">
        <f t="shared" si="6"/>
        <v>0</v>
      </c>
    </row>
    <row r="409" spans="1:4" x14ac:dyDescent="0.25">
      <c r="A409" s="15">
        <v>41257</v>
      </c>
      <c r="B409" s="55">
        <v>0</v>
      </c>
      <c r="C409" s="55">
        <v>0</v>
      </c>
      <c r="D409" s="55">
        <f t="shared" si="6"/>
        <v>0</v>
      </c>
    </row>
    <row r="410" spans="1:4" x14ac:dyDescent="0.25">
      <c r="A410" s="15">
        <v>41260</v>
      </c>
      <c r="B410" s="55">
        <v>0</v>
      </c>
      <c r="C410" s="55">
        <v>0</v>
      </c>
      <c r="D410" s="55">
        <f t="shared" si="6"/>
        <v>0</v>
      </c>
    </row>
    <row r="411" spans="1:4" x14ac:dyDescent="0.25">
      <c r="A411" s="15">
        <v>41261</v>
      </c>
      <c r="B411" s="55">
        <v>9.7943192948091195E-4</v>
      </c>
      <c r="C411" s="55">
        <v>9.7943192948091195E-4</v>
      </c>
      <c r="D411" s="55">
        <f t="shared" si="6"/>
        <v>0</v>
      </c>
    </row>
    <row r="412" spans="1:4" x14ac:dyDescent="0.25">
      <c r="A412" s="15">
        <v>41262</v>
      </c>
      <c r="B412" s="55">
        <v>0</v>
      </c>
      <c r="C412" s="55">
        <v>0</v>
      </c>
      <c r="D412" s="55">
        <f t="shared" si="6"/>
        <v>0</v>
      </c>
    </row>
    <row r="413" spans="1:4" x14ac:dyDescent="0.25">
      <c r="A413" s="15">
        <v>41263</v>
      </c>
      <c r="B413" s="55">
        <v>-9.78473581213279E-4</v>
      </c>
      <c r="C413" s="55">
        <v>-9.78473581213279E-4</v>
      </c>
      <c r="D413" s="55">
        <f t="shared" si="6"/>
        <v>0</v>
      </c>
    </row>
    <row r="414" spans="1:4" x14ac:dyDescent="0.25">
      <c r="A414" s="15">
        <v>41264</v>
      </c>
      <c r="B414" s="55">
        <v>0</v>
      </c>
      <c r="C414" s="55">
        <v>0</v>
      </c>
      <c r="D414" s="55">
        <f t="shared" si="6"/>
        <v>0</v>
      </c>
    </row>
    <row r="415" spans="1:4" x14ac:dyDescent="0.25">
      <c r="A415" s="15">
        <v>41267</v>
      </c>
      <c r="B415" s="55">
        <v>0</v>
      </c>
      <c r="C415" s="55">
        <v>0</v>
      </c>
      <c r="D415" s="55">
        <f t="shared" si="6"/>
        <v>0</v>
      </c>
    </row>
    <row r="416" spans="1:4" x14ac:dyDescent="0.25">
      <c r="A416" s="15">
        <v>41269</v>
      </c>
      <c r="B416" s="55">
        <v>0</v>
      </c>
      <c r="C416" s="55">
        <v>0</v>
      </c>
      <c r="D416" s="55">
        <f t="shared" si="6"/>
        <v>0</v>
      </c>
    </row>
    <row r="417" spans="1:4" x14ac:dyDescent="0.25">
      <c r="A417" s="15">
        <v>41270</v>
      </c>
      <c r="B417" s="55">
        <v>0</v>
      </c>
      <c r="C417" s="55">
        <v>0</v>
      </c>
      <c r="D417" s="55">
        <f t="shared" si="6"/>
        <v>0</v>
      </c>
    </row>
    <row r="418" spans="1:4" x14ac:dyDescent="0.25">
      <c r="A418" s="15">
        <v>41271</v>
      </c>
      <c r="B418" s="55">
        <v>-1.14097942354807E-3</v>
      </c>
      <c r="C418" s="55">
        <v>-6.2683643486777699E-2</v>
      </c>
      <c r="D418" s="55">
        <f t="shared" si="6"/>
        <v>6.1542664063229627E-2</v>
      </c>
    </row>
    <row r="419" spans="1:4" x14ac:dyDescent="0.25">
      <c r="A419" s="15">
        <v>41274</v>
      </c>
      <c r="B419" s="55">
        <v>1.04493207941481E-3</v>
      </c>
      <c r="C419" s="55">
        <v>1.04493207941481E-3</v>
      </c>
      <c r="D419" s="55">
        <f t="shared" si="6"/>
        <v>0</v>
      </c>
    </row>
    <row r="420" spans="1:4" x14ac:dyDescent="0.25">
      <c r="A420" s="15">
        <v>41276</v>
      </c>
      <c r="B420" s="55">
        <v>1.0438413361168999E-3</v>
      </c>
      <c r="C420" s="55">
        <v>1.0438413361168999E-3</v>
      </c>
      <c r="D420" s="55">
        <f t="shared" si="6"/>
        <v>0</v>
      </c>
    </row>
    <row r="421" spans="1:4" x14ac:dyDescent="0.25">
      <c r="A421" s="15">
        <v>41277</v>
      </c>
      <c r="B421" s="55">
        <v>0</v>
      </c>
      <c r="C421" s="55">
        <v>0</v>
      </c>
      <c r="D421" s="55">
        <f t="shared" si="6"/>
        <v>0</v>
      </c>
    </row>
    <row r="422" spans="1:4" x14ac:dyDescent="0.25">
      <c r="A422" s="15">
        <v>41278</v>
      </c>
      <c r="B422" s="55">
        <v>1.0427528675702701E-3</v>
      </c>
      <c r="C422" s="55">
        <v>1.0427528675702701E-3</v>
      </c>
      <c r="D422" s="55">
        <f t="shared" si="6"/>
        <v>0</v>
      </c>
    </row>
    <row r="423" spans="1:4" x14ac:dyDescent="0.25">
      <c r="A423" s="15">
        <v>41281</v>
      </c>
      <c r="B423" s="55">
        <v>0</v>
      </c>
      <c r="C423" s="55">
        <v>0</v>
      </c>
      <c r="D423" s="55">
        <f t="shared" si="6"/>
        <v>0</v>
      </c>
    </row>
    <row r="424" spans="1:4" x14ac:dyDescent="0.25">
      <c r="A424" s="15">
        <v>41282</v>
      </c>
      <c r="B424" s="55">
        <v>2.0833333333332101E-3</v>
      </c>
      <c r="C424" s="55">
        <v>2.0833333333332101E-3</v>
      </c>
      <c r="D424" s="55">
        <f t="shared" si="6"/>
        <v>0</v>
      </c>
    </row>
    <row r="425" spans="1:4" x14ac:dyDescent="0.25">
      <c r="A425" s="15">
        <v>41283</v>
      </c>
      <c r="B425" s="55">
        <v>1.0395010395012299E-3</v>
      </c>
      <c r="C425" s="55">
        <v>1.0395010395012299E-3</v>
      </c>
      <c r="D425" s="55">
        <f t="shared" si="6"/>
        <v>0</v>
      </c>
    </row>
    <row r="426" spans="1:4" x14ac:dyDescent="0.25">
      <c r="A426" s="15">
        <v>41284</v>
      </c>
      <c r="B426" s="55">
        <v>1.0384215991692299E-3</v>
      </c>
      <c r="C426" s="55">
        <v>1.0384215991692299E-3</v>
      </c>
      <c r="D426" s="55">
        <f t="shared" si="6"/>
        <v>0</v>
      </c>
    </row>
    <row r="427" spans="1:4" x14ac:dyDescent="0.25">
      <c r="A427" s="15">
        <v>41285</v>
      </c>
      <c r="B427" s="55">
        <v>0</v>
      </c>
      <c r="C427" s="55">
        <v>0</v>
      </c>
      <c r="D427" s="55">
        <f t="shared" si="6"/>
        <v>0</v>
      </c>
    </row>
    <row r="428" spans="1:4" x14ac:dyDescent="0.25">
      <c r="A428" s="15">
        <v>41288</v>
      </c>
      <c r="B428" s="55">
        <v>1.03734439834025E-3</v>
      </c>
      <c r="C428" s="55">
        <v>1.03734439834025E-3</v>
      </c>
      <c r="D428" s="55">
        <f t="shared" si="6"/>
        <v>0</v>
      </c>
    </row>
    <row r="429" spans="1:4" x14ac:dyDescent="0.25">
      <c r="A429" s="15">
        <v>41289</v>
      </c>
      <c r="B429" s="55">
        <v>0</v>
      </c>
      <c r="C429" s="55">
        <v>0</v>
      </c>
      <c r="D429" s="55">
        <f t="shared" si="6"/>
        <v>0</v>
      </c>
    </row>
    <row r="430" spans="1:4" x14ac:dyDescent="0.25">
      <c r="A430" s="15">
        <v>41290</v>
      </c>
      <c r="B430" s="55">
        <v>0</v>
      </c>
      <c r="C430" s="55">
        <v>0</v>
      </c>
      <c r="D430" s="55">
        <f t="shared" si="6"/>
        <v>0</v>
      </c>
    </row>
    <row r="431" spans="1:4" x14ac:dyDescent="0.25">
      <c r="A431" s="15">
        <v>41291</v>
      </c>
      <c r="B431" s="55">
        <v>1.03626943005186E-3</v>
      </c>
      <c r="C431" s="55">
        <v>1.03626943005186E-3</v>
      </c>
      <c r="D431" s="55">
        <f t="shared" si="6"/>
        <v>0</v>
      </c>
    </row>
    <row r="432" spans="1:4" x14ac:dyDescent="0.25">
      <c r="A432" s="15">
        <v>41292</v>
      </c>
      <c r="B432" s="55">
        <v>0</v>
      </c>
      <c r="C432" s="55">
        <v>0</v>
      </c>
      <c r="D432" s="55">
        <f t="shared" si="6"/>
        <v>0</v>
      </c>
    </row>
    <row r="433" spans="1:4" x14ac:dyDescent="0.25">
      <c r="A433" s="15">
        <v>41296</v>
      </c>
      <c r="B433" s="55">
        <v>1.0351966873705101E-3</v>
      </c>
      <c r="C433" s="55">
        <v>1.0351966873705101E-3</v>
      </c>
      <c r="D433" s="55">
        <f t="shared" si="6"/>
        <v>0</v>
      </c>
    </row>
    <row r="434" spans="1:4" x14ac:dyDescent="0.25">
      <c r="A434" s="15">
        <v>41297</v>
      </c>
      <c r="B434" s="55">
        <v>0</v>
      </c>
      <c r="C434" s="55">
        <v>0</v>
      </c>
      <c r="D434" s="55">
        <f t="shared" si="6"/>
        <v>0</v>
      </c>
    </row>
    <row r="435" spans="1:4" x14ac:dyDescent="0.25">
      <c r="A435" s="15">
        <v>41298</v>
      </c>
      <c r="B435" s="55">
        <v>1.03412616339194E-3</v>
      </c>
      <c r="C435" s="55">
        <v>1.03412616339194E-3</v>
      </c>
      <c r="D435" s="55">
        <f t="shared" si="6"/>
        <v>0</v>
      </c>
    </row>
    <row r="436" spans="1:4" x14ac:dyDescent="0.25">
      <c r="A436" s="15">
        <v>41299</v>
      </c>
      <c r="B436" s="55">
        <v>2.0661157024792799E-3</v>
      </c>
      <c r="C436" s="55">
        <v>2.0661157024792799E-3</v>
      </c>
      <c r="D436" s="55">
        <f t="shared" si="6"/>
        <v>0</v>
      </c>
    </row>
    <row r="437" spans="1:4" x14ac:dyDescent="0.25">
      <c r="A437" s="15">
        <v>41302</v>
      </c>
      <c r="B437" s="55">
        <v>1.03092783505176E-3</v>
      </c>
      <c r="C437" s="55">
        <v>1.03092783505176E-3</v>
      </c>
      <c r="D437" s="55">
        <f t="shared" si="6"/>
        <v>0</v>
      </c>
    </row>
    <row r="438" spans="1:4" x14ac:dyDescent="0.25">
      <c r="A438" s="15">
        <v>41303</v>
      </c>
      <c r="B438" s="55">
        <v>0</v>
      </c>
      <c r="C438" s="55">
        <v>0</v>
      </c>
      <c r="D438" s="55">
        <f t="shared" si="6"/>
        <v>0</v>
      </c>
    </row>
    <row r="439" spans="1:4" x14ac:dyDescent="0.25">
      <c r="A439" s="15">
        <v>41304</v>
      </c>
      <c r="B439" s="55">
        <v>0</v>
      </c>
      <c r="C439" s="55">
        <v>0</v>
      </c>
      <c r="D439" s="55">
        <f t="shared" si="6"/>
        <v>0</v>
      </c>
    </row>
    <row r="440" spans="1:4" x14ac:dyDescent="0.25">
      <c r="A440" s="15">
        <v>41305</v>
      </c>
      <c r="B440" s="55">
        <v>0</v>
      </c>
      <c r="C440" s="55">
        <v>0</v>
      </c>
      <c r="D440" s="55">
        <f t="shared" si="6"/>
        <v>0</v>
      </c>
    </row>
    <row r="441" spans="1:4" x14ac:dyDescent="0.25">
      <c r="A441" s="15">
        <v>41306</v>
      </c>
      <c r="B441" s="55">
        <v>0</v>
      </c>
      <c r="C441" s="55">
        <v>0</v>
      </c>
      <c r="D441" s="55">
        <f t="shared" si="6"/>
        <v>0</v>
      </c>
    </row>
    <row r="442" spans="1:4" x14ac:dyDescent="0.25">
      <c r="A442" s="15">
        <v>41309</v>
      </c>
      <c r="B442" s="55">
        <v>0</v>
      </c>
      <c r="C442" s="55">
        <v>0</v>
      </c>
      <c r="D442" s="55">
        <f t="shared" si="6"/>
        <v>0</v>
      </c>
    </row>
    <row r="443" spans="1:4" x14ac:dyDescent="0.25">
      <c r="A443" s="15">
        <v>41310</v>
      </c>
      <c r="B443" s="55">
        <v>0</v>
      </c>
      <c r="C443" s="55">
        <v>0</v>
      </c>
      <c r="D443" s="55">
        <f t="shared" si="6"/>
        <v>0</v>
      </c>
    </row>
    <row r="444" spans="1:4" x14ac:dyDescent="0.25">
      <c r="A444" s="15">
        <v>41311</v>
      </c>
      <c r="B444" s="55">
        <v>-2.0597322348096E-3</v>
      </c>
      <c r="C444" s="55">
        <v>-2.0597322348096E-3</v>
      </c>
      <c r="D444" s="55">
        <f t="shared" si="6"/>
        <v>0</v>
      </c>
    </row>
    <row r="445" spans="1:4" x14ac:dyDescent="0.25">
      <c r="A445" s="15">
        <v>41312</v>
      </c>
      <c r="B445" s="55">
        <v>0</v>
      </c>
      <c r="C445" s="55">
        <v>0</v>
      </c>
      <c r="D445" s="55">
        <f t="shared" si="6"/>
        <v>0</v>
      </c>
    </row>
    <row r="446" spans="1:4" x14ac:dyDescent="0.25">
      <c r="A446" s="15">
        <v>41313</v>
      </c>
      <c r="B446" s="55">
        <v>0</v>
      </c>
      <c r="C446" s="55">
        <v>0</v>
      </c>
      <c r="D446" s="55">
        <f t="shared" si="6"/>
        <v>0</v>
      </c>
    </row>
    <row r="447" spans="1:4" x14ac:dyDescent="0.25">
      <c r="A447" s="15">
        <v>41316</v>
      </c>
      <c r="B447" s="55">
        <v>1.0319917440659899E-3</v>
      </c>
      <c r="C447" s="55">
        <v>1.0319917440659899E-3</v>
      </c>
      <c r="D447" s="55">
        <f t="shared" si="6"/>
        <v>0</v>
      </c>
    </row>
    <row r="448" spans="1:4" x14ac:dyDescent="0.25">
      <c r="A448" s="15">
        <v>41317</v>
      </c>
      <c r="B448" s="55">
        <v>-1.0309278350515399E-3</v>
      </c>
      <c r="C448" s="55">
        <v>-1.0309278350515399E-3</v>
      </c>
      <c r="D448" s="55">
        <f t="shared" si="6"/>
        <v>0</v>
      </c>
    </row>
    <row r="449" spans="1:4" x14ac:dyDescent="0.25">
      <c r="A449" s="15">
        <v>41318</v>
      </c>
      <c r="B449" s="55">
        <v>1.0319917440659899E-3</v>
      </c>
      <c r="C449" s="55">
        <v>1.0319917440659899E-3</v>
      </c>
      <c r="D449" s="55">
        <f t="shared" si="6"/>
        <v>0</v>
      </c>
    </row>
    <row r="450" spans="1:4" x14ac:dyDescent="0.25">
      <c r="A450" s="15">
        <v>41319</v>
      </c>
      <c r="B450" s="55">
        <v>0</v>
      </c>
      <c r="C450" s="55">
        <v>0</v>
      </c>
      <c r="D450" s="55">
        <f t="shared" ref="D450:D513" si="7">B450-C450</f>
        <v>0</v>
      </c>
    </row>
    <row r="451" spans="1:4" x14ac:dyDescent="0.25">
      <c r="A451" s="15">
        <v>41320</v>
      </c>
      <c r="B451" s="55">
        <v>0</v>
      </c>
      <c r="C451" s="55">
        <v>0</v>
      </c>
      <c r="D451" s="55">
        <f t="shared" si="7"/>
        <v>0</v>
      </c>
    </row>
    <row r="452" spans="1:4" x14ac:dyDescent="0.25">
      <c r="A452" s="15">
        <v>41324</v>
      </c>
      <c r="B452" s="55">
        <v>0</v>
      </c>
      <c r="C452" s="55">
        <v>0</v>
      </c>
      <c r="D452" s="55">
        <f t="shared" si="7"/>
        <v>0</v>
      </c>
    </row>
    <row r="453" spans="1:4" x14ac:dyDescent="0.25">
      <c r="A453" s="15">
        <v>41325</v>
      </c>
      <c r="B453" s="55">
        <v>1.03092783505176E-3</v>
      </c>
      <c r="C453" s="55">
        <v>1.03092783505176E-3</v>
      </c>
      <c r="D453" s="55">
        <f t="shared" si="7"/>
        <v>0</v>
      </c>
    </row>
    <row r="454" spans="1:4" x14ac:dyDescent="0.25">
      <c r="A454" s="15">
        <v>41326</v>
      </c>
      <c r="B454" s="55">
        <v>-2.0597322348096E-3</v>
      </c>
      <c r="C454" s="55">
        <v>-2.0597322348096E-3</v>
      </c>
      <c r="D454" s="55">
        <f t="shared" si="7"/>
        <v>0</v>
      </c>
    </row>
    <row r="455" spans="1:4" x14ac:dyDescent="0.25">
      <c r="A455" s="15">
        <v>41327</v>
      </c>
      <c r="B455" s="55">
        <v>1.0319917440659899E-3</v>
      </c>
      <c r="C455" s="55">
        <v>1.0319917440659899E-3</v>
      </c>
      <c r="D455" s="55">
        <f t="shared" si="7"/>
        <v>0</v>
      </c>
    </row>
    <row r="456" spans="1:4" x14ac:dyDescent="0.25">
      <c r="A456" s="15">
        <v>41330</v>
      </c>
      <c r="B456" s="55">
        <v>-1.0309278350515399E-3</v>
      </c>
      <c r="C456" s="55">
        <v>-1.0309278350515399E-3</v>
      </c>
      <c r="D456" s="55">
        <f t="shared" si="7"/>
        <v>0</v>
      </c>
    </row>
    <row r="457" spans="1:4" x14ac:dyDescent="0.25">
      <c r="A457" s="15">
        <v>41331</v>
      </c>
      <c r="B457" s="55">
        <v>-1.0319917440659899E-3</v>
      </c>
      <c r="C457" s="55">
        <v>-1.0319917440659899E-3</v>
      </c>
      <c r="D457" s="55">
        <f t="shared" si="7"/>
        <v>0</v>
      </c>
    </row>
    <row r="458" spans="1:4" x14ac:dyDescent="0.25">
      <c r="A458" s="15">
        <v>41332</v>
      </c>
      <c r="B458" s="55">
        <v>1.03305785123964E-3</v>
      </c>
      <c r="C458" s="55">
        <v>1.03305785123964E-3</v>
      </c>
      <c r="D458" s="55">
        <f t="shared" si="7"/>
        <v>0</v>
      </c>
    </row>
    <row r="459" spans="1:4" x14ac:dyDescent="0.25">
      <c r="A459" s="15">
        <v>41333</v>
      </c>
      <c r="B459" s="55">
        <v>0</v>
      </c>
      <c r="C459" s="55">
        <v>0</v>
      </c>
      <c r="D459" s="55">
        <f t="shared" si="7"/>
        <v>0</v>
      </c>
    </row>
    <row r="460" spans="1:4" x14ac:dyDescent="0.25">
      <c r="A460" s="15">
        <v>41334</v>
      </c>
      <c r="B460" s="55">
        <v>1.0319917440659899E-3</v>
      </c>
      <c r="C460" s="55">
        <v>1.0319917440659899E-3</v>
      </c>
      <c r="D460" s="55">
        <f t="shared" si="7"/>
        <v>0</v>
      </c>
    </row>
    <row r="461" spans="1:4" x14ac:dyDescent="0.25">
      <c r="A461" s="15">
        <v>41337</v>
      </c>
      <c r="B461" s="55">
        <v>0</v>
      </c>
      <c r="C461" s="55">
        <v>0</v>
      </c>
      <c r="D461" s="55">
        <f t="shared" si="7"/>
        <v>0</v>
      </c>
    </row>
    <row r="462" spans="1:4" x14ac:dyDescent="0.25">
      <c r="A462" s="15">
        <v>41338</v>
      </c>
      <c r="B462" s="55">
        <v>1.03092783505176E-3</v>
      </c>
      <c r="C462" s="55">
        <v>1.03092783505176E-3</v>
      </c>
      <c r="D462" s="55">
        <f t="shared" si="7"/>
        <v>0</v>
      </c>
    </row>
    <row r="463" spans="1:4" x14ac:dyDescent="0.25">
      <c r="A463" s="15">
        <v>41339</v>
      </c>
      <c r="B463" s="55">
        <v>1.02986611740463E-3</v>
      </c>
      <c r="C463" s="55">
        <v>1.02986611740463E-3</v>
      </c>
      <c r="D463" s="55">
        <f t="shared" si="7"/>
        <v>0</v>
      </c>
    </row>
    <row r="464" spans="1:4" x14ac:dyDescent="0.25">
      <c r="A464" s="15">
        <v>41340</v>
      </c>
      <c r="B464" s="55">
        <v>1.02880658436222E-3</v>
      </c>
      <c r="C464" s="55">
        <v>1.02880658436222E-3</v>
      </c>
      <c r="D464" s="55">
        <f t="shared" si="7"/>
        <v>0</v>
      </c>
    </row>
    <row r="465" spans="1:4" x14ac:dyDescent="0.25">
      <c r="A465" s="15">
        <v>41341</v>
      </c>
      <c r="B465" s="55">
        <v>1.0277492291881399E-3</v>
      </c>
      <c r="C465" s="55">
        <v>1.0277492291881399E-3</v>
      </c>
      <c r="D465" s="55">
        <f t="shared" si="7"/>
        <v>0</v>
      </c>
    </row>
    <row r="466" spans="1:4" x14ac:dyDescent="0.25">
      <c r="A466" s="15">
        <v>41344</v>
      </c>
      <c r="B466" s="55">
        <v>0</v>
      </c>
      <c r="C466" s="55">
        <v>0</v>
      </c>
      <c r="D466" s="55">
        <f t="shared" si="7"/>
        <v>0</v>
      </c>
    </row>
    <row r="467" spans="1:4" x14ac:dyDescent="0.25">
      <c r="A467" s="15">
        <v>41345</v>
      </c>
      <c r="B467" s="55">
        <v>0</v>
      </c>
      <c r="C467" s="55">
        <v>0</v>
      </c>
      <c r="D467" s="55">
        <f t="shared" si="7"/>
        <v>0</v>
      </c>
    </row>
    <row r="468" spans="1:4" x14ac:dyDescent="0.25">
      <c r="A468" s="15">
        <v>41346</v>
      </c>
      <c r="B468" s="55">
        <v>0</v>
      </c>
      <c r="C468" s="55">
        <v>0</v>
      </c>
      <c r="D468" s="55">
        <f t="shared" si="7"/>
        <v>0</v>
      </c>
    </row>
    <row r="469" spans="1:4" x14ac:dyDescent="0.25">
      <c r="A469" s="15">
        <v>41347</v>
      </c>
      <c r="B469" s="55">
        <v>1.0266940451744101E-3</v>
      </c>
      <c r="C469" s="55">
        <v>1.0266940451744101E-3</v>
      </c>
      <c r="D469" s="55">
        <f t="shared" si="7"/>
        <v>0</v>
      </c>
    </row>
    <row r="470" spans="1:4" x14ac:dyDescent="0.25">
      <c r="A470" s="15">
        <v>41348</v>
      </c>
      <c r="B470" s="55">
        <v>0</v>
      </c>
      <c r="C470" s="55">
        <v>0</v>
      </c>
      <c r="D470" s="55">
        <f t="shared" si="7"/>
        <v>0</v>
      </c>
    </row>
    <row r="471" spans="1:4" x14ac:dyDescent="0.25">
      <c r="A471" s="15">
        <v>41351</v>
      </c>
      <c r="B471" s="55">
        <v>-1.0256410256409599E-3</v>
      </c>
      <c r="C471" s="55">
        <v>-1.0256410256409599E-3</v>
      </c>
      <c r="D471" s="55">
        <f t="shared" si="7"/>
        <v>0</v>
      </c>
    </row>
    <row r="472" spans="1:4" x14ac:dyDescent="0.25">
      <c r="A472" s="15">
        <v>41352</v>
      </c>
      <c r="B472" s="55">
        <v>0</v>
      </c>
      <c r="C472" s="55">
        <v>0</v>
      </c>
      <c r="D472" s="55">
        <f t="shared" si="7"/>
        <v>0</v>
      </c>
    </row>
    <row r="473" spans="1:4" x14ac:dyDescent="0.25">
      <c r="A473" s="15">
        <v>41353</v>
      </c>
      <c r="B473" s="55">
        <v>0</v>
      </c>
      <c r="C473" s="55">
        <v>0</v>
      </c>
      <c r="D473" s="55">
        <f t="shared" si="7"/>
        <v>0</v>
      </c>
    </row>
    <row r="474" spans="1:4" x14ac:dyDescent="0.25">
      <c r="A474" s="15">
        <v>41354</v>
      </c>
      <c r="B474" s="55">
        <v>1.0266940451744101E-3</v>
      </c>
      <c r="C474" s="55">
        <v>1.0266940451744101E-3</v>
      </c>
      <c r="D474" s="55">
        <f t="shared" si="7"/>
        <v>0</v>
      </c>
    </row>
    <row r="475" spans="1:4" x14ac:dyDescent="0.25">
      <c r="A475" s="15">
        <v>41355</v>
      </c>
      <c r="B475" s="55">
        <v>0</v>
      </c>
      <c r="C475" s="55">
        <v>0</v>
      </c>
      <c r="D475" s="55">
        <f t="shared" si="7"/>
        <v>0</v>
      </c>
    </row>
    <row r="476" spans="1:4" x14ac:dyDescent="0.25">
      <c r="A476" s="15">
        <v>41358</v>
      </c>
      <c r="B476" s="55">
        <v>0</v>
      </c>
      <c r="C476" s="55">
        <v>0</v>
      </c>
      <c r="D476" s="55">
        <f t="shared" si="7"/>
        <v>0</v>
      </c>
    </row>
    <row r="477" spans="1:4" x14ac:dyDescent="0.25">
      <c r="A477" s="15">
        <v>41359</v>
      </c>
      <c r="B477" s="55">
        <v>0</v>
      </c>
      <c r="C477" s="55">
        <v>0</v>
      </c>
      <c r="D477" s="55">
        <f t="shared" si="7"/>
        <v>0</v>
      </c>
    </row>
    <row r="478" spans="1:4" x14ac:dyDescent="0.25">
      <c r="A478" s="15">
        <v>41360</v>
      </c>
      <c r="B478" s="55">
        <v>-5.5831076655121802E-4</v>
      </c>
      <c r="C478" s="55">
        <v>-8.2051282051281999E-3</v>
      </c>
      <c r="D478" s="55">
        <f t="shared" si="7"/>
        <v>7.6468174385769822E-3</v>
      </c>
    </row>
    <row r="479" spans="1:4" x14ac:dyDescent="0.25">
      <c r="A479" s="15">
        <v>41361</v>
      </c>
      <c r="B479" s="55">
        <v>0</v>
      </c>
      <c r="C479" s="55">
        <v>0</v>
      </c>
      <c r="D479" s="55">
        <f t="shared" si="7"/>
        <v>0</v>
      </c>
    </row>
    <row r="480" spans="1:4" x14ac:dyDescent="0.25">
      <c r="A480" s="15">
        <v>41362</v>
      </c>
      <c r="B480" s="55">
        <v>0</v>
      </c>
      <c r="C480" s="55" t="s">
        <v>77</v>
      </c>
      <c r="D480" s="55" t="e">
        <f t="shared" si="7"/>
        <v>#VALUE!</v>
      </c>
    </row>
    <row r="481" spans="1:4" x14ac:dyDescent="0.25">
      <c r="A481" s="15">
        <v>41365</v>
      </c>
      <c r="B481" s="55">
        <v>0</v>
      </c>
      <c r="C481" s="55">
        <v>0</v>
      </c>
      <c r="D481" s="55">
        <f t="shared" si="7"/>
        <v>0</v>
      </c>
    </row>
    <row r="482" spans="1:4" x14ac:dyDescent="0.25">
      <c r="A482" s="15">
        <v>41366</v>
      </c>
      <c r="B482" s="55">
        <v>0</v>
      </c>
      <c r="C482" s="55">
        <v>0</v>
      </c>
      <c r="D482" s="55">
        <f t="shared" si="7"/>
        <v>0</v>
      </c>
    </row>
    <row r="483" spans="1:4" x14ac:dyDescent="0.25">
      <c r="A483" s="15">
        <v>41367</v>
      </c>
      <c r="B483" s="55">
        <v>0</v>
      </c>
      <c r="C483" s="55">
        <v>0</v>
      </c>
      <c r="D483" s="55">
        <f t="shared" si="7"/>
        <v>0</v>
      </c>
    </row>
    <row r="484" spans="1:4" x14ac:dyDescent="0.25">
      <c r="A484" s="15">
        <v>41368</v>
      </c>
      <c r="B484" s="55">
        <v>-3.1023784901756898E-3</v>
      </c>
      <c r="C484" s="55">
        <v>-3.1023784901756898E-3</v>
      </c>
      <c r="D484" s="55">
        <f t="shared" si="7"/>
        <v>0</v>
      </c>
    </row>
    <row r="485" spans="1:4" x14ac:dyDescent="0.25">
      <c r="A485" s="15">
        <v>41369</v>
      </c>
      <c r="B485" s="55">
        <v>2.0746887966804901E-3</v>
      </c>
      <c r="C485" s="55">
        <v>2.0746887966804901E-3</v>
      </c>
      <c r="D485" s="55">
        <f t="shared" si="7"/>
        <v>0</v>
      </c>
    </row>
    <row r="486" spans="1:4" x14ac:dyDescent="0.25">
      <c r="A486" s="15">
        <v>41372</v>
      </c>
      <c r="B486" s="55">
        <v>1.0351966873705101E-3</v>
      </c>
      <c r="C486" s="55">
        <v>1.0351966873705101E-3</v>
      </c>
      <c r="D486" s="55">
        <f t="shared" si="7"/>
        <v>0</v>
      </c>
    </row>
    <row r="487" spans="1:4" x14ac:dyDescent="0.25">
      <c r="A487" s="15">
        <v>41373</v>
      </c>
      <c r="B487" s="55">
        <v>0</v>
      </c>
      <c r="C487" s="55">
        <v>0</v>
      </c>
      <c r="D487" s="55">
        <f t="shared" si="7"/>
        <v>0</v>
      </c>
    </row>
    <row r="488" spans="1:4" x14ac:dyDescent="0.25">
      <c r="A488" s="15">
        <v>41374</v>
      </c>
      <c r="B488" s="55">
        <v>1.03412616339194E-3</v>
      </c>
      <c r="C488" s="55">
        <v>1.03412616339194E-3</v>
      </c>
      <c r="D488" s="55">
        <f t="shared" si="7"/>
        <v>0</v>
      </c>
    </row>
    <row r="489" spans="1:4" x14ac:dyDescent="0.25">
      <c r="A489" s="15">
        <v>41375</v>
      </c>
      <c r="B489" s="55">
        <v>1.03305785123964E-3</v>
      </c>
      <c r="C489" s="55">
        <v>1.03305785123964E-3</v>
      </c>
      <c r="D489" s="55">
        <f t="shared" si="7"/>
        <v>0</v>
      </c>
    </row>
    <row r="490" spans="1:4" x14ac:dyDescent="0.25">
      <c r="A490" s="15">
        <v>41376</v>
      </c>
      <c r="B490" s="55">
        <v>0</v>
      </c>
      <c r="C490" s="55">
        <v>0</v>
      </c>
      <c r="D490" s="55">
        <f t="shared" si="7"/>
        <v>0</v>
      </c>
    </row>
    <row r="491" spans="1:4" x14ac:dyDescent="0.25">
      <c r="A491" s="15">
        <v>41379</v>
      </c>
      <c r="B491" s="55">
        <v>-1.0319917440659899E-3</v>
      </c>
      <c r="C491" s="55">
        <v>-1.0319917440659899E-3</v>
      </c>
      <c r="D491" s="55">
        <f t="shared" si="7"/>
        <v>0</v>
      </c>
    </row>
    <row r="492" spans="1:4" x14ac:dyDescent="0.25">
      <c r="A492" s="15">
        <v>41380</v>
      </c>
      <c r="B492" s="55">
        <v>1.03305785123964E-3</v>
      </c>
      <c r="C492" s="55">
        <v>1.03305785123964E-3</v>
      </c>
      <c r="D492" s="55">
        <f t="shared" si="7"/>
        <v>0</v>
      </c>
    </row>
    <row r="493" spans="1:4" x14ac:dyDescent="0.25">
      <c r="A493" s="15">
        <v>41381</v>
      </c>
      <c r="B493" s="55">
        <v>-1.0319917440659899E-3</v>
      </c>
      <c r="C493" s="55">
        <v>-1.0319917440659899E-3</v>
      </c>
      <c r="D493" s="55">
        <f t="shared" si="7"/>
        <v>0</v>
      </c>
    </row>
    <row r="494" spans="1:4" x14ac:dyDescent="0.25">
      <c r="A494" s="15">
        <v>41382</v>
      </c>
      <c r="B494" s="55">
        <v>1.03305785123964E-3</v>
      </c>
      <c r="C494" s="55">
        <v>1.03305785123964E-3</v>
      </c>
      <c r="D494" s="55">
        <f t="shared" si="7"/>
        <v>0</v>
      </c>
    </row>
    <row r="495" spans="1:4" x14ac:dyDescent="0.25">
      <c r="A495" s="15">
        <v>41383</v>
      </c>
      <c r="B495" s="55">
        <v>0</v>
      </c>
      <c r="C495" s="55">
        <v>0</v>
      </c>
      <c r="D495" s="55">
        <f t="shared" si="7"/>
        <v>0</v>
      </c>
    </row>
    <row r="496" spans="1:4" x14ac:dyDescent="0.25">
      <c r="A496" s="15">
        <v>41386</v>
      </c>
      <c r="B496" s="55">
        <v>0</v>
      </c>
      <c r="C496" s="55">
        <v>0</v>
      </c>
      <c r="D496" s="55">
        <f t="shared" si="7"/>
        <v>0</v>
      </c>
    </row>
    <row r="497" spans="1:4" x14ac:dyDescent="0.25">
      <c r="A497" s="15">
        <v>41387</v>
      </c>
      <c r="B497" s="55">
        <v>2.0639834881321902E-3</v>
      </c>
      <c r="C497" s="55">
        <v>2.0639834881321902E-3</v>
      </c>
      <c r="D497" s="55">
        <f t="shared" si="7"/>
        <v>0</v>
      </c>
    </row>
    <row r="498" spans="1:4" x14ac:dyDescent="0.25">
      <c r="A498" s="15">
        <v>41388</v>
      </c>
      <c r="B498" s="55">
        <v>0</v>
      </c>
      <c r="C498" s="55">
        <v>0</v>
      </c>
      <c r="D498" s="55">
        <f t="shared" si="7"/>
        <v>0</v>
      </c>
    </row>
    <row r="499" spans="1:4" x14ac:dyDescent="0.25">
      <c r="A499" s="15">
        <v>41389</v>
      </c>
      <c r="B499" s="55">
        <v>1.02986611740463E-3</v>
      </c>
      <c r="C499" s="55">
        <v>1.02986611740463E-3</v>
      </c>
      <c r="D499" s="55">
        <f t="shared" si="7"/>
        <v>0</v>
      </c>
    </row>
    <row r="500" spans="1:4" x14ac:dyDescent="0.25">
      <c r="A500" s="15">
        <v>41390</v>
      </c>
      <c r="B500" s="55">
        <v>0</v>
      </c>
      <c r="C500" s="55">
        <v>0</v>
      </c>
      <c r="D500" s="55">
        <f t="shared" si="7"/>
        <v>0</v>
      </c>
    </row>
    <row r="501" spans="1:4" x14ac:dyDescent="0.25">
      <c r="A501" s="15">
        <v>41393</v>
      </c>
      <c r="B501" s="55">
        <v>0</v>
      </c>
      <c r="C501" s="55">
        <v>0</v>
      </c>
      <c r="D501" s="55">
        <f t="shared" si="7"/>
        <v>0</v>
      </c>
    </row>
    <row r="502" spans="1:4" x14ac:dyDescent="0.25">
      <c r="A502" s="15">
        <v>41394</v>
      </c>
      <c r="B502" s="55">
        <v>1.02880658436222E-3</v>
      </c>
      <c r="C502" s="55">
        <v>1.02880658436222E-3</v>
      </c>
      <c r="D502" s="55">
        <f t="shared" si="7"/>
        <v>0</v>
      </c>
    </row>
    <row r="503" spans="1:4" x14ac:dyDescent="0.25">
      <c r="A503" s="15">
        <v>41395</v>
      </c>
      <c r="B503" s="55">
        <v>1.0277492291881399E-3</v>
      </c>
      <c r="C503" s="55">
        <v>1.0277492291881399E-3</v>
      </c>
      <c r="D503" s="55">
        <f t="shared" si="7"/>
        <v>0</v>
      </c>
    </row>
    <row r="504" spans="1:4" x14ac:dyDescent="0.25">
      <c r="A504" s="15">
        <v>41396</v>
      </c>
      <c r="B504" s="55">
        <v>1.0266940451744101E-3</v>
      </c>
      <c r="C504" s="55">
        <v>1.0266940451744101E-3</v>
      </c>
      <c r="D504" s="55">
        <f t="shared" si="7"/>
        <v>0</v>
      </c>
    </row>
    <row r="505" spans="1:4" x14ac:dyDescent="0.25">
      <c r="A505" s="15">
        <v>41397</v>
      </c>
      <c r="B505" s="55">
        <v>2.0512820512819099E-3</v>
      </c>
      <c r="C505" s="55">
        <v>2.0512820512819099E-3</v>
      </c>
      <c r="D505" s="55">
        <f t="shared" si="7"/>
        <v>0</v>
      </c>
    </row>
    <row r="506" spans="1:4" x14ac:dyDescent="0.25">
      <c r="A506" s="15">
        <v>41400</v>
      </c>
      <c r="B506" s="55">
        <v>0</v>
      </c>
      <c r="C506" s="55">
        <v>0</v>
      </c>
      <c r="D506" s="55">
        <f t="shared" si="7"/>
        <v>0</v>
      </c>
    </row>
    <row r="507" spans="1:4" x14ac:dyDescent="0.25">
      <c r="A507" s="15">
        <v>41401</v>
      </c>
      <c r="B507" s="55">
        <v>1.02354145342876E-3</v>
      </c>
      <c r="C507" s="55">
        <v>1.02354145342876E-3</v>
      </c>
      <c r="D507" s="55">
        <f t="shared" si="7"/>
        <v>0</v>
      </c>
    </row>
    <row r="508" spans="1:4" x14ac:dyDescent="0.25">
      <c r="A508" s="15">
        <v>41402</v>
      </c>
      <c r="B508" s="55">
        <v>1.0224948875254801E-3</v>
      </c>
      <c r="C508" s="55">
        <v>1.0224948875254801E-3</v>
      </c>
      <c r="D508" s="55">
        <f t="shared" si="7"/>
        <v>0</v>
      </c>
    </row>
    <row r="509" spans="1:4" x14ac:dyDescent="0.25">
      <c r="A509" s="15">
        <v>41403</v>
      </c>
      <c r="B509" s="55">
        <v>1.02145045965285E-3</v>
      </c>
      <c r="C509" s="55">
        <v>1.02145045965285E-3</v>
      </c>
      <c r="D509" s="55">
        <f t="shared" si="7"/>
        <v>0</v>
      </c>
    </row>
    <row r="510" spans="1:4" x14ac:dyDescent="0.25">
      <c r="A510" s="15">
        <v>41404</v>
      </c>
      <c r="B510" s="55">
        <v>1.0204081632652099E-3</v>
      </c>
      <c r="C510" s="55">
        <v>1.0204081632652099E-3</v>
      </c>
      <c r="D510" s="55">
        <f t="shared" si="7"/>
        <v>0</v>
      </c>
    </row>
    <row r="511" spans="1:4" x14ac:dyDescent="0.25">
      <c r="A511" s="15">
        <v>41407</v>
      </c>
      <c r="B511" s="55">
        <v>0</v>
      </c>
      <c r="C511" s="55">
        <v>0</v>
      </c>
      <c r="D511" s="55">
        <f t="shared" si="7"/>
        <v>0</v>
      </c>
    </row>
    <row r="512" spans="1:4" x14ac:dyDescent="0.25">
      <c r="A512" s="15">
        <v>41408</v>
      </c>
      <c r="B512" s="55">
        <v>0</v>
      </c>
      <c r="C512" s="55">
        <v>0</v>
      </c>
      <c r="D512" s="55">
        <f t="shared" si="7"/>
        <v>0</v>
      </c>
    </row>
    <row r="513" spans="1:4" x14ac:dyDescent="0.25">
      <c r="A513" s="15">
        <v>41409</v>
      </c>
      <c r="B513" s="55">
        <v>0</v>
      </c>
      <c r="C513" s="55">
        <v>0</v>
      </c>
      <c r="D513" s="55">
        <f t="shared" si="7"/>
        <v>0</v>
      </c>
    </row>
    <row r="514" spans="1:4" x14ac:dyDescent="0.25">
      <c r="A514" s="15">
        <v>41410</v>
      </c>
      <c r="B514" s="55">
        <v>-1.01936799184499E-3</v>
      </c>
      <c r="C514" s="55">
        <v>-1.01936799184499E-3</v>
      </c>
      <c r="D514" s="55">
        <f t="shared" ref="D514:D577" si="8">B514-C514</f>
        <v>0</v>
      </c>
    </row>
    <row r="515" spans="1:4" x14ac:dyDescent="0.25">
      <c r="A515" s="15">
        <v>41411</v>
      </c>
      <c r="B515" s="55">
        <v>1.0204081632652099E-3</v>
      </c>
      <c r="C515" s="55">
        <v>1.0204081632652099E-3</v>
      </c>
      <c r="D515" s="55">
        <f t="shared" si="8"/>
        <v>0</v>
      </c>
    </row>
    <row r="516" spans="1:4" x14ac:dyDescent="0.25">
      <c r="A516" s="15">
        <v>41414</v>
      </c>
      <c r="B516" s="55">
        <v>1.0193679918450999E-3</v>
      </c>
      <c r="C516" s="55">
        <v>1.0193679918450999E-3</v>
      </c>
      <c r="D516" s="55">
        <f t="shared" si="8"/>
        <v>0</v>
      </c>
    </row>
    <row r="517" spans="1:4" x14ac:dyDescent="0.25">
      <c r="A517" s="15">
        <v>41415</v>
      </c>
      <c r="B517" s="55">
        <v>-1.01832993890016E-3</v>
      </c>
      <c r="C517" s="55">
        <v>-1.01832993890016E-3</v>
      </c>
      <c r="D517" s="55">
        <f t="shared" si="8"/>
        <v>0</v>
      </c>
    </row>
    <row r="518" spans="1:4" x14ac:dyDescent="0.25">
      <c r="A518" s="15">
        <v>41416</v>
      </c>
      <c r="B518" s="55">
        <v>1.0193679918450999E-3</v>
      </c>
      <c r="C518" s="55">
        <v>1.0193679918450999E-3</v>
      </c>
      <c r="D518" s="55">
        <f t="shared" si="8"/>
        <v>0</v>
      </c>
    </row>
    <row r="519" spans="1:4" x14ac:dyDescent="0.25">
      <c r="A519" s="15">
        <v>41417</v>
      </c>
      <c r="B519" s="55">
        <v>-1.01832993890016E-3</v>
      </c>
      <c r="C519" s="55">
        <v>-1.01832993890016E-3</v>
      </c>
      <c r="D519" s="55">
        <f t="shared" si="8"/>
        <v>0</v>
      </c>
    </row>
    <row r="520" spans="1:4" x14ac:dyDescent="0.25">
      <c r="A520" s="15">
        <v>41418</v>
      </c>
      <c r="B520" s="55">
        <v>0</v>
      </c>
      <c r="C520" s="55">
        <v>0</v>
      </c>
      <c r="D520" s="55">
        <f t="shared" si="8"/>
        <v>0</v>
      </c>
    </row>
    <row r="521" spans="1:4" x14ac:dyDescent="0.25">
      <c r="A521" s="15">
        <v>41422</v>
      </c>
      <c r="B521" s="55">
        <v>2.03873598368998E-3</v>
      </c>
      <c r="C521" s="55">
        <v>2.03873598368998E-3</v>
      </c>
      <c r="D521" s="55">
        <f t="shared" si="8"/>
        <v>0</v>
      </c>
    </row>
    <row r="522" spans="1:4" x14ac:dyDescent="0.25">
      <c r="A522" s="15">
        <v>41423</v>
      </c>
      <c r="B522" s="55">
        <v>-2.0345879959309302E-3</v>
      </c>
      <c r="C522" s="55">
        <v>-2.0345879959308101E-3</v>
      </c>
      <c r="D522" s="55">
        <f t="shared" si="8"/>
        <v>-1.2012960071139389E-16</v>
      </c>
    </row>
    <row r="523" spans="1:4" x14ac:dyDescent="0.25">
      <c r="A523" s="15">
        <v>41424</v>
      </c>
      <c r="B523" s="55">
        <v>0</v>
      </c>
      <c r="C523" s="55">
        <v>0</v>
      </c>
      <c r="D523" s="55">
        <f t="shared" si="8"/>
        <v>0</v>
      </c>
    </row>
    <row r="524" spans="1:4" x14ac:dyDescent="0.25">
      <c r="A524" s="15">
        <v>41425</v>
      </c>
      <c r="B524" s="55">
        <v>0</v>
      </c>
      <c r="C524" s="55">
        <v>0</v>
      </c>
      <c r="D524" s="55">
        <f t="shared" si="8"/>
        <v>0</v>
      </c>
    </row>
    <row r="525" spans="1:4" x14ac:dyDescent="0.25">
      <c r="A525" s="15">
        <v>41428</v>
      </c>
      <c r="B525" s="55">
        <v>-1.01936799184499E-3</v>
      </c>
      <c r="C525" s="55">
        <v>-1.01936799184499E-3</v>
      </c>
      <c r="D525" s="55">
        <f t="shared" si="8"/>
        <v>0</v>
      </c>
    </row>
    <row r="526" spans="1:4" x14ac:dyDescent="0.25">
      <c r="A526" s="15">
        <v>41429</v>
      </c>
      <c r="B526" s="55">
        <v>0</v>
      </c>
      <c r="C526" s="55">
        <v>0</v>
      </c>
      <c r="D526" s="55">
        <f t="shared" si="8"/>
        <v>0</v>
      </c>
    </row>
    <row r="527" spans="1:4" x14ac:dyDescent="0.25">
      <c r="A527" s="15">
        <v>41430</v>
      </c>
      <c r="B527" s="55">
        <v>-3.06122448979607E-3</v>
      </c>
      <c r="C527" s="55">
        <v>-3.06122448979607E-3</v>
      </c>
      <c r="D527" s="55">
        <f t="shared" si="8"/>
        <v>0</v>
      </c>
    </row>
    <row r="528" spans="1:4" x14ac:dyDescent="0.25">
      <c r="A528" s="15">
        <v>41431</v>
      </c>
      <c r="B528" s="55">
        <v>-1.02354145342887E-3</v>
      </c>
      <c r="C528" s="55">
        <v>-1.02354145342887E-3</v>
      </c>
      <c r="D528" s="55">
        <f t="shared" si="8"/>
        <v>0</v>
      </c>
    </row>
    <row r="529" spans="1:4" x14ac:dyDescent="0.25">
      <c r="A529" s="15">
        <v>41432</v>
      </c>
      <c r="B529" s="55">
        <v>0</v>
      </c>
      <c r="C529" s="55">
        <v>0</v>
      </c>
      <c r="D529" s="55">
        <f t="shared" si="8"/>
        <v>0</v>
      </c>
    </row>
    <row r="530" spans="1:4" x14ac:dyDescent="0.25">
      <c r="A530" s="15">
        <v>41435</v>
      </c>
      <c r="B530" s="55">
        <v>1.0245901639343001E-3</v>
      </c>
      <c r="C530" s="55">
        <v>1.0245901639343001E-3</v>
      </c>
      <c r="D530" s="55">
        <f t="shared" si="8"/>
        <v>0</v>
      </c>
    </row>
    <row r="531" spans="1:4" x14ac:dyDescent="0.25">
      <c r="A531" s="15">
        <v>41436</v>
      </c>
      <c r="B531" s="55">
        <v>-3.07062436028649E-3</v>
      </c>
      <c r="C531" s="55">
        <v>-3.07062436028649E-3</v>
      </c>
      <c r="D531" s="55">
        <f t="shared" si="8"/>
        <v>0</v>
      </c>
    </row>
    <row r="532" spans="1:4" x14ac:dyDescent="0.25">
      <c r="A532" s="15">
        <v>41437</v>
      </c>
      <c r="B532" s="55">
        <v>0</v>
      </c>
      <c r="C532" s="55">
        <v>0</v>
      </c>
      <c r="D532" s="55">
        <f t="shared" si="8"/>
        <v>0</v>
      </c>
    </row>
    <row r="533" spans="1:4" x14ac:dyDescent="0.25">
      <c r="A533" s="15">
        <v>41438</v>
      </c>
      <c r="B533" s="55">
        <v>-1.02669404517453E-3</v>
      </c>
      <c r="C533" s="55">
        <v>-1.02669404517453E-3</v>
      </c>
      <c r="D533" s="55">
        <f t="shared" si="8"/>
        <v>0</v>
      </c>
    </row>
    <row r="534" spans="1:4" x14ac:dyDescent="0.25">
      <c r="A534" s="15">
        <v>41439</v>
      </c>
      <c r="B534" s="55">
        <v>0</v>
      </c>
      <c r="C534" s="55">
        <v>0</v>
      </c>
      <c r="D534" s="55">
        <f t="shared" si="8"/>
        <v>0</v>
      </c>
    </row>
    <row r="535" spans="1:4" x14ac:dyDescent="0.25">
      <c r="A535" s="15">
        <v>41442</v>
      </c>
      <c r="B535" s="55">
        <v>1.0277492291881399E-3</v>
      </c>
      <c r="C535" s="55">
        <v>1.0277492291881399E-3</v>
      </c>
      <c r="D535" s="55">
        <f t="shared" si="8"/>
        <v>0</v>
      </c>
    </row>
    <row r="536" spans="1:4" x14ac:dyDescent="0.25">
      <c r="A536" s="15">
        <v>41443</v>
      </c>
      <c r="B536" s="55">
        <v>0</v>
      </c>
      <c r="C536" s="55">
        <v>0</v>
      </c>
      <c r="D536" s="55">
        <f t="shared" si="8"/>
        <v>0</v>
      </c>
    </row>
    <row r="537" spans="1:4" x14ac:dyDescent="0.25">
      <c r="A537" s="15">
        <v>41444</v>
      </c>
      <c r="B537" s="55">
        <v>2.05338809034905E-3</v>
      </c>
      <c r="C537" s="55">
        <v>2.05338809034905E-3</v>
      </c>
      <c r="D537" s="55">
        <f t="shared" si="8"/>
        <v>0</v>
      </c>
    </row>
    <row r="538" spans="1:4" x14ac:dyDescent="0.25">
      <c r="A538" s="15">
        <v>41445</v>
      </c>
      <c r="B538" s="55">
        <v>-3.07377049180324E-3</v>
      </c>
      <c r="C538" s="55">
        <v>-3.07377049180324E-3</v>
      </c>
      <c r="D538" s="55">
        <f t="shared" si="8"/>
        <v>0</v>
      </c>
    </row>
    <row r="539" spans="1:4" x14ac:dyDescent="0.25">
      <c r="A539" s="15">
        <v>41446</v>
      </c>
      <c r="B539" s="55">
        <v>-1.02774922918802E-3</v>
      </c>
      <c r="C539" s="55">
        <v>-1.02774922918802E-3</v>
      </c>
      <c r="D539" s="55">
        <f t="shared" si="8"/>
        <v>0</v>
      </c>
    </row>
    <row r="540" spans="1:4" x14ac:dyDescent="0.25">
      <c r="A540" s="15">
        <v>41449</v>
      </c>
      <c r="B540" s="55">
        <v>-3.0864197530866598E-3</v>
      </c>
      <c r="C540" s="55">
        <v>-3.0864197530865401E-3</v>
      </c>
      <c r="D540" s="55">
        <f t="shared" si="8"/>
        <v>-1.1969591984239969E-16</v>
      </c>
    </row>
    <row r="541" spans="1:4" x14ac:dyDescent="0.25">
      <c r="A541" s="15">
        <v>41450</v>
      </c>
      <c r="B541" s="55">
        <v>-2.0639834881321902E-3</v>
      </c>
      <c r="C541" s="55">
        <v>-2.06398348813208E-3</v>
      </c>
      <c r="D541" s="55">
        <f t="shared" si="8"/>
        <v>-1.1015494072452725E-16</v>
      </c>
    </row>
    <row r="542" spans="1:4" x14ac:dyDescent="0.25">
      <c r="A542" s="15">
        <v>41451</v>
      </c>
      <c r="B542" s="55">
        <v>-1.03412616339194E-3</v>
      </c>
      <c r="C542" s="55">
        <v>-1.03412616339194E-3</v>
      </c>
      <c r="D542" s="55">
        <f t="shared" si="8"/>
        <v>0</v>
      </c>
    </row>
    <row r="543" spans="1:4" x14ac:dyDescent="0.25">
      <c r="A543" s="15">
        <v>41452</v>
      </c>
      <c r="B543" s="55">
        <v>1.96144927946396E-4</v>
      </c>
      <c r="C543" s="55">
        <v>-7.2463768115942403E-3</v>
      </c>
      <c r="D543" s="55">
        <f t="shared" si="8"/>
        <v>7.4425217395406359E-3</v>
      </c>
    </row>
    <row r="544" spans="1:4" x14ac:dyDescent="0.25">
      <c r="A544" s="15">
        <v>41453</v>
      </c>
      <c r="B544" s="55">
        <v>1.0427528675702701E-3</v>
      </c>
      <c r="C544" s="55">
        <v>1.0427528675702701E-3</v>
      </c>
      <c r="D544" s="55">
        <f t="shared" si="8"/>
        <v>0</v>
      </c>
    </row>
    <row r="545" spans="1:4" x14ac:dyDescent="0.25">
      <c r="A545" s="15">
        <v>41456</v>
      </c>
      <c r="B545" s="55">
        <v>1.0416666666666101E-3</v>
      </c>
      <c r="C545" s="55">
        <v>1.0416666666666101E-3</v>
      </c>
      <c r="D545" s="55">
        <f t="shared" si="8"/>
        <v>0</v>
      </c>
    </row>
    <row r="546" spans="1:4" x14ac:dyDescent="0.25">
      <c r="A546" s="15">
        <v>41457</v>
      </c>
      <c r="B546" s="55">
        <v>1.04058272632668E-3</v>
      </c>
      <c r="C546" s="55">
        <v>1.04058272632668E-3</v>
      </c>
      <c r="D546" s="55">
        <f t="shared" si="8"/>
        <v>0</v>
      </c>
    </row>
    <row r="547" spans="1:4" x14ac:dyDescent="0.25">
      <c r="A547" s="15">
        <v>41458</v>
      </c>
      <c r="B547" s="55">
        <v>-1.0395010395008999E-3</v>
      </c>
      <c r="C547" s="55">
        <v>-1.0395010395010101E-3</v>
      </c>
      <c r="D547" s="55">
        <f t="shared" si="8"/>
        <v>1.1015494072452725E-16</v>
      </c>
    </row>
    <row r="548" spans="1:4" x14ac:dyDescent="0.25">
      <c r="A548" s="15">
        <v>41460</v>
      </c>
      <c r="B548" s="55">
        <v>1.04058272632668E-3</v>
      </c>
      <c r="C548" s="55">
        <v>1.04058272632668E-3</v>
      </c>
      <c r="D548" s="55">
        <f t="shared" si="8"/>
        <v>0</v>
      </c>
    </row>
    <row r="549" spans="1:4" x14ac:dyDescent="0.25">
      <c r="A549" s="15">
        <v>41463</v>
      </c>
      <c r="B549" s="55">
        <v>0</v>
      </c>
      <c r="C549" s="55">
        <v>0</v>
      </c>
      <c r="D549" s="55">
        <f t="shared" si="8"/>
        <v>0</v>
      </c>
    </row>
    <row r="550" spans="1:4" x14ac:dyDescent="0.25">
      <c r="A550" s="15">
        <v>41464</v>
      </c>
      <c r="B550" s="55">
        <v>1.0395010395012299E-3</v>
      </c>
      <c r="C550" s="55">
        <v>1.0395010395012299E-3</v>
      </c>
      <c r="D550" s="55">
        <f t="shared" si="8"/>
        <v>0</v>
      </c>
    </row>
    <row r="551" spans="1:4" x14ac:dyDescent="0.25">
      <c r="A551" s="15">
        <v>41465</v>
      </c>
      <c r="B551" s="55">
        <v>1.0384215991692299E-3</v>
      </c>
      <c r="C551" s="55">
        <v>1.0384215991692299E-3</v>
      </c>
      <c r="D551" s="55">
        <f t="shared" si="8"/>
        <v>0</v>
      </c>
    </row>
    <row r="552" spans="1:4" x14ac:dyDescent="0.25">
      <c r="A552" s="15">
        <v>41466</v>
      </c>
      <c r="B552" s="55">
        <v>1.03734439834025E-3</v>
      </c>
      <c r="C552" s="55">
        <v>1.03734439834025E-3</v>
      </c>
      <c r="D552" s="55">
        <f t="shared" si="8"/>
        <v>0</v>
      </c>
    </row>
    <row r="553" spans="1:4" x14ac:dyDescent="0.25">
      <c r="A553" s="15">
        <v>41467</v>
      </c>
      <c r="B553" s="55">
        <v>1.03626943005186E-3</v>
      </c>
      <c r="C553" s="55">
        <v>1.03626943005186E-3</v>
      </c>
      <c r="D553" s="55">
        <f t="shared" si="8"/>
        <v>0</v>
      </c>
    </row>
    <row r="554" spans="1:4" x14ac:dyDescent="0.25">
      <c r="A554" s="15">
        <v>41470</v>
      </c>
      <c r="B554" s="55">
        <v>0</v>
      </c>
      <c r="C554" s="55">
        <v>0</v>
      </c>
      <c r="D554" s="55">
        <f t="shared" si="8"/>
        <v>0</v>
      </c>
    </row>
    <row r="555" spans="1:4" x14ac:dyDescent="0.25">
      <c r="A555" s="15">
        <v>41471</v>
      </c>
      <c r="B555" s="55">
        <v>0</v>
      </c>
      <c r="C555" s="55">
        <v>0</v>
      </c>
      <c r="D555" s="55">
        <f t="shared" si="8"/>
        <v>0</v>
      </c>
    </row>
    <row r="556" spans="1:4" x14ac:dyDescent="0.25">
      <c r="A556" s="15">
        <v>41472</v>
      </c>
      <c r="B556" s="55">
        <v>1.0351966873705101E-3</v>
      </c>
      <c r="C556" s="55">
        <v>1.0351966873705101E-3</v>
      </c>
      <c r="D556" s="55">
        <f t="shared" si="8"/>
        <v>0</v>
      </c>
    </row>
    <row r="557" spans="1:4" x14ac:dyDescent="0.25">
      <c r="A557" s="15">
        <v>41473</v>
      </c>
      <c r="B557" s="55">
        <v>1.03412616339194E-3</v>
      </c>
      <c r="C557" s="55">
        <v>1.03412616339194E-3</v>
      </c>
      <c r="D557" s="55">
        <f t="shared" si="8"/>
        <v>0</v>
      </c>
    </row>
    <row r="558" spans="1:4" x14ac:dyDescent="0.25">
      <c r="A558" s="15">
        <v>41474</v>
      </c>
      <c r="B558" s="55">
        <v>0</v>
      </c>
      <c r="C558" s="55">
        <v>0</v>
      </c>
      <c r="D558" s="55">
        <f t="shared" si="8"/>
        <v>0</v>
      </c>
    </row>
    <row r="559" spans="1:4" x14ac:dyDescent="0.25">
      <c r="A559" s="15">
        <v>41477</v>
      </c>
      <c r="B559" s="55">
        <v>1.03305785123964E-3</v>
      </c>
      <c r="C559" s="55">
        <v>1.03305785123964E-3</v>
      </c>
      <c r="D559" s="55">
        <f t="shared" si="8"/>
        <v>0</v>
      </c>
    </row>
    <row r="560" spans="1:4" x14ac:dyDescent="0.25">
      <c r="A560" s="15">
        <v>41478</v>
      </c>
      <c r="B560" s="55">
        <v>0</v>
      </c>
      <c r="C560" s="55">
        <v>0</v>
      </c>
      <c r="D560" s="55">
        <f t="shared" si="8"/>
        <v>0</v>
      </c>
    </row>
    <row r="561" spans="1:4" x14ac:dyDescent="0.25">
      <c r="A561" s="15">
        <v>41479</v>
      </c>
      <c r="B561" s="55">
        <v>0</v>
      </c>
      <c r="C561" s="55">
        <v>0</v>
      </c>
      <c r="D561" s="55">
        <f t="shared" si="8"/>
        <v>0</v>
      </c>
    </row>
    <row r="562" spans="1:4" x14ac:dyDescent="0.25">
      <c r="A562" s="15">
        <v>41480</v>
      </c>
      <c r="B562" s="55">
        <v>-1.0319917440659899E-3</v>
      </c>
      <c r="C562" s="55">
        <v>-1.0319917440659899E-3</v>
      </c>
      <c r="D562" s="55">
        <f t="shared" si="8"/>
        <v>0</v>
      </c>
    </row>
    <row r="563" spans="1:4" x14ac:dyDescent="0.25">
      <c r="A563" s="15">
        <v>41481</v>
      </c>
      <c r="B563" s="55">
        <v>0</v>
      </c>
      <c r="C563" s="55">
        <v>0</v>
      </c>
      <c r="D563" s="55">
        <f t="shared" si="8"/>
        <v>0</v>
      </c>
    </row>
    <row r="564" spans="1:4" x14ac:dyDescent="0.25">
      <c r="A564" s="15">
        <v>41484</v>
      </c>
      <c r="B564" s="55">
        <v>1.03305785123964E-3</v>
      </c>
      <c r="C564" s="55">
        <v>1.03305785123964E-3</v>
      </c>
      <c r="D564" s="55">
        <f t="shared" si="8"/>
        <v>0</v>
      </c>
    </row>
    <row r="565" spans="1:4" x14ac:dyDescent="0.25">
      <c r="A565" s="15">
        <v>41485</v>
      </c>
      <c r="B565" s="55">
        <v>0</v>
      </c>
      <c r="C565" s="55">
        <v>0</v>
      </c>
      <c r="D565" s="55">
        <f t="shared" si="8"/>
        <v>0</v>
      </c>
    </row>
    <row r="566" spans="1:4" x14ac:dyDescent="0.25">
      <c r="A566" s="15">
        <v>41486</v>
      </c>
      <c r="B566" s="55">
        <v>0</v>
      </c>
      <c r="C566" s="55">
        <v>0</v>
      </c>
      <c r="D566" s="55">
        <f t="shared" si="8"/>
        <v>0</v>
      </c>
    </row>
    <row r="567" spans="1:4" x14ac:dyDescent="0.25">
      <c r="A567" s="15">
        <v>41487</v>
      </c>
      <c r="B567" s="55">
        <v>1.0319917440659899E-3</v>
      </c>
      <c r="C567" s="55">
        <v>1.0319917440659899E-3</v>
      </c>
      <c r="D567" s="55">
        <f t="shared" si="8"/>
        <v>0</v>
      </c>
    </row>
    <row r="568" spans="1:4" x14ac:dyDescent="0.25">
      <c r="A568" s="15">
        <v>41488</v>
      </c>
      <c r="B568" s="55">
        <v>0</v>
      </c>
      <c r="C568" s="55">
        <v>0</v>
      </c>
      <c r="D568" s="55">
        <f t="shared" si="8"/>
        <v>0</v>
      </c>
    </row>
    <row r="569" spans="1:4" x14ac:dyDescent="0.25">
      <c r="A569" s="15">
        <v>41491</v>
      </c>
      <c r="B569" s="55">
        <v>-1.0309278350516501E-3</v>
      </c>
      <c r="C569" s="55">
        <v>-1.0309278350515399E-3</v>
      </c>
      <c r="D569" s="55">
        <f t="shared" si="8"/>
        <v>-1.1015494072452725E-16</v>
      </c>
    </row>
    <row r="570" spans="1:4" x14ac:dyDescent="0.25">
      <c r="A570" s="15">
        <v>41492</v>
      </c>
      <c r="B570" s="55">
        <v>1.0319917440659899E-3</v>
      </c>
      <c r="C570" s="55">
        <v>1.0319917440659899E-3</v>
      </c>
      <c r="D570" s="55">
        <f t="shared" si="8"/>
        <v>0</v>
      </c>
    </row>
    <row r="571" spans="1:4" x14ac:dyDescent="0.25">
      <c r="A571" s="15">
        <v>41493</v>
      </c>
      <c r="B571" s="55">
        <v>-1.0309278350516501E-3</v>
      </c>
      <c r="C571" s="55">
        <v>-1.0309278350515399E-3</v>
      </c>
      <c r="D571" s="55">
        <f t="shared" si="8"/>
        <v>-1.1015494072452725E-16</v>
      </c>
    </row>
    <row r="572" spans="1:4" x14ac:dyDescent="0.25">
      <c r="A572" s="15">
        <v>41494</v>
      </c>
      <c r="B572" s="55">
        <v>1.0319917440659899E-3</v>
      </c>
      <c r="C572" s="55">
        <v>1.0319917440659899E-3</v>
      </c>
      <c r="D572" s="55">
        <f t="shared" si="8"/>
        <v>0</v>
      </c>
    </row>
    <row r="573" spans="1:4" x14ac:dyDescent="0.25">
      <c r="A573" s="15">
        <v>41495</v>
      </c>
      <c r="B573" s="55">
        <v>0</v>
      </c>
      <c r="C573" s="55">
        <v>0</v>
      </c>
      <c r="D573" s="55">
        <f t="shared" si="8"/>
        <v>0</v>
      </c>
    </row>
    <row r="574" spans="1:4" x14ac:dyDescent="0.25">
      <c r="A574" s="15">
        <v>41498</v>
      </c>
      <c r="B574" s="55">
        <v>0</v>
      </c>
      <c r="C574" s="55">
        <v>0</v>
      </c>
      <c r="D574" s="55">
        <f t="shared" si="8"/>
        <v>0</v>
      </c>
    </row>
    <row r="575" spans="1:4" x14ac:dyDescent="0.25">
      <c r="A575" s="15">
        <v>41499</v>
      </c>
      <c r="B575" s="55">
        <v>1.03092783505176E-3</v>
      </c>
      <c r="C575" s="55">
        <v>1.03092783505176E-3</v>
      </c>
      <c r="D575" s="55">
        <f t="shared" si="8"/>
        <v>0</v>
      </c>
    </row>
    <row r="576" spans="1:4" x14ac:dyDescent="0.25">
      <c r="A576" s="15">
        <v>41500</v>
      </c>
      <c r="B576" s="55">
        <v>0</v>
      </c>
      <c r="C576" s="55">
        <v>0</v>
      </c>
      <c r="D576" s="55">
        <f t="shared" si="8"/>
        <v>0</v>
      </c>
    </row>
    <row r="577" spans="1:4" x14ac:dyDescent="0.25">
      <c r="A577" s="15">
        <v>41501</v>
      </c>
      <c r="B577" s="55">
        <v>-1.0298661174048501E-3</v>
      </c>
      <c r="C577" s="55">
        <v>-1.0298661174048501E-3</v>
      </c>
      <c r="D577" s="55">
        <f t="shared" si="8"/>
        <v>0</v>
      </c>
    </row>
    <row r="578" spans="1:4" x14ac:dyDescent="0.25">
      <c r="A578" s="15">
        <v>41502</v>
      </c>
      <c r="B578" s="55">
        <v>0</v>
      </c>
      <c r="C578" s="55">
        <v>0</v>
      </c>
      <c r="D578" s="55">
        <f t="shared" ref="D578:D641" si="9">B578-C578</f>
        <v>0</v>
      </c>
    </row>
    <row r="579" spans="1:4" x14ac:dyDescent="0.25">
      <c r="A579" s="15">
        <v>41505</v>
      </c>
      <c r="B579" s="55">
        <v>0</v>
      </c>
      <c r="C579" s="55">
        <v>0</v>
      </c>
      <c r="D579" s="55">
        <f t="shared" si="9"/>
        <v>0</v>
      </c>
    </row>
    <row r="580" spans="1:4" x14ac:dyDescent="0.25">
      <c r="A580" s="15">
        <v>41506</v>
      </c>
      <c r="B580" s="55">
        <v>-2.0618556701030898E-3</v>
      </c>
      <c r="C580" s="55">
        <v>-2.0618556701030898E-3</v>
      </c>
      <c r="D580" s="55">
        <f t="shared" si="9"/>
        <v>0</v>
      </c>
    </row>
    <row r="581" spans="1:4" x14ac:dyDescent="0.25">
      <c r="A581" s="15">
        <v>41507</v>
      </c>
      <c r="B581" s="55">
        <v>0</v>
      </c>
      <c r="C581" s="55">
        <v>0</v>
      </c>
      <c r="D581" s="55">
        <f t="shared" si="9"/>
        <v>0</v>
      </c>
    </row>
    <row r="582" spans="1:4" x14ac:dyDescent="0.25">
      <c r="A582" s="15">
        <v>41508</v>
      </c>
      <c r="B582" s="55">
        <v>1.03305785123964E-3</v>
      </c>
      <c r="C582" s="55">
        <v>1.03305785123964E-3</v>
      </c>
      <c r="D582" s="55">
        <f t="shared" si="9"/>
        <v>0</v>
      </c>
    </row>
    <row r="583" spans="1:4" x14ac:dyDescent="0.25">
      <c r="A583" s="15">
        <v>41509</v>
      </c>
      <c r="B583" s="55">
        <v>-1.0319917440659899E-3</v>
      </c>
      <c r="C583" s="55">
        <v>-1.0319917440659899E-3</v>
      </c>
      <c r="D583" s="55">
        <f t="shared" si="9"/>
        <v>0</v>
      </c>
    </row>
    <row r="584" spans="1:4" x14ac:dyDescent="0.25">
      <c r="A584" s="15">
        <v>41512</v>
      </c>
      <c r="B584" s="55">
        <v>1.03305785123964E-3</v>
      </c>
      <c r="C584" s="55">
        <v>1.03305785123964E-3</v>
      </c>
      <c r="D584" s="55">
        <f t="shared" si="9"/>
        <v>0</v>
      </c>
    </row>
    <row r="585" spans="1:4" x14ac:dyDescent="0.25">
      <c r="A585" s="15">
        <v>41513</v>
      </c>
      <c r="B585" s="55">
        <v>-1.0319917440659899E-3</v>
      </c>
      <c r="C585" s="55">
        <v>-1.0319917440659899E-3</v>
      </c>
      <c r="D585" s="55">
        <f t="shared" si="9"/>
        <v>0</v>
      </c>
    </row>
    <row r="586" spans="1:4" x14ac:dyDescent="0.25">
      <c r="A586" s="15">
        <v>41514</v>
      </c>
      <c r="B586" s="55">
        <v>0</v>
      </c>
      <c r="C586" s="55">
        <v>0</v>
      </c>
      <c r="D586" s="55">
        <f t="shared" si="9"/>
        <v>0</v>
      </c>
    </row>
    <row r="587" spans="1:4" x14ac:dyDescent="0.25">
      <c r="A587" s="15">
        <v>41515</v>
      </c>
      <c r="B587" s="55">
        <v>1.03305785123964E-3</v>
      </c>
      <c r="C587" s="55">
        <v>1.03305785123964E-3</v>
      </c>
      <c r="D587" s="55">
        <f t="shared" si="9"/>
        <v>0</v>
      </c>
    </row>
    <row r="588" spans="1:4" x14ac:dyDescent="0.25">
      <c r="A588" s="15">
        <v>41516</v>
      </c>
      <c r="B588" s="55">
        <v>1.0319917440659899E-3</v>
      </c>
      <c r="C588" s="55">
        <v>1.0319917440659899E-3</v>
      </c>
      <c r="D588" s="55">
        <f t="shared" si="9"/>
        <v>0</v>
      </c>
    </row>
    <row r="589" spans="1:4" x14ac:dyDescent="0.25">
      <c r="A589" s="15">
        <v>41520</v>
      </c>
      <c r="B589" s="55">
        <v>0</v>
      </c>
      <c r="C589" s="55">
        <v>0</v>
      </c>
      <c r="D589" s="55">
        <f t="shared" si="9"/>
        <v>0</v>
      </c>
    </row>
    <row r="590" spans="1:4" x14ac:dyDescent="0.25">
      <c r="A590" s="15">
        <v>41521</v>
      </c>
      <c r="B590" s="55">
        <v>0</v>
      </c>
      <c r="C590" s="55">
        <v>0</v>
      </c>
      <c r="D590" s="55">
        <f t="shared" si="9"/>
        <v>0</v>
      </c>
    </row>
    <row r="591" spans="1:4" x14ac:dyDescent="0.25">
      <c r="A591" s="15">
        <v>41522</v>
      </c>
      <c r="B591" s="55">
        <v>0</v>
      </c>
      <c r="C591" s="55">
        <v>0</v>
      </c>
      <c r="D591" s="55">
        <f t="shared" si="9"/>
        <v>0</v>
      </c>
    </row>
    <row r="592" spans="1:4" x14ac:dyDescent="0.25">
      <c r="A592" s="15">
        <v>41523</v>
      </c>
      <c r="B592" s="55">
        <v>1.03092783505176E-3</v>
      </c>
      <c r="C592" s="55">
        <v>1.03092783505176E-3</v>
      </c>
      <c r="D592" s="55">
        <f t="shared" si="9"/>
        <v>0</v>
      </c>
    </row>
    <row r="593" spans="1:4" x14ac:dyDescent="0.25">
      <c r="A593" s="15">
        <v>41526</v>
      </c>
      <c r="B593" s="55">
        <v>0</v>
      </c>
      <c r="C593" s="55">
        <v>0</v>
      </c>
      <c r="D593" s="55">
        <f t="shared" si="9"/>
        <v>0</v>
      </c>
    </row>
    <row r="594" spans="1:4" x14ac:dyDescent="0.25">
      <c r="A594" s="15">
        <v>41527</v>
      </c>
      <c r="B594" s="55">
        <v>1.02986611740463E-3</v>
      </c>
      <c r="C594" s="55">
        <v>1.02986611740463E-3</v>
      </c>
      <c r="D594" s="55">
        <f t="shared" si="9"/>
        <v>0</v>
      </c>
    </row>
    <row r="595" spans="1:4" x14ac:dyDescent="0.25">
      <c r="A595" s="15">
        <v>41528</v>
      </c>
      <c r="B595" s="55">
        <v>-1.0288065843619999E-3</v>
      </c>
      <c r="C595" s="55">
        <v>-1.0288065843621101E-3</v>
      </c>
      <c r="D595" s="55">
        <f t="shared" si="9"/>
        <v>1.1015494072452725E-16</v>
      </c>
    </row>
    <row r="596" spans="1:4" x14ac:dyDescent="0.25">
      <c r="A596" s="15">
        <v>41529</v>
      </c>
      <c r="B596" s="55">
        <v>1.02986611740463E-3</v>
      </c>
      <c r="C596" s="55">
        <v>1.02986611740463E-3</v>
      </c>
      <c r="D596" s="55">
        <f t="shared" si="9"/>
        <v>0</v>
      </c>
    </row>
    <row r="597" spans="1:4" x14ac:dyDescent="0.25">
      <c r="A597" s="15">
        <v>41530</v>
      </c>
      <c r="B597" s="55">
        <v>0</v>
      </c>
      <c r="C597" s="55">
        <v>0</v>
      </c>
      <c r="D597" s="55">
        <f t="shared" si="9"/>
        <v>0</v>
      </c>
    </row>
    <row r="598" spans="1:4" x14ac:dyDescent="0.25">
      <c r="A598" s="15">
        <v>41533</v>
      </c>
      <c r="B598" s="55">
        <v>1.02880658436222E-3</v>
      </c>
      <c r="C598" s="55">
        <v>1.02880658436222E-3</v>
      </c>
      <c r="D598" s="55">
        <f t="shared" si="9"/>
        <v>0</v>
      </c>
    </row>
    <row r="599" spans="1:4" x14ac:dyDescent="0.25">
      <c r="A599" s="15">
        <v>41534</v>
      </c>
      <c r="B599" s="55">
        <v>1.0277492291881399E-3</v>
      </c>
      <c r="C599" s="55">
        <v>1.0277492291881399E-3</v>
      </c>
      <c r="D599" s="55">
        <f t="shared" si="9"/>
        <v>0</v>
      </c>
    </row>
    <row r="600" spans="1:4" x14ac:dyDescent="0.25">
      <c r="A600" s="15">
        <v>41535</v>
      </c>
      <c r="B600" s="55">
        <v>-1.0266940451746399E-3</v>
      </c>
      <c r="C600" s="55">
        <v>-1.02669404517453E-3</v>
      </c>
      <c r="D600" s="55">
        <f t="shared" si="9"/>
        <v>-1.0993810029003015E-16</v>
      </c>
    </row>
    <row r="601" spans="1:4" x14ac:dyDescent="0.25">
      <c r="A601" s="15">
        <v>41536</v>
      </c>
      <c r="B601" s="55">
        <v>2.05549845837605E-3</v>
      </c>
      <c r="C601" s="55">
        <v>2.05549845837605E-3</v>
      </c>
      <c r="D601" s="55">
        <f t="shared" si="9"/>
        <v>0</v>
      </c>
    </row>
    <row r="602" spans="1:4" x14ac:dyDescent="0.25">
      <c r="A602" s="15">
        <v>41537</v>
      </c>
      <c r="B602" s="55">
        <v>0</v>
      </c>
      <c r="C602" s="55">
        <v>0</v>
      </c>
      <c r="D602" s="55">
        <f t="shared" si="9"/>
        <v>0</v>
      </c>
    </row>
    <row r="603" spans="1:4" x14ac:dyDescent="0.25">
      <c r="A603" s="15">
        <v>41540</v>
      </c>
      <c r="B603" s="55">
        <v>0</v>
      </c>
      <c r="C603" s="55">
        <v>0</v>
      </c>
      <c r="D603" s="55">
        <f t="shared" si="9"/>
        <v>0</v>
      </c>
    </row>
    <row r="604" spans="1:4" x14ac:dyDescent="0.25">
      <c r="A604" s="15">
        <v>41541</v>
      </c>
      <c r="B604" s="55">
        <v>0</v>
      </c>
      <c r="C604" s="55">
        <v>0</v>
      </c>
      <c r="D604" s="55">
        <f t="shared" si="9"/>
        <v>0</v>
      </c>
    </row>
    <row r="605" spans="1:4" x14ac:dyDescent="0.25">
      <c r="A605" s="15">
        <v>41542</v>
      </c>
      <c r="B605" s="55">
        <v>0</v>
      </c>
      <c r="C605" s="55">
        <v>0</v>
      </c>
      <c r="D605" s="55">
        <f t="shared" si="9"/>
        <v>0</v>
      </c>
    </row>
    <row r="606" spans="1:4" x14ac:dyDescent="0.25">
      <c r="A606" s="15">
        <v>41543</v>
      </c>
      <c r="B606" s="55">
        <v>2.33435897632583E-4</v>
      </c>
      <c r="C606" s="55">
        <v>-7.1794871794872402E-3</v>
      </c>
      <c r="D606" s="55">
        <f t="shared" si="9"/>
        <v>7.4129230771198228E-3</v>
      </c>
    </row>
    <row r="607" spans="1:4" x14ac:dyDescent="0.25">
      <c r="A607" s="15">
        <v>41544</v>
      </c>
      <c r="B607" s="55">
        <v>0</v>
      </c>
      <c r="C607" s="55">
        <v>0</v>
      </c>
      <c r="D607" s="55">
        <f t="shared" si="9"/>
        <v>0</v>
      </c>
    </row>
    <row r="608" spans="1:4" x14ac:dyDescent="0.25">
      <c r="A608" s="15">
        <v>41547</v>
      </c>
      <c r="B608" s="55">
        <v>0</v>
      </c>
      <c r="C608" s="55">
        <v>0</v>
      </c>
      <c r="D608" s="55">
        <f t="shared" si="9"/>
        <v>0</v>
      </c>
    </row>
    <row r="609" spans="1:4" x14ac:dyDescent="0.25">
      <c r="A609" s="15">
        <v>41548</v>
      </c>
      <c r="B609" s="55">
        <v>0</v>
      </c>
      <c r="C609" s="55">
        <v>0</v>
      </c>
      <c r="D609" s="55">
        <f t="shared" si="9"/>
        <v>0</v>
      </c>
    </row>
    <row r="610" spans="1:4" x14ac:dyDescent="0.25">
      <c r="A610" s="15">
        <v>41549</v>
      </c>
      <c r="B610" s="55">
        <v>1.03305785123964E-3</v>
      </c>
      <c r="C610" s="55">
        <v>1.03305785123964E-3</v>
      </c>
      <c r="D610" s="55">
        <f t="shared" si="9"/>
        <v>0</v>
      </c>
    </row>
    <row r="611" spans="1:4" x14ac:dyDescent="0.25">
      <c r="A611" s="15">
        <v>41550</v>
      </c>
      <c r="B611" s="55">
        <v>0</v>
      </c>
      <c r="C611" s="55">
        <v>0</v>
      </c>
      <c r="D611" s="55">
        <f t="shared" si="9"/>
        <v>0</v>
      </c>
    </row>
    <row r="612" spans="1:4" x14ac:dyDescent="0.25">
      <c r="A612" s="15">
        <v>41551</v>
      </c>
      <c r="B612" s="55">
        <v>1.0319917440659899E-3</v>
      </c>
      <c r="C612" s="55">
        <v>1.0319917440659899E-3</v>
      </c>
      <c r="D612" s="55">
        <f t="shared" si="9"/>
        <v>0</v>
      </c>
    </row>
    <row r="613" spans="1:4" x14ac:dyDescent="0.25">
      <c r="A613" s="15">
        <v>41554</v>
      </c>
      <c r="B613" s="55">
        <v>0</v>
      </c>
      <c r="C613" s="55">
        <v>0</v>
      </c>
      <c r="D613" s="55">
        <f t="shared" si="9"/>
        <v>0</v>
      </c>
    </row>
    <row r="614" spans="1:4" x14ac:dyDescent="0.25">
      <c r="A614" s="15">
        <v>41555</v>
      </c>
      <c r="B614" s="55">
        <v>0</v>
      </c>
      <c r="C614" s="55">
        <v>0</v>
      </c>
      <c r="D614" s="55">
        <f t="shared" si="9"/>
        <v>0</v>
      </c>
    </row>
    <row r="615" spans="1:4" x14ac:dyDescent="0.25">
      <c r="A615" s="15">
        <v>41556</v>
      </c>
      <c r="B615" s="55">
        <v>-1.0309278350515399E-3</v>
      </c>
      <c r="C615" s="55">
        <v>-1.0309278350515399E-3</v>
      </c>
      <c r="D615" s="55">
        <f t="shared" si="9"/>
        <v>0</v>
      </c>
    </row>
    <row r="616" spans="1:4" x14ac:dyDescent="0.25">
      <c r="A616" s="15">
        <v>41557</v>
      </c>
      <c r="B616" s="55">
        <v>1.0319917440659899E-3</v>
      </c>
      <c r="C616" s="55">
        <v>1.0319917440659899E-3</v>
      </c>
      <c r="D616" s="55">
        <f t="shared" si="9"/>
        <v>0</v>
      </c>
    </row>
    <row r="617" spans="1:4" x14ac:dyDescent="0.25">
      <c r="A617" s="15">
        <v>41558</v>
      </c>
      <c r="B617" s="55">
        <v>0</v>
      </c>
      <c r="C617" s="55">
        <v>0</v>
      </c>
      <c r="D617" s="55">
        <f t="shared" si="9"/>
        <v>0</v>
      </c>
    </row>
    <row r="618" spans="1:4" x14ac:dyDescent="0.25">
      <c r="A618" s="15">
        <v>41562</v>
      </c>
      <c r="B618" s="55">
        <v>1.03092783505176E-3</v>
      </c>
      <c r="C618" s="55">
        <v>1.03092783505176E-3</v>
      </c>
      <c r="D618" s="55">
        <f t="shared" si="9"/>
        <v>0</v>
      </c>
    </row>
    <row r="619" spans="1:4" x14ac:dyDescent="0.25">
      <c r="A619" s="15">
        <v>41563</v>
      </c>
      <c r="B619" s="55">
        <v>0</v>
      </c>
      <c r="C619" s="55">
        <v>0</v>
      </c>
      <c r="D619" s="55">
        <f t="shared" si="9"/>
        <v>0</v>
      </c>
    </row>
    <row r="620" spans="1:4" x14ac:dyDescent="0.25">
      <c r="A620" s="15">
        <v>41564</v>
      </c>
      <c r="B620" s="55">
        <v>1.02986611740463E-3</v>
      </c>
      <c r="C620" s="55">
        <v>1.02986611740463E-3</v>
      </c>
      <c r="D620" s="55">
        <f t="shared" si="9"/>
        <v>0</v>
      </c>
    </row>
    <row r="621" spans="1:4" x14ac:dyDescent="0.25">
      <c r="A621" s="15">
        <v>41565</v>
      </c>
      <c r="B621" s="55">
        <v>2.0576131687242202E-3</v>
      </c>
      <c r="C621" s="55">
        <v>2.0576131687242202E-3</v>
      </c>
      <c r="D621" s="55">
        <f t="shared" si="9"/>
        <v>0</v>
      </c>
    </row>
    <row r="622" spans="1:4" x14ac:dyDescent="0.25">
      <c r="A622" s="15">
        <v>41568</v>
      </c>
      <c r="B622" s="55">
        <v>1.0266940451744101E-3</v>
      </c>
      <c r="C622" s="55">
        <v>1.0266940451744101E-3</v>
      </c>
      <c r="D622" s="55">
        <f t="shared" si="9"/>
        <v>0</v>
      </c>
    </row>
    <row r="623" spans="1:4" x14ac:dyDescent="0.25">
      <c r="A623" s="15">
        <v>41569</v>
      </c>
      <c r="B623" s="55">
        <v>0</v>
      </c>
      <c r="C623" s="55">
        <v>0</v>
      </c>
      <c r="D623" s="55">
        <f t="shared" si="9"/>
        <v>0</v>
      </c>
    </row>
    <row r="624" spans="1:4" x14ac:dyDescent="0.25">
      <c r="A624" s="15">
        <v>41570</v>
      </c>
      <c r="B624" s="55">
        <v>1.0256410256410701E-3</v>
      </c>
      <c r="C624" s="55">
        <v>1.0256410256410701E-3</v>
      </c>
      <c r="D624" s="55">
        <f t="shared" si="9"/>
        <v>0</v>
      </c>
    </row>
    <row r="625" spans="1:4" x14ac:dyDescent="0.25">
      <c r="A625" s="15">
        <v>41571</v>
      </c>
      <c r="B625" s="55">
        <v>2.04918032786883E-3</v>
      </c>
      <c r="C625" s="55">
        <v>2.04918032786883E-3</v>
      </c>
      <c r="D625" s="55">
        <f t="shared" si="9"/>
        <v>0</v>
      </c>
    </row>
    <row r="626" spans="1:4" x14ac:dyDescent="0.25">
      <c r="A626" s="15">
        <v>41572</v>
      </c>
      <c r="B626" s="55">
        <v>0</v>
      </c>
      <c r="C626" s="55">
        <v>0</v>
      </c>
      <c r="D626" s="55">
        <f t="shared" si="9"/>
        <v>0</v>
      </c>
    </row>
    <row r="627" spans="1:4" x14ac:dyDescent="0.25">
      <c r="A627" s="15">
        <v>41575</v>
      </c>
      <c r="B627" s="55">
        <v>0</v>
      </c>
      <c r="C627" s="55">
        <v>0</v>
      </c>
      <c r="D627" s="55">
        <f t="shared" si="9"/>
        <v>0</v>
      </c>
    </row>
    <row r="628" spans="1:4" x14ac:dyDescent="0.25">
      <c r="A628" s="15">
        <v>41576</v>
      </c>
      <c r="B628" s="55">
        <v>0</v>
      </c>
      <c r="C628" s="55">
        <v>0</v>
      </c>
      <c r="D628" s="55">
        <f t="shared" si="9"/>
        <v>0</v>
      </c>
    </row>
    <row r="629" spans="1:4" x14ac:dyDescent="0.25">
      <c r="A629" s="15">
        <v>41577</v>
      </c>
      <c r="B629" s="55">
        <v>1.0224948875254801E-3</v>
      </c>
      <c r="C629" s="55">
        <v>1.0224948875254801E-3</v>
      </c>
      <c r="D629" s="55">
        <f t="shared" si="9"/>
        <v>0</v>
      </c>
    </row>
    <row r="630" spans="1:4" x14ac:dyDescent="0.25">
      <c r="A630" s="15">
        <v>41578</v>
      </c>
      <c r="B630" s="55">
        <v>0</v>
      </c>
      <c r="C630" s="55">
        <v>0</v>
      </c>
      <c r="D630" s="55">
        <f t="shared" si="9"/>
        <v>0</v>
      </c>
    </row>
    <row r="631" spans="1:4" x14ac:dyDescent="0.25">
      <c r="A631" s="15">
        <v>41579</v>
      </c>
      <c r="B631" s="55">
        <v>0</v>
      </c>
      <c r="C631" s="55">
        <v>0</v>
      </c>
      <c r="D631" s="55">
        <f t="shared" si="9"/>
        <v>0</v>
      </c>
    </row>
    <row r="632" spans="1:4" x14ac:dyDescent="0.25">
      <c r="A632" s="15">
        <v>41582</v>
      </c>
      <c r="B632" s="55">
        <v>0</v>
      </c>
      <c r="C632" s="55">
        <v>0</v>
      </c>
      <c r="D632" s="55">
        <f t="shared" si="9"/>
        <v>0</v>
      </c>
    </row>
    <row r="633" spans="1:4" x14ac:dyDescent="0.25">
      <c r="A633" s="15">
        <v>41583</v>
      </c>
      <c r="B633" s="55">
        <v>1.02145045965285E-3</v>
      </c>
      <c r="C633" s="55">
        <v>1.02145045965285E-3</v>
      </c>
      <c r="D633" s="55">
        <f t="shared" si="9"/>
        <v>0</v>
      </c>
    </row>
    <row r="634" spans="1:4" x14ac:dyDescent="0.25">
      <c r="A634" s="15">
        <v>41584</v>
      </c>
      <c r="B634" s="55">
        <v>0</v>
      </c>
      <c r="C634" s="55">
        <v>0</v>
      </c>
      <c r="D634" s="55">
        <f t="shared" si="9"/>
        <v>0</v>
      </c>
    </row>
    <row r="635" spans="1:4" x14ac:dyDescent="0.25">
      <c r="A635" s="15">
        <v>41585</v>
      </c>
      <c r="B635" s="55">
        <v>0</v>
      </c>
      <c r="C635" s="55">
        <v>0</v>
      </c>
      <c r="D635" s="55">
        <f t="shared" si="9"/>
        <v>0</v>
      </c>
    </row>
    <row r="636" spans="1:4" x14ac:dyDescent="0.25">
      <c r="A636" s="15">
        <v>41586</v>
      </c>
      <c r="B636" s="55">
        <v>0</v>
      </c>
      <c r="C636" s="55">
        <v>0</v>
      </c>
      <c r="D636" s="55">
        <f t="shared" si="9"/>
        <v>0</v>
      </c>
    </row>
    <row r="637" spans="1:4" x14ac:dyDescent="0.25">
      <c r="A637" s="15">
        <v>41590</v>
      </c>
      <c r="B637" s="55">
        <v>0</v>
      </c>
      <c r="C637" s="55">
        <v>-1.01936799184499E-3</v>
      </c>
      <c r="D637" s="55">
        <f t="shared" si="9"/>
        <v>1.01936799184499E-3</v>
      </c>
    </row>
    <row r="638" spans="1:4" x14ac:dyDescent="0.25">
      <c r="A638" s="15">
        <v>41591</v>
      </c>
      <c r="B638" s="55">
        <v>0</v>
      </c>
      <c r="C638" s="55">
        <v>0</v>
      </c>
      <c r="D638" s="55">
        <f t="shared" si="9"/>
        <v>0</v>
      </c>
    </row>
    <row r="639" spans="1:4" x14ac:dyDescent="0.25">
      <c r="A639" s="15">
        <v>41592</v>
      </c>
      <c r="B639" s="55">
        <v>0</v>
      </c>
      <c r="C639" s="55">
        <v>0</v>
      </c>
      <c r="D639" s="55">
        <f t="shared" si="9"/>
        <v>0</v>
      </c>
    </row>
    <row r="640" spans="1:4" x14ac:dyDescent="0.25">
      <c r="A640" s="15">
        <v>41593</v>
      </c>
      <c r="B640" s="55">
        <v>1.0204081632652099E-3</v>
      </c>
      <c r="C640" s="55">
        <v>1.0204081632652099E-3</v>
      </c>
      <c r="D640" s="55">
        <f t="shared" si="9"/>
        <v>0</v>
      </c>
    </row>
    <row r="641" spans="1:4" x14ac:dyDescent="0.25">
      <c r="A641" s="15">
        <v>41596</v>
      </c>
      <c r="B641" s="55">
        <v>0</v>
      </c>
      <c r="C641" s="55">
        <v>0</v>
      </c>
      <c r="D641" s="55">
        <f t="shared" si="9"/>
        <v>0</v>
      </c>
    </row>
    <row r="642" spans="1:4" x14ac:dyDescent="0.25">
      <c r="A642" s="15">
        <v>41597</v>
      </c>
      <c r="B642" s="55">
        <v>0</v>
      </c>
      <c r="C642" s="55">
        <v>0</v>
      </c>
      <c r="D642" s="55">
        <f t="shared" ref="D642:D705" si="10">B642-C642</f>
        <v>0</v>
      </c>
    </row>
    <row r="643" spans="1:4" x14ac:dyDescent="0.25">
      <c r="A643" s="15">
        <v>41598</v>
      </c>
      <c r="B643" s="55">
        <v>1.0193679918450999E-3</v>
      </c>
      <c r="C643" s="55">
        <v>1.0193679918450999E-3</v>
      </c>
      <c r="D643" s="55">
        <f t="shared" si="10"/>
        <v>0</v>
      </c>
    </row>
    <row r="644" spans="1:4" x14ac:dyDescent="0.25">
      <c r="A644" s="15">
        <v>41599</v>
      </c>
      <c r="B644" s="55">
        <v>-1.01832993890016E-3</v>
      </c>
      <c r="C644" s="55">
        <v>-1.01832993890016E-3</v>
      </c>
      <c r="D644" s="55">
        <f t="shared" si="10"/>
        <v>0</v>
      </c>
    </row>
    <row r="645" spans="1:4" x14ac:dyDescent="0.25">
      <c r="A645" s="15">
        <v>41600</v>
      </c>
      <c r="B645" s="55">
        <v>2.03873598368998E-3</v>
      </c>
      <c r="C645" s="55">
        <v>2.03873598368998E-3</v>
      </c>
      <c r="D645" s="55">
        <f t="shared" si="10"/>
        <v>0</v>
      </c>
    </row>
    <row r="646" spans="1:4" x14ac:dyDescent="0.25">
      <c r="A646" s="15">
        <v>41603</v>
      </c>
      <c r="B646" s="55">
        <v>0</v>
      </c>
      <c r="C646" s="55">
        <v>0</v>
      </c>
      <c r="D646" s="55">
        <f t="shared" si="10"/>
        <v>0</v>
      </c>
    </row>
    <row r="647" spans="1:4" x14ac:dyDescent="0.25">
      <c r="A647" s="15">
        <v>41604</v>
      </c>
      <c r="B647" s="55">
        <v>0</v>
      </c>
      <c r="C647" s="55">
        <v>0</v>
      </c>
      <c r="D647" s="55">
        <f t="shared" si="10"/>
        <v>0</v>
      </c>
    </row>
    <row r="648" spans="1:4" x14ac:dyDescent="0.25">
      <c r="A648" s="15">
        <v>41605</v>
      </c>
      <c r="B648" s="55">
        <v>1.01729399796535E-3</v>
      </c>
      <c r="C648" s="55">
        <v>1.01729399796535E-3</v>
      </c>
      <c r="D648" s="55">
        <f t="shared" si="10"/>
        <v>0</v>
      </c>
    </row>
    <row r="649" spans="1:4" x14ac:dyDescent="0.25">
      <c r="A649" s="15">
        <v>41607</v>
      </c>
      <c r="B649" s="55">
        <v>0</v>
      </c>
      <c r="C649" s="55">
        <v>0</v>
      </c>
      <c r="D649" s="55">
        <f t="shared" si="10"/>
        <v>0</v>
      </c>
    </row>
    <row r="650" spans="1:4" x14ac:dyDescent="0.25">
      <c r="A650" s="15">
        <v>41610</v>
      </c>
      <c r="B650" s="55">
        <v>1.0162601626015899E-3</v>
      </c>
      <c r="C650" s="55">
        <v>1.0162601626015899E-3</v>
      </c>
      <c r="D650" s="55">
        <f t="shared" si="10"/>
        <v>0</v>
      </c>
    </row>
    <row r="651" spans="1:4" x14ac:dyDescent="0.25">
      <c r="A651" s="15">
        <v>41611</v>
      </c>
      <c r="B651" s="55">
        <v>0</v>
      </c>
      <c r="C651" s="55">
        <v>0</v>
      </c>
      <c r="D651" s="55">
        <f t="shared" si="10"/>
        <v>0</v>
      </c>
    </row>
    <row r="652" spans="1:4" x14ac:dyDescent="0.25">
      <c r="A652" s="15">
        <v>41612</v>
      </c>
      <c r="B652" s="55">
        <v>1.01522842639601E-3</v>
      </c>
      <c r="C652" s="55">
        <v>1.01522842639601E-3</v>
      </c>
      <c r="D652" s="55">
        <f t="shared" si="10"/>
        <v>0</v>
      </c>
    </row>
    <row r="653" spans="1:4" x14ac:dyDescent="0.25">
      <c r="A653" s="15">
        <v>41613</v>
      </c>
      <c r="B653" s="55">
        <v>-1.01419878296138E-3</v>
      </c>
      <c r="C653" s="55">
        <v>-1.01419878296138E-3</v>
      </c>
      <c r="D653" s="55">
        <f t="shared" si="10"/>
        <v>0</v>
      </c>
    </row>
    <row r="654" spans="1:4" x14ac:dyDescent="0.25">
      <c r="A654" s="15">
        <v>41614</v>
      </c>
      <c r="B654" s="55">
        <v>1.01522842639601E-3</v>
      </c>
      <c r="C654" s="55">
        <v>1.01522842639601E-3</v>
      </c>
      <c r="D654" s="55">
        <f t="shared" si="10"/>
        <v>0</v>
      </c>
    </row>
    <row r="655" spans="1:4" x14ac:dyDescent="0.25">
      <c r="A655" s="15">
        <v>41617</v>
      </c>
      <c r="B655" s="55">
        <v>0</v>
      </c>
      <c r="C655" s="55">
        <v>0</v>
      </c>
      <c r="D655" s="55">
        <f t="shared" si="10"/>
        <v>0</v>
      </c>
    </row>
    <row r="656" spans="1:4" x14ac:dyDescent="0.25">
      <c r="A656" s="15">
        <v>41618</v>
      </c>
      <c r="B656" s="55">
        <v>0</v>
      </c>
      <c r="C656" s="55">
        <v>0</v>
      </c>
      <c r="D656" s="55">
        <f t="shared" si="10"/>
        <v>0</v>
      </c>
    </row>
    <row r="657" spans="1:4" x14ac:dyDescent="0.25">
      <c r="A657" s="15">
        <v>41619</v>
      </c>
      <c r="B657" s="55">
        <v>0</v>
      </c>
      <c r="C657" s="55">
        <v>0</v>
      </c>
      <c r="D657" s="55">
        <f t="shared" si="10"/>
        <v>0</v>
      </c>
    </row>
    <row r="658" spans="1:4" x14ac:dyDescent="0.25">
      <c r="A658" s="15">
        <v>41620</v>
      </c>
      <c r="B658" s="55">
        <v>0</v>
      </c>
      <c r="C658" s="55">
        <v>0</v>
      </c>
      <c r="D658" s="55">
        <f t="shared" si="10"/>
        <v>0</v>
      </c>
    </row>
    <row r="659" spans="1:4" x14ac:dyDescent="0.25">
      <c r="A659" s="15">
        <v>41621</v>
      </c>
      <c r="B659" s="55">
        <v>0</v>
      </c>
      <c r="C659" s="55">
        <v>0</v>
      </c>
      <c r="D659" s="55">
        <f t="shared" si="10"/>
        <v>0</v>
      </c>
    </row>
    <row r="660" spans="1:4" x14ac:dyDescent="0.25">
      <c r="A660" s="15">
        <v>41624</v>
      </c>
      <c r="B660" s="55">
        <v>1.0141987829614999E-3</v>
      </c>
      <c r="C660" s="55">
        <v>1.0141987829614999E-3</v>
      </c>
      <c r="D660" s="55">
        <f t="shared" si="10"/>
        <v>0</v>
      </c>
    </row>
    <row r="661" spans="1:4" x14ac:dyDescent="0.25">
      <c r="A661" s="15">
        <v>41625</v>
      </c>
      <c r="B661" s="55">
        <v>0</v>
      </c>
      <c r="C661" s="55">
        <v>0</v>
      </c>
      <c r="D661" s="55">
        <f t="shared" si="10"/>
        <v>0</v>
      </c>
    </row>
    <row r="662" spans="1:4" x14ac:dyDescent="0.25">
      <c r="A662" s="15">
        <v>41626</v>
      </c>
      <c r="B662" s="55">
        <v>0</v>
      </c>
      <c r="C662" s="55">
        <v>0</v>
      </c>
      <c r="D662" s="55">
        <f t="shared" si="10"/>
        <v>0</v>
      </c>
    </row>
    <row r="663" spans="1:4" x14ac:dyDescent="0.25">
      <c r="A663" s="15">
        <v>41627</v>
      </c>
      <c r="B663" s="55">
        <v>0</v>
      </c>
      <c r="C663" s="55">
        <v>0</v>
      </c>
      <c r="D663" s="55">
        <f t="shared" si="10"/>
        <v>0</v>
      </c>
    </row>
    <row r="664" spans="1:4" x14ac:dyDescent="0.25">
      <c r="A664" s="15">
        <v>41628</v>
      </c>
      <c r="B664" s="55">
        <v>0</v>
      </c>
      <c r="C664" s="55">
        <v>0</v>
      </c>
      <c r="D664" s="55">
        <f t="shared" si="10"/>
        <v>0</v>
      </c>
    </row>
    <row r="665" spans="1:4" x14ac:dyDescent="0.25">
      <c r="A665" s="15">
        <v>41631</v>
      </c>
      <c r="B665" s="55">
        <v>1.01317122593736E-3</v>
      </c>
      <c r="C665" s="55">
        <v>1.01317122593736E-3</v>
      </c>
      <c r="D665" s="55">
        <f t="shared" si="10"/>
        <v>0</v>
      </c>
    </row>
    <row r="666" spans="1:4" x14ac:dyDescent="0.25">
      <c r="A666" s="15">
        <v>41632</v>
      </c>
      <c r="B666" s="55">
        <v>1.0121457489877801E-3</v>
      </c>
      <c r="C666" s="55">
        <v>1.0121457489877801E-3</v>
      </c>
      <c r="D666" s="55">
        <f t="shared" si="10"/>
        <v>0</v>
      </c>
    </row>
    <row r="667" spans="1:4" x14ac:dyDescent="0.25">
      <c r="A667" s="15">
        <v>41634</v>
      </c>
      <c r="B667" s="55">
        <v>0</v>
      </c>
      <c r="C667" s="55">
        <v>0</v>
      </c>
      <c r="D667" s="55">
        <f t="shared" si="10"/>
        <v>0</v>
      </c>
    </row>
    <row r="668" spans="1:4" x14ac:dyDescent="0.25">
      <c r="A668" s="15">
        <v>41635</v>
      </c>
      <c r="B668" s="55">
        <v>1.01112234580381E-3</v>
      </c>
      <c r="C668" s="55">
        <v>1.01112234580381E-3</v>
      </c>
      <c r="D668" s="55">
        <f t="shared" si="10"/>
        <v>0</v>
      </c>
    </row>
    <row r="669" spans="1:4" x14ac:dyDescent="0.25">
      <c r="A669" s="15">
        <v>41638</v>
      </c>
      <c r="B669" s="55">
        <v>2.2543535361552199E-4</v>
      </c>
      <c r="C669" s="55">
        <v>-7.0707070707071197E-3</v>
      </c>
      <c r="D669" s="55">
        <f t="shared" si="10"/>
        <v>7.2961424243226415E-3</v>
      </c>
    </row>
    <row r="670" spans="1:4" x14ac:dyDescent="0.25">
      <c r="A670" s="15">
        <v>41639</v>
      </c>
      <c r="B670" s="55">
        <v>0</v>
      </c>
      <c r="C670" s="55">
        <v>0</v>
      </c>
      <c r="D670" s="55">
        <f t="shared" si="10"/>
        <v>0</v>
      </c>
    </row>
    <row r="671" spans="1:4" x14ac:dyDescent="0.25">
      <c r="A671" s="15">
        <v>41641</v>
      </c>
      <c r="B671" s="55">
        <v>1.01729399796535E-3</v>
      </c>
      <c r="C671" s="55">
        <v>1.01729399796535E-3</v>
      </c>
      <c r="D671" s="55">
        <f t="shared" si="10"/>
        <v>0</v>
      </c>
    </row>
    <row r="672" spans="1:4" x14ac:dyDescent="0.25">
      <c r="A672" s="15">
        <v>41642</v>
      </c>
      <c r="B672" s="55">
        <v>0</v>
      </c>
      <c r="C672" s="55">
        <v>0</v>
      </c>
      <c r="D672" s="55">
        <f t="shared" si="10"/>
        <v>0</v>
      </c>
    </row>
    <row r="673" spans="1:4" x14ac:dyDescent="0.25">
      <c r="A673" s="15">
        <v>41645</v>
      </c>
      <c r="B673" s="55">
        <v>1.0162601626015899E-3</v>
      </c>
      <c r="C673" s="55">
        <v>1.0162601626015899E-3</v>
      </c>
      <c r="D673" s="55">
        <f t="shared" si="10"/>
        <v>0</v>
      </c>
    </row>
    <row r="674" spans="1:4" x14ac:dyDescent="0.25">
      <c r="A674" s="15">
        <v>41646</v>
      </c>
      <c r="B674" s="55">
        <v>1.01522842639601E-3</v>
      </c>
      <c r="C674" s="55">
        <v>1.01522842639601E-3</v>
      </c>
      <c r="D674" s="55">
        <f t="shared" si="10"/>
        <v>0</v>
      </c>
    </row>
    <row r="675" spans="1:4" x14ac:dyDescent="0.25">
      <c r="A675" s="15">
        <v>41647</v>
      </c>
      <c r="B675" s="55">
        <v>1.0141987829614999E-3</v>
      </c>
      <c r="C675" s="55">
        <v>1.0141987829614999E-3</v>
      </c>
      <c r="D675" s="55">
        <f t="shared" si="10"/>
        <v>0</v>
      </c>
    </row>
    <row r="676" spans="1:4" x14ac:dyDescent="0.25">
      <c r="A676" s="15">
        <v>41648</v>
      </c>
      <c r="B676" s="55">
        <v>1.01317122593736E-3</v>
      </c>
      <c r="C676" s="55">
        <v>1.01317122593736E-3</v>
      </c>
      <c r="D676" s="55">
        <f t="shared" si="10"/>
        <v>0</v>
      </c>
    </row>
    <row r="677" spans="1:4" x14ac:dyDescent="0.25">
      <c r="A677" s="15">
        <v>41649</v>
      </c>
      <c r="B677" s="55">
        <v>0</v>
      </c>
      <c r="C677" s="55">
        <v>0</v>
      </c>
      <c r="D677" s="55">
        <f t="shared" si="10"/>
        <v>0</v>
      </c>
    </row>
    <row r="678" spans="1:4" x14ac:dyDescent="0.25">
      <c r="A678" s="15">
        <v>41652</v>
      </c>
      <c r="B678" s="55">
        <v>0</v>
      </c>
      <c r="C678" s="55">
        <v>0</v>
      </c>
      <c r="D678" s="55">
        <f t="shared" si="10"/>
        <v>0</v>
      </c>
    </row>
    <row r="679" spans="1:4" x14ac:dyDescent="0.25">
      <c r="A679" s="15">
        <v>41653</v>
      </c>
      <c r="B679" s="55">
        <v>0</v>
      </c>
      <c r="C679" s="55">
        <v>0</v>
      </c>
      <c r="D679" s="55">
        <f t="shared" si="10"/>
        <v>0</v>
      </c>
    </row>
    <row r="680" spans="1:4" x14ac:dyDescent="0.25">
      <c r="A680" s="15">
        <v>41654</v>
      </c>
      <c r="B680" s="55">
        <v>1.0121457489877801E-3</v>
      </c>
      <c r="C680" s="55">
        <v>1.0121457489877801E-3</v>
      </c>
      <c r="D680" s="55">
        <f t="shared" si="10"/>
        <v>0</v>
      </c>
    </row>
    <row r="681" spans="1:4" x14ac:dyDescent="0.25">
      <c r="A681" s="15">
        <v>41655</v>
      </c>
      <c r="B681" s="55">
        <v>0</v>
      </c>
      <c r="C681" s="55">
        <v>0</v>
      </c>
      <c r="D681" s="55">
        <f t="shared" si="10"/>
        <v>0</v>
      </c>
    </row>
    <row r="682" spans="1:4" x14ac:dyDescent="0.25">
      <c r="A682" s="15">
        <v>41656</v>
      </c>
      <c r="B682" s="55">
        <v>0</v>
      </c>
      <c r="C682" s="55">
        <v>0</v>
      </c>
      <c r="D682" s="55">
        <f t="shared" si="10"/>
        <v>0</v>
      </c>
    </row>
    <row r="683" spans="1:4" x14ac:dyDescent="0.25">
      <c r="A683" s="15">
        <v>41660</v>
      </c>
      <c r="B683" s="55">
        <v>1.01112234580381E-3</v>
      </c>
      <c r="C683" s="55">
        <v>1.01112234580381E-3</v>
      </c>
      <c r="D683" s="55">
        <f t="shared" si="10"/>
        <v>0</v>
      </c>
    </row>
    <row r="684" spans="1:4" x14ac:dyDescent="0.25">
      <c r="A684" s="15">
        <v>41661</v>
      </c>
      <c r="B684" s="55">
        <v>1.0101010101009099E-3</v>
      </c>
      <c r="C684" s="55">
        <v>1.0101010101009099E-3</v>
      </c>
      <c r="D684" s="55">
        <f t="shared" si="10"/>
        <v>0</v>
      </c>
    </row>
    <row r="685" spans="1:4" x14ac:dyDescent="0.25">
      <c r="A685" s="15">
        <v>41662</v>
      </c>
      <c r="B685" s="55">
        <v>-1.00908173562053E-3</v>
      </c>
      <c r="C685" s="55">
        <v>-1.00908173562053E-3</v>
      </c>
      <c r="D685" s="55">
        <f t="shared" si="10"/>
        <v>0</v>
      </c>
    </row>
    <row r="686" spans="1:4" x14ac:dyDescent="0.25">
      <c r="A686" s="15">
        <v>41663</v>
      </c>
      <c r="B686" s="55">
        <v>-2.0202020202020302E-3</v>
      </c>
      <c r="C686" s="55">
        <v>-2.02020202020192E-3</v>
      </c>
      <c r="D686" s="55">
        <f t="shared" si="10"/>
        <v>-1.1015494072452725E-16</v>
      </c>
    </row>
    <row r="687" spans="1:4" x14ac:dyDescent="0.25">
      <c r="A687" s="15">
        <v>41666</v>
      </c>
      <c r="B687" s="55">
        <v>-1.012145748988E-3</v>
      </c>
      <c r="C687" s="55">
        <v>-1.012145748988E-3</v>
      </c>
      <c r="D687" s="55">
        <f t="shared" si="10"/>
        <v>0</v>
      </c>
    </row>
    <row r="688" spans="1:4" x14ac:dyDescent="0.25">
      <c r="A688" s="15">
        <v>41667</v>
      </c>
      <c r="B688" s="55">
        <v>-1.0131712259371401E-3</v>
      </c>
      <c r="C688" s="55">
        <v>-1.0131712259371401E-3</v>
      </c>
      <c r="D688" s="55">
        <f t="shared" si="10"/>
        <v>0</v>
      </c>
    </row>
    <row r="689" spans="1:4" x14ac:dyDescent="0.25">
      <c r="A689" s="15">
        <v>41668</v>
      </c>
      <c r="B689" s="55">
        <v>0</v>
      </c>
      <c r="C689" s="55">
        <v>0</v>
      </c>
      <c r="D689" s="55">
        <f t="shared" si="10"/>
        <v>0</v>
      </c>
    </row>
    <row r="690" spans="1:4" x14ac:dyDescent="0.25">
      <c r="A690" s="15">
        <v>41669</v>
      </c>
      <c r="B690" s="55">
        <v>1.0141987829614999E-3</v>
      </c>
      <c r="C690" s="55">
        <v>1.0141987829614999E-3</v>
      </c>
      <c r="D690" s="55">
        <f t="shared" si="10"/>
        <v>0</v>
      </c>
    </row>
    <row r="691" spans="1:4" x14ac:dyDescent="0.25">
      <c r="A691" s="15">
        <v>41670</v>
      </c>
      <c r="B691" s="55">
        <v>-1.0131712259371401E-3</v>
      </c>
      <c r="C691" s="55">
        <v>-1.0131712259371401E-3</v>
      </c>
      <c r="D691" s="55">
        <f t="shared" si="10"/>
        <v>0</v>
      </c>
    </row>
    <row r="692" spans="1:4" x14ac:dyDescent="0.25">
      <c r="A692" s="15">
        <v>41673</v>
      </c>
      <c r="B692" s="55">
        <v>0</v>
      </c>
      <c r="C692" s="55">
        <v>0</v>
      </c>
      <c r="D692" s="55">
        <f t="shared" si="10"/>
        <v>0</v>
      </c>
    </row>
    <row r="693" spans="1:4" x14ac:dyDescent="0.25">
      <c r="A693" s="15">
        <v>41674</v>
      </c>
      <c r="B693" s="55">
        <v>-1.0141987829614999E-3</v>
      </c>
      <c r="C693" s="55">
        <v>-1.01419878296138E-3</v>
      </c>
      <c r="D693" s="55">
        <f t="shared" si="10"/>
        <v>-1.1991276027689679E-16</v>
      </c>
    </row>
    <row r="694" spans="1:4" x14ac:dyDescent="0.25">
      <c r="A694" s="15">
        <v>41675</v>
      </c>
      <c r="B694" s="55">
        <v>0</v>
      </c>
      <c r="C694" s="55">
        <v>0</v>
      </c>
      <c r="D694" s="55">
        <f t="shared" si="10"/>
        <v>0</v>
      </c>
    </row>
    <row r="695" spans="1:4" x14ac:dyDescent="0.25">
      <c r="A695" s="15">
        <v>41676</v>
      </c>
      <c r="B695" s="55">
        <v>1.01522842639601E-3</v>
      </c>
      <c r="C695" s="55">
        <v>1.01522842639601E-3</v>
      </c>
      <c r="D695" s="55">
        <f t="shared" si="10"/>
        <v>0</v>
      </c>
    </row>
    <row r="696" spans="1:4" x14ac:dyDescent="0.25">
      <c r="A696" s="15">
        <v>41677</v>
      </c>
      <c r="B696" s="55">
        <v>1.0141987829614999E-3</v>
      </c>
      <c r="C696" s="55">
        <v>1.0141987829614999E-3</v>
      </c>
      <c r="D696" s="55">
        <f t="shared" si="10"/>
        <v>0</v>
      </c>
    </row>
    <row r="697" spans="1:4" x14ac:dyDescent="0.25">
      <c r="A697" s="15">
        <v>41680</v>
      </c>
      <c r="B697" s="55">
        <v>1.01317122593736E-3</v>
      </c>
      <c r="C697" s="55">
        <v>1.01317122593736E-3</v>
      </c>
      <c r="D697" s="55">
        <f t="shared" si="10"/>
        <v>0</v>
      </c>
    </row>
    <row r="698" spans="1:4" x14ac:dyDescent="0.25">
      <c r="A698" s="15">
        <v>41681</v>
      </c>
      <c r="B698" s="55">
        <v>0</v>
      </c>
      <c r="C698" s="55">
        <v>0</v>
      </c>
      <c r="D698" s="55">
        <f t="shared" si="10"/>
        <v>0</v>
      </c>
    </row>
    <row r="699" spans="1:4" x14ac:dyDescent="0.25">
      <c r="A699" s="15">
        <v>41682</v>
      </c>
      <c r="B699" s="55">
        <v>2.0242914979755602E-3</v>
      </c>
      <c r="C699" s="55">
        <v>2.0242914979755602E-3</v>
      </c>
      <c r="D699" s="55">
        <f t="shared" si="10"/>
        <v>0</v>
      </c>
    </row>
    <row r="700" spans="1:4" x14ac:dyDescent="0.25">
      <c r="A700" s="15">
        <v>41683</v>
      </c>
      <c r="B700" s="55">
        <v>-1.0101010101010201E-3</v>
      </c>
      <c r="C700" s="55">
        <v>-1.0101010101010201E-3</v>
      </c>
      <c r="D700" s="55">
        <f t="shared" si="10"/>
        <v>0</v>
      </c>
    </row>
    <row r="701" spans="1:4" x14ac:dyDescent="0.25">
      <c r="A701" s="15">
        <v>41684</v>
      </c>
      <c r="B701" s="55">
        <v>1.01112234580381E-3</v>
      </c>
      <c r="C701" s="55">
        <v>1.01112234580381E-3</v>
      </c>
      <c r="D701" s="55">
        <f t="shared" si="10"/>
        <v>0</v>
      </c>
    </row>
    <row r="702" spans="1:4" x14ac:dyDescent="0.25">
      <c r="A702" s="15">
        <v>41688</v>
      </c>
      <c r="B702" s="55">
        <v>0</v>
      </c>
      <c r="C702" s="55">
        <v>0</v>
      </c>
      <c r="D702" s="55">
        <f t="shared" si="10"/>
        <v>0</v>
      </c>
    </row>
    <row r="703" spans="1:4" x14ac:dyDescent="0.25">
      <c r="A703" s="15">
        <v>41689</v>
      </c>
      <c r="B703" s="55">
        <v>1.0101010101009099E-3</v>
      </c>
      <c r="C703" s="55">
        <v>1.0101010101009099E-3</v>
      </c>
      <c r="D703" s="55">
        <f t="shared" si="10"/>
        <v>0</v>
      </c>
    </row>
    <row r="704" spans="1:4" x14ac:dyDescent="0.25">
      <c r="A704" s="15">
        <v>41690</v>
      </c>
      <c r="B704" s="55">
        <v>0</v>
      </c>
      <c r="C704" s="55">
        <v>0</v>
      </c>
      <c r="D704" s="55">
        <f t="shared" si="10"/>
        <v>0</v>
      </c>
    </row>
    <row r="705" spans="1:4" x14ac:dyDescent="0.25">
      <c r="A705" s="15">
        <v>41691</v>
      </c>
      <c r="B705" s="55">
        <v>1.00908173562053E-3</v>
      </c>
      <c r="C705" s="55">
        <v>1.00908173562053E-3</v>
      </c>
      <c r="D705" s="55">
        <f t="shared" si="10"/>
        <v>0</v>
      </c>
    </row>
    <row r="706" spans="1:4" x14ac:dyDescent="0.25">
      <c r="A706" s="15">
        <v>41694</v>
      </c>
      <c r="B706" s="55">
        <v>0</v>
      </c>
      <c r="C706" s="55">
        <v>0</v>
      </c>
      <c r="D706" s="55">
        <f t="shared" ref="D706:D769" si="11">B706-C706</f>
        <v>0</v>
      </c>
    </row>
    <row r="707" spans="1:4" x14ac:dyDescent="0.25">
      <c r="A707" s="15">
        <v>41695</v>
      </c>
      <c r="B707" s="55">
        <v>1.0080645161289999E-3</v>
      </c>
      <c r="C707" s="55">
        <v>1.0080645161289999E-3</v>
      </c>
      <c r="D707" s="55">
        <f t="shared" si="11"/>
        <v>0</v>
      </c>
    </row>
    <row r="708" spans="1:4" x14ac:dyDescent="0.25">
      <c r="A708" s="15">
        <v>41696</v>
      </c>
      <c r="B708" s="55">
        <v>0</v>
      </c>
      <c r="C708" s="55">
        <v>0</v>
      </c>
      <c r="D708" s="55">
        <f t="shared" si="11"/>
        <v>0</v>
      </c>
    </row>
    <row r="709" spans="1:4" x14ac:dyDescent="0.25">
      <c r="A709" s="15">
        <v>41697</v>
      </c>
      <c r="B709" s="55">
        <v>1.00704934541795E-3</v>
      </c>
      <c r="C709" s="55">
        <v>1.00704934541795E-3</v>
      </c>
      <c r="D709" s="55">
        <f t="shared" si="11"/>
        <v>0</v>
      </c>
    </row>
    <row r="710" spans="1:4" x14ac:dyDescent="0.25">
      <c r="A710" s="15">
        <v>41698</v>
      </c>
      <c r="B710" s="55">
        <v>2.0120724346077701E-3</v>
      </c>
      <c r="C710" s="55">
        <v>2.0120724346077701E-3</v>
      </c>
      <c r="D710" s="55">
        <f t="shared" si="11"/>
        <v>0</v>
      </c>
    </row>
    <row r="711" spans="1:4" x14ac:dyDescent="0.25">
      <c r="A711" s="15">
        <v>41701</v>
      </c>
      <c r="B711" s="55">
        <v>1.0040160642570399E-3</v>
      </c>
      <c r="C711" s="55">
        <v>1.0040160642570399E-3</v>
      </c>
      <c r="D711" s="55">
        <f t="shared" si="11"/>
        <v>0</v>
      </c>
    </row>
    <row r="712" spans="1:4" x14ac:dyDescent="0.25">
      <c r="A712" s="15">
        <v>41702</v>
      </c>
      <c r="B712" s="55">
        <v>1.00300902708117E-3</v>
      </c>
      <c r="C712" s="55">
        <v>1.00300902708117E-3</v>
      </c>
      <c r="D712" s="55">
        <f t="shared" si="11"/>
        <v>0</v>
      </c>
    </row>
    <row r="713" spans="1:4" x14ac:dyDescent="0.25">
      <c r="A713" s="15">
        <v>41703</v>
      </c>
      <c r="B713" s="55">
        <v>1.0020040080160901E-3</v>
      </c>
      <c r="C713" s="55">
        <v>1.0020040080160901E-3</v>
      </c>
      <c r="D713" s="55">
        <f t="shared" si="11"/>
        <v>0</v>
      </c>
    </row>
    <row r="714" spans="1:4" x14ac:dyDescent="0.25">
      <c r="A714" s="15">
        <v>41704</v>
      </c>
      <c r="B714" s="55">
        <v>0</v>
      </c>
      <c r="C714" s="55">
        <v>0</v>
      </c>
      <c r="D714" s="55">
        <f t="shared" si="11"/>
        <v>0</v>
      </c>
    </row>
    <row r="715" spans="1:4" x14ac:dyDescent="0.25">
      <c r="A715" s="15">
        <v>41705</v>
      </c>
      <c r="B715" s="55">
        <v>0</v>
      </c>
      <c r="C715" s="55">
        <v>0</v>
      </c>
      <c r="D715" s="55">
        <f t="shared" si="11"/>
        <v>0</v>
      </c>
    </row>
    <row r="716" spans="1:4" x14ac:dyDescent="0.25">
      <c r="A716" s="15">
        <v>41708</v>
      </c>
      <c r="B716" s="55">
        <v>0</v>
      </c>
      <c r="C716" s="55">
        <v>0</v>
      </c>
      <c r="D716" s="55">
        <f t="shared" si="11"/>
        <v>0</v>
      </c>
    </row>
    <row r="717" spans="1:4" x14ac:dyDescent="0.25">
      <c r="A717" s="15">
        <v>41709</v>
      </c>
      <c r="B717" s="55">
        <v>-1.00100100100098E-3</v>
      </c>
      <c r="C717" s="55">
        <v>-1.00100100100098E-3</v>
      </c>
      <c r="D717" s="55">
        <f t="shared" si="11"/>
        <v>0</v>
      </c>
    </row>
    <row r="718" spans="1:4" x14ac:dyDescent="0.25">
      <c r="A718" s="15">
        <v>41710</v>
      </c>
      <c r="B718" s="55">
        <v>0</v>
      </c>
      <c r="C718" s="55">
        <v>0</v>
      </c>
      <c r="D718" s="55">
        <f t="shared" si="11"/>
        <v>0</v>
      </c>
    </row>
    <row r="719" spans="1:4" x14ac:dyDescent="0.25">
      <c r="A719" s="15">
        <v>41711</v>
      </c>
      <c r="B719" s="55">
        <v>-1.0020040080159799E-3</v>
      </c>
      <c r="C719" s="55">
        <v>-1.0020040080159799E-3</v>
      </c>
      <c r="D719" s="55">
        <f t="shared" si="11"/>
        <v>0</v>
      </c>
    </row>
    <row r="720" spans="1:4" x14ac:dyDescent="0.25">
      <c r="A720" s="15">
        <v>41712</v>
      </c>
      <c r="B720" s="55">
        <v>0</v>
      </c>
      <c r="C720" s="55">
        <v>0</v>
      </c>
      <c r="D720" s="55">
        <f t="shared" si="11"/>
        <v>0</v>
      </c>
    </row>
    <row r="721" spans="1:4" x14ac:dyDescent="0.25">
      <c r="A721" s="15">
        <v>41715</v>
      </c>
      <c r="B721" s="55">
        <v>0</v>
      </c>
      <c r="C721" s="55">
        <v>0</v>
      </c>
      <c r="D721" s="55">
        <f t="shared" si="11"/>
        <v>0</v>
      </c>
    </row>
    <row r="722" spans="1:4" x14ac:dyDescent="0.25">
      <c r="A722" s="15">
        <v>41716</v>
      </c>
      <c r="B722" s="55">
        <v>1.00300902708117E-3</v>
      </c>
      <c r="C722" s="55">
        <v>1.00300902708117E-3</v>
      </c>
      <c r="D722" s="55">
        <f t="shared" si="11"/>
        <v>0</v>
      </c>
    </row>
    <row r="723" spans="1:4" x14ac:dyDescent="0.25">
      <c r="A723" s="15">
        <v>41717</v>
      </c>
      <c r="B723" s="55">
        <v>1.0020040080160901E-3</v>
      </c>
      <c r="C723" s="55">
        <v>1.0020040080160901E-3</v>
      </c>
      <c r="D723" s="55">
        <f t="shared" si="11"/>
        <v>0</v>
      </c>
    </row>
    <row r="724" spans="1:4" x14ac:dyDescent="0.25">
      <c r="A724" s="15">
        <v>41718</v>
      </c>
      <c r="B724" s="55">
        <v>-1.00100100100098E-3</v>
      </c>
      <c r="C724" s="55">
        <v>-1.00100100100098E-3</v>
      </c>
      <c r="D724" s="55">
        <f t="shared" si="11"/>
        <v>0</v>
      </c>
    </row>
    <row r="725" spans="1:4" x14ac:dyDescent="0.25">
      <c r="A725" s="15">
        <v>41719</v>
      </c>
      <c r="B725" s="55">
        <v>-1.0020040080159799E-3</v>
      </c>
      <c r="C725" s="55">
        <v>-1.0020040080159799E-3</v>
      </c>
      <c r="D725" s="55">
        <f t="shared" si="11"/>
        <v>0</v>
      </c>
    </row>
    <row r="726" spans="1:4" x14ac:dyDescent="0.25">
      <c r="A726" s="15">
        <v>41722</v>
      </c>
      <c r="B726" s="55">
        <v>1.00300902708117E-3</v>
      </c>
      <c r="C726" s="55">
        <v>1.00300902708117E-3</v>
      </c>
      <c r="D726" s="55">
        <f t="shared" si="11"/>
        <v>0</v>
      </c>
    </row>
    <row r="727" spans="1:4" x14ac:dyDescent="0.25">
      <c r="A727" s="15">
        <v>41723</v>
      </c>
      <c r="B727" s="55">
        <v>0</v>
      </c>
      <c r="C727" s="55">
        <v>0</v>
      </c>
      <c r="D727" s="55">
        <f t="shared" si="11"/>
        <v>0</v>
      </c>
    </row>
    <row r="728" spans="1:4" x14ac:dyDescent="0.25">
      <c r="A728" s="15">
        <v>41724</v>
      </c>
      <c r="B728" s="55">
        <v>-1.0020040080159799E-3</v>
      </c>
      <c r="C728" s="55">
        <v>-1.0020040080159799E-3</v>
      </c>
      <c r="D728" s="55">
        <f t="shared" si="11"/>
        <v>0</v>
      </c>
    </row>
    <row r="729" spans="1:4" x14ac:dyDescent="0.25">
      <c r="A729" s="15">
        <v>41725</v>
      </c>
      <c r="B729" s="55">
        <v>0</v>
      </c>
      <c r="C729" s="55">
        <v>0</v>
      </c>
      <c r="D729" s="55">
        <f t="shared" si="11"/>
        <v>0</v>
      </c>
    </row>
    <row r="730" spans="1:4" x14ac:dyDescent="0.25">
      <c r="A730" s="15">
        <v>41726</v>
      </c>
      <c r="B730" s="55">
        <v>-3.56609829477827E-4</v>
      </c>
      <c r="C730" s="55">
        <v>-8.02407221664991E-3</v>
      </c>
      <c r="D730" s="55">
        <f t="shared" si="11"/>
        <v>7.6674623871720833E-3</v>
      </c>
    </row>
    <row r="731" spans="1:4" x14ac:dyDescent="0.25">
      <c r="A731" s="15">
        <v>41729</v>
      </c>
      <c r="B731" s="55">
        <v>0</v>
      </c>
      <c r="C731" s="55">
        <v>0</v>
      </c>
      <c r="D731" s="55">
        <f t="shared" si="11"/>
        <v>0</v>
      </c>
    </row>
    <row r="732" spans="1:4" x14ac:dyDescent="0.25">
      <c r="A732" s="15">
        <v>41730</v>
      </c>
      <c r="B732" s="55">
        <v>1.01112234580381E-3</v>
      </c>
      <c r="C732" s="55">
        <v>1.01112234580381E-3</v>
      </c>
      <c r="D732" s="55">
        <f t="shared" si="11"/>
        <v>0</v>
      </c>
    </row>
    <row r="733" spans="1:4" x14ac:dyDescent="0.25">
      <c r="A733" s="15">
        <v>41731</v>
      </c>
      <c r="B733" s="55">
        <v>1.0101010101009099E-3</v>
      </c>
      <c r="C733" s="55">
        <v>1.0101010101009099E-3</v>
      </c>
      <c r="D733" s="55">
        <f t="shared" si="11"/>
        <v>0</v>
      </c>
    </row>
    <row r="734" spans="1:4" x14ac:dyDescent="0.25">
      <c r="A734" s="15">
        <v>41732</v>
      </c>
      <c r="B734" s="55">
        <v>1.00908173562053E-3</v>
      </c>
      <c r="C734" s="55">
        <v>1.00908173562053E-3</v>
      </c>
      <c r="D734" s="55">
        <f t="shared" si="11"/>
        <v>0</v>
      </c>
    </row>
    <row r="735" spans="1:4" x14ac:dyDescent="0.25">
      <c r="A735" s="15">
        <v>41733</v>
      </c>
      <c r="B735" s="55">
        <v>0</v>
      </c>
      <c r="C735" s="55">
        <v>0</v>
      </c>
      <c r="D735" s="55">
        <f t="shared" si="11"/>
        <v>0</v>
      </c>
    </row>
    <row r="736" spans="1:4" x14ac:dyDescent="0.25">
      <c r="A736" s="15">
        <v>41736</v>
      </c>
      <c r="B736" s="55">
        <v>-1.0080645161289999E-3</v>
      </c>
      <c r="C736" s="55">
        <v>-1.0080645161289999E-3</v>
      </c>
      <c r="D736" s="55">
        <f t="shared" si="11"/>
        <v>0</v>
      </c>
    </row>
    <row r="737" spans="1:4" x14ac:dyDescent="0.25">
      <c r="A737" s="15">
        <v>41737</v>
      </c>
      <c r="B737" s="55">
        <v>0</v>
      </c>
      <c r="C737" s="55">
        <v>0</v>
      </c>
      <c r="D737" s="55">
        <f t="shared" si="11"/>
        <v>0</v>
      </c>
    </row>
    <row r="738" spans="1:4" x14ac:dyDescent="0.25">
      <c r="A738" s="15">
        <v>41738</v>
      </c>
      <c r="B738" s="55">
        <v>0</v>
      </c>
      <c r="C738" s="55">
        <v>0</v>
      </c>
      <c r="D738" s="55">
        <f t="shared" si="11"/>
        <v>0</v>
      </c>
    </row>
    <row r="739" spans="1:4" x14ac:dyDescent="0.25">
      <c r="A739" s="15">
        <v>41739</v>
      </c>
      <c r="B739" s="55">
        <v>1.00908173562053E-3</v>
      </c>
      <c r="C739" s="55">
        <v>1.00908173562053E-3</v>
      </c>
      <c r="D739" s="55">
        <f t="shared" si="11"/>
        <v>0</v>
      </c>
    </row>
    <row r="740" spans="1:4" x14ac:dyDescent="0.25">
      <c r="A740" s="15">
        <v>41740</v>
      </c>
      <c r="B740" s="55">
        <v>0</v>
      </c>
      <c r="C740" s="55">
        <v>0</v>
      </c>
      <c r="D740" s="55">
        <f t="shared" si="11"/>
        <v>0</v>
      </c>
    </row>
    <row r="741" spans="1:4" x14ac:dyDescent="0.25">
      <c r="A741" s="15">
        <v>41743</v>
      </c>
      <c r="B741" s="55">
        <v>1.0080645161289999E-3</v>
      </c>
      <c r="C741" s="55">
        <v>1.0080645161289999E-3</v>
      </c>
      <c r="D741" s="55">
        <f t="shared" si="11"/>
        <v>0</v>
      </c>
    </row>
    <row r="742" spans="1:4" x14ac:dyDescent="0.25">
      <c r="A742" s="15">
        <v>41744</v>
      </c>
      <c r="B742" s="55">
        <v>0</v>
      </c>
      <c r="C742" s="55">
        <v>0</v>
      </c>
      <c r="D742" s="55">
        <f t="shared" si="11"/>
        <v>0</v>
      </c>
    </row>
    <row r="743" spans="1:4" x14ac:dyDescent="0.25">
      <c r="A743" s="15">
        <v>41745</v>
      </c>
      <c r="B743" s="55">
        <v>0</v>
      </c>
      <c r="C743" s="55">
        <v>0</v>
      </c>
      <c r="D743" s="55">
        <f t="shared" si="11"/>
        <v>0</v>
      </c>
    </row>
    <row r="744" spans="1:4" x14ac:dyDescent="0.25">
      <c r="A744" s="15">
        <v>41746</v>
      </c>
      <c r="B744" s="55">
        <v>0</v>
      </c>
      <c r="C744" s="55">
        <v>0</v>
      </c>
      <c r="D744" s="55">
        <f t="shared" si="11"/>
        <v>0</v>
      </c>
    </row>
    <row r="745" spans="1:4" x14ac:dyDescent="0.25">
      <c r="A745" s="15">
        <v>41747</v>
      </c>
      <c r="B745" s="55">
        <v>0</v>
      </c>
      <c r="C745" s="55" t="s">
        <v>77</v>
      </c>
      <c r="D745" s="55" t="e">
        <f t="shared" si="11"/>
        <v>#VALUE!</v>
      </c>
    </row>
    <row r="746" spans="1:4" x14ac:dyDescent="0.25">
      <c r="A746" s="15">
        <v>41750</v>
      </c>
      <c r="B746" s="55">
        <v>0</v>
      </c>
      <c r="C746" s="55">
        <v>0</v>
      </c>
      <c r="D746" s="55">
        <f t="shared" si="11"/>
        <v>0</v>
      </c>
    </row>
    <row r="747" spans="1:4" x14ac:dyDescent="0.25">
      <c r="A747" s="15">
        <v>41751</v>
      </c>
      <c r="B747" s="55">
        <v>0</v>
      </c>
      <c r="C747" s="55">
        <v>0</v>
      </c>
      <c r="D747" s="55">
        <f t="shared" si="11"/>
        <v>0</v>
      </c>
    </row>
    <row r="748" spans="1:4" x14ac:dyDescent="0.25">
      <c r="A748" s="15">
        <v>41752</v>
      </c>
      <c r="B748" s="55">
        <v>0</v>
      </c>
      <c r="C748" s="55">
        <v>0</v>
      </c>
      <c r="D748" s="55">
        <f t="shared" si="11"/>
        <v>0</v>
      </c>
    </row>
    <row r="749" spans="1:4" x14ac:dyDescent="0.25">
      <c r="A749" s="15">
        <v>41753</v>
      </c>
      <c r="B749" s="55">
        <v>1.00704934541795E-3</v>
      </c>
      <c r="C749" s="55">
        <v>1.00704934541795E-3</v>
      </c>
      <c r="D749" s="55">
        <f t="shared" si="11"/>
        <v>0</v>
      </c>
    </row>
    <row r="750" spans="1:4" x14ac:dyDescent="0.25">
      <c r="A750" s="15">
        <v>41754</v>
      </c>
      <c r="B750" s="55">
        <v>0</v>
      </c>
      <c r="C750" s="55">
        <v>0</v>
      </c>
      <c r="D750" s="55">
        <f t="shared" si="11"/>
        <v>0</v>
      </c>
    </row>
    <row r="751" spans="1:4" x14ac:dyDescent="0.25">
      <c r="A751" s="15">
        <v>41757</v>
      </c>
      <c r="B751" s="55">
        <v>0</v>
      </c>
      <c r="C751" s="55">
        <v>0</v>
      </c>
      <c r="D751" s="55">
        <f t="shared" si="11"/>
        <v>0</v>
      </c>
    </row>
    <row r="752" spans="1:4" x14ac:dyDescent="0.25">
      <c r="A752" s="15">
        <v>41758</v>
      </c>
      <c r="B752" s="55">
        <v>0</v>
      </c>
      <c r="C752" s="55">
        <v>0</v>
      </c>
      <c r="D752" s="55">
        <f t="shared" si="11"/>
        <v>0</v>
      </c>
    </row>
    <row r="753" spans="1:4" x14ac:dyDescent="0.25">
      <c r="A753" s="15">
        <v>41759</v>
      </c>
      <c r="B753" s="55">
        <v>0</v>
      </c>
      <c r="C753" s="55">
        <v>0</v>
      </c>
      <c r="D753" s="55">
        <f t="shared" si="11"/>
        <v>0</v>
      </c>
    </row>
    <row r="754" spans="1:4" x14ac:dyDescent="0.25">
      <c r="A754" s="15">
        <v>41760</v>
      </c>
      <c r="B754" s="55">
        <v>1.00603621730389E-3</v>
      </c>
      <c r="C754" s="55">
        <v>1.00603621730389E-3</v>
      </c>
      <c r="D754" s="55">
        <f t="shared" si="11"/>
        <v>0</v>
      </c>
    </row>
    <row r="755" spans="1:4" x14ac:dyDescent="0.25">
      <c r="A755" s="15">
        <v>41761</v>
      </c>
      <c r="B755" s="55">
        <v>0</v>
      </c>
      <c r="C755" s="55">
        <v>0</v>
      </c>
      <c r="D755" s="55">
        <f t="shared" si="11"/>
        <v>0</v>
      </c>
    </row>
    <row r="756" spans="1:4" x14ac:dyDescent="0.25">
      <c r="A756" s="15">
        <v>41764</v>
      </c>
      <c r="B756" s="55">
        <v>1.00502512562839E-3</v>
      </c>
      <c r="C756" s="55">
        <v>1.00502512562839E-3</v>
      </c>
      <c r="D756" s="55">
        <f t="shared" si="11"/>
        <v>0</v>
      </c>
    </row>
    <row r="757" spans="1:4" x14ac:dyDescent="0.25">
      <c r="A757" s="15">
        <v>41765</v>
      </c>
      <c r="B757" s="55">
        <v>-1.0040160642571501E-3</v>
      </c>
      <c r="C757" s="55">
        <v>-1.0040160642571501E-3</v>
      </c>
      <c r="D757" s="55">
        <f t="shared" si="11"/>
        <v>0</v>
      </c>
    </row>
    <row r="758" spans="1:4" x14ac:dyDescent="0.25">
      <c r="A758" s="15">
        <v>41766</v>
      </c>
      <c r="B758" s="55">
        <v>1.00502512562839E-3</v>
      </c>
      <c r="C758" s="55">
        <v>1.00502512562839E-3</v>
      </c>
      <c r="D758" s="55">
        <f t="shared" si="11"/>
        <v>0</v>
      </c>
    </row>
    <row r="759" spans="1:4" x14ac:dyDescent="0.25">
      <c r="A759" s="15">
        <v>41767</v>
      </c>
      <c r="B759" s="55">
        <v>0</v>
      </c>
      <c r="C759" s="55">
        <v>0</v>
      </c>
      <c r="D759" s="55">
        <f t="shared" si="11"/>
        <v>0</v>
      </c>
    </row>
    <row r="760" spans="1:4" x14ac:dyDescent="0.25">
      <c r="A760" s="15">
        <v>41768</v>
      </c>
      <c r="B760" s="55">
        <v>0</v>
      </c>
      <c r="C760" s="55">
        <v>0</v>
      </c>
      <c r="D760" s="55">
        <f t="shared" si="11"/>
        <v>0</v>
      </c>
    </row>
    <row r="761" spans="1:4" x14ac:dyDescent="0.25">
      <c r="A761" s="15">
        <v>41771</v>
      </c>
      <c r="B761" s="55">
        <v>1.0040160642570399E-3</v>
      </c>
      <c r="C761" s="55">
        <v>1.0040160642570399E-3</v>
      </c>
      <c r="D761" s="55">
        <f t="shared" si="11"/>
        <v>0</v>
      </c>
    </row>
    <row r="762" spans="1:4" x14ac:dyDescent="0.25">
      <c r="A762" s="15">
        <v>41772</v>
      </c>
      <c r="B762" s="55">
        <v>0</v>
      </c>
      <c r="C762" s="55">
        <v>0</v>
      </c>
      <c r="D762" s="55">
        <f t="shared" si="11"/>
        <v>0</v>
      </c>
    </row>
    <row r="763" spans="1:4" x14ac:dyDescent="0.25">
      <c r="A763" s="15">
        <v>41773</v>
      </c>
      <c r="B763" s="55">
        <v>1.00300902708117E-3</v>
      </c>
      <c r="C763" s="55">
        <v>1.00300902708117E-3</v>
      </c>
      <c r="D763" s="55">
        <f t="shared" si="11"/>
        <v>0</v>
      </c>
    </row>
    <row r="764" spans="1:4" x14ac:dyDescent="0.25">
      <c r="A764" s="15">
        <v>41774</v>
      </c>
      <c r="B764" s="55">
        <v>-1.0020040080159799E-3</v>
      </c>
      <c r="C764" s="55">
        <v>-1.0020040080159799E-3</v>
      </c>
      <c r="D764" s="55">
        <f t="shared" si="11"/>
        <v>0</v>
      </c>
    </row>
    <row r="765" spans="1:4" x14ac:dyDescent="0.25">
      <c r="A765" s="15">
        <v>41775</v>
      </c>
      <c r="B765" s="55">
        <v>0</v>
      </c>
      <c r="C765" s="55">
        <v>0</v>
      </c>
      <c r="D765" s="55">
        <f t="shared" si="11"/>
        <v>0</v>
      </c>
    </row>
    <row r="766" spans="1:4" x14ac:dyDescent="0.25">
      <c r="A766" s="15">
        <v>41778</v>
      </c>
      <c r="B766" s="55">
        <v>1.00300902708117E-3</v>
      </c>
      <c r="C766" s="55">
        <v>1.00300902708117E-3</v>
      </c>
      <c r="D766" s="55">
        <f t="shared" si="11"/>
        <v>0</v>
      </c>
    </row>
    <row r="767" spans="1:4" x14ac:dyDescent="0.25">
      <c r="A767" s="15">
        <v>41779</v>
      </c>
      <c r="B767" s="55">
        <v>0</v>
      </c>
      <c r="C767" s="55">
        <v>0</v>
      </c>
      <c r="D767" s="55">
        <f t="shared" si="11"/>
        <v>0</v>
      </c>
    </row>
    <row r="768" spans="1:4" x14ac:dyDescent="0.25">
      <c r="A768" s="15">
        <v>41780</v>
      </c>
      <c r="B768" s="55">
        <v>0</v>
      </c>
      <c r="C768" s="55">
        <v>0</v>
      </c>
      <c r="D768" s="55">
        <f t="shared" si="11"/>
        <v>0</v>
      </c>
    </row>
    <row r="769" spans="1:4" x14ac:dyDescent="0.25">
      <c r="A769" s="15">
        <v>41781</v>
      </c>
      <c r="B769" s="55">
        <v>0</v>
      </c>
      <c r="C769" s="55">
        <v>0</v>
      </c>
      <c r="D769" s="55">
        <f t="shared" si="11"/>
        <v>0</v>
      </c>
    </row>
    <row r="770" spans="1:4" x14ac:dyDescent="0.25">
      <c r="A770" s="15">
        <v>41782</v>
      </c>
      <c r="B770" s="55">
        <v>0</v>
      </c>
      <c r="C770" s="55">
        <v>0</v>
      </c>
      <c r="D770" s="55">
        <f t="shared" ref="D770:D833" si="12">B770-C770</f>
        <v>0</v>
      </c>
    </row>
    <row r="771" spans="1:4" x14ac:dyDescent="0.25">
      <c r="A771" s="15">
        <v>41786</v>
      </c>
      <c r="B771" s="55">
        <v>-1.0020040080159799E-3</v>
      </c>
      <c r="C771" s="55">
        <v>-1.0020040080159799E-3</v>
      </c>
      <c r="D771" s="55">
        <f t="shared" si="12"/>
        <v>0</v>
      </c>
    </row>
    <row r="772" spans="1:4" x14ac:dyDescent="0.25">
      <c r="A772" s="15">
        <v>41787</v>
      </c>
      <c r="B772" s="55">
        <v>0</v>
      </c>
      <c r="C772" s="55">
        <v>0</v>
      </c>
      <c r="D772" s="55">
        <f t="shared" si="12"/>
        <v>0</v>
      </c>
    </row>
    <row r="773" spans="1:4" x14ac:dyDescent="0.25">
      <c r="A773" s="15">
        <v>41788</v>
      </c>
      <c r="B773" s="55">
        <v>0</v>
      </c>
      <c r="C773" s="55">
        <v>0</v>
      </c>
      <c r="D773" s="55">
        <f t="shared" si="12"/>
        <v>0</v>
      </c>
    </row>
    <row r="774" spans="1:4" x14ac:dyDescent="0.25">
      <c r="A774" s="15">
        <v>41789</v>
      </c>
      <c r="B774" s="55">
        <v>1.00300902708117E-3</v>
      </c>
      <c r="C774" s="55">
        <v>1.00300902708117E-3</v>
      </c>
      <c r="D774" s="55">
        <f t="shared" si="12"/>
        <v>0</v>
      </c>
    </row>
    <row r="775" spans="1:4" x14ac:dyDescent="0.25">
      <c r="A775" s="15">
        <v>41792</v>
      </c>
      <c r="B775" s="55">
        <v>1.0020040080160901E-3</v>
      </c>
      <c r="C775" s="55">
        <v>1.0020040080160901E-3</v>
      </c>
      <c r="D775" s="55">
        <f t="shared" si="12"/>
        <v>0</v>
      </c>
    </row>
    <row r="776" spans="1:4" x14ac:dyDescent="0.25">
      <c r="A776" s="15">
        <v>41793</v>
      </c>
      <c r="B776" s="55">
        <v>0</v>
      </c>
      <c r="C776" s="55">
        <v>0</v>
      </c>
      <c r="D776" s="55">
        <f t="shared" si="12"/>
        <v>0</v>
      </c>
    </row>
    <row r="777" spans="1:4" x14ac:dyDescent="0.25">
      <c r="A777" s="15">
        <v>41794</v>
      </c>
      <c r="B777" s="55">
        <v>1.0010010010010899E-3</v>
      </c>
      <c r="C777" s="55">
        <v>1.0010010010010899E-3</v>
      </c>
      <c r="D777" s="55">
        <f t="shared" si="12"/>
        <v>0</v>
      </c>
    </row>
    <row r="778" spans="1:4" x14ac:dyDescent="0.25">
      <c r="A778" s="15">
        <v>41795</v>
      </c>
      <c r="B778" s="55">
        <v>0</v>
      </c>
      <c r="C778" s="55">
        <v>0</v>
      </c>
      <c r="D778" s="55">
        <f t="shared" si="12"/>
        <v>0</v>
      </c>
    </row>
    <row r="779" spans="1:4" x14ac:dyDescent="0.25">
      <c r="A779" s="15">
        <v>41796</v>
      </c>
      <c r="B779" s="55">
        <v>0</v>
      </c>
      <c r="C779" s="55">
        <v>0</v>
      </c>
      <c r="D779" s="55">
        <f t="shared" si="12"/>
        <v>0</v>
      </c>
    </row>
    <row r="780" spans="1:4" x14ac:dyDescent="0.25">
      <c r="A780" s="15">
        <v>41799</v>
      </c>
      <c r="B780" s="55">
        <v>2E-3</v>
      </c>
      <c r="C780" s="55">
        <v>2E-3</v>
      </c>
      <c r="D780" s="55">
        <f t="shared" si="12"/>
        <v>0</v>
      </c>
    </row>
    <row r="781" spans="1:4" x14ac:dyDescent="0.25">
      <c r="A781" s="15">
        <v>41800</v>
      </c>
      <c r="B781" s="55">
        <v>0</v>
      </c>
      <c r="C781" s="55">
        <v>0</v>
      </c>
      <c r="D781" s="55">
        <f t="shared" si="12"/>
        <v>0</v>
      </c>
    </row>
    <row r="782" spans="1:4" x14ac:dyDescent="0.25">
      <c r="A782" s="15">
        <v>41801</v>
      </c>
      <c r="B782" s="55">
        <v>9.9800399201588298E-4</v>
      </c>
      <c r="C782" s="55">
        <v>9.9800399201588298E-4</v>
      </c>
      <c r="D782" s="55">
        <f t="shared" si="12"/>
        <v>0</v>
      </c>
    </row>
    <row r="783" spans="1:4" x14ac:dyDescent="0.25">
      <c r="A783" s="15">
        <v>41802</v>
      </c>
      <c r="B783" s="55">
        <v>0</v>
      </c>
      <c r="C783" s="55">
        <v>0</v>
      </c>
      <c r="D783" s="55">
        <f t="shared" si="12"/>
        <v>0</v>
      </c>
    </row>
    <row r="784" spans="1:4" x14ac:dyDescent="0.25">
      <c r="A784" s="15">
        <v>41803</v>
      </c>
      <c r="B784" s="55">
        <v>9.9700897308063795E-4</v>
      </c>
      <c r="C784" s="55">
        <v>9.9700897308063795E-4</v>
      </c>
      <c r="D784" s="55">
        <f t="shared" si="12"/>
        <v>0</v>
      </c>
    </row>
    <row r="785" spans="1:4" x14ac:dyDescent="0.25">
      <c r="A785" s="15">
        <v>41806</v>
      </c>
      <c r="B785" s="55">
        <v>0</v>
      </c>
      <c r="C785" s="55">
        <v>0</v>
      </c>
      <c r="D785" s="55">
        <f t="shared" si="12"/>
        <v>0</v>
      </c>
    </row>
    <row r="786" spans="1:4" x14ac:dyDescent="0.25">
      <c r="A786" s="15">
        <v>41807</v>
      </c>
      <c r="B786" s="55">
        <v>0</v>
      </c>
      <c r="C786" s="55">
        <v>0</v>
      </c>
      <c r="D786" s="55">
        <f t="shared" si="12"/>
        <v>0</v>
      </c>
    </row>
    <row r="787" spans="1:4" x14ac:dyDescent="0.25">
      <c r="A787" s="15">
        <v>41808</v>
      </c>
      <c r="B787" s="55">
        <v>0</v>
      </c>
      <c r="C787" s="55">
        <v>0</v>
      </c>
      <c r="D787" s="55">
        <f t="shared" si="12"/>
        <v>0</v>
      </c>
    </row>
    <row r="788" spans="1:4" x14ac:dyDescent="0.25">
      <c r="A788" s="15">
        <v>41809</v>
      </c>
      <c r="B788" s="55">
        <v>9.9601593625520102E-4</v>
      </c>
      <c r="C788" s="55">
        <v>9.9601593625520102E-4</v>
      </c>
      <c r="D788" s="55">
        <f t="shared" si="12"/>
        <v>0</v>
      </c>
    </row>
    <row r="789" spans="1:4" x14ac:dyDescent="0.25">
      <c r="A789" s="15">
        <v>41810</v>
      </c>
      <c r="B789" s="55">
        <v>0</v>
      </c>
      <c r="C789" s="55">
        <v>0</v>
      </c>
      <c r="D789" s="55">
        <f t="shared" si="12"/>
        <v>0</v>
      </c>
    </row>
    <row r="790" spans="1:4" x14ac:dyDescent="0.25">
      <c r="A790" s="15">
        <v>41813</v>
      </c>
      <c r="B790" s="55">
        <v>9.9502487562186403E-4</v>
      </c>
      <c r="C790" s="55">
        <v>9.9502487562186403E-4</v>
      </c>
      <c r="D790" s="55">
        <f t="shared" si="12"/>
        <v>0</v>
      </c>
    </row>
    <row r="791" spans="1:4" x14ac:dyDescent="0.25">
      <c r="A791" s="15">
        <v>41814</v>
      </c>
      <c r="B791" s="55">
        <v>9.9403578528822799E-4</v>
      </c>
      <c r="C791" s="55">
        <v>9.9403578528822799E-4</v>
      </c>
      <c r="D791" s="55">
        <f t="shared" si="12"/>
        <v>0</v>
      </c>
    </row>
    <row r="792" spans="1:4" x14ac:dyDescent="0.25">
      <c r="A792" s="15">
        <v>41815</v>
      </c>
      <c r="B792" s="55">
        <v>-9.9304865938421006E-4</v>
      </c>
      <c r="C792" s="55">
        <v>-9.9304865938432108E-4</v>
      </c>
      <c r="D792" s="55">
        <f t="shared" si="12"/>
        <v>1.1102230246251565E-16</v>
      </c>
    </row>
    <row r="793" spans="1:4" x14ac:dyDescent="0.25">
      <c r="A793" s="15">
        <v>41816</v>
      </c>
      <c r="B793" s="55">
        <v>9.9403578528822799E-4</v>
      </c>
      <c r="C793" s="55">
        <v>9.9403578528822799E-4</v>
      </c>
      <c r="D793" s="55">
        <f t="shared" si="12"/>
        <v>0</v>
      </c>
    </row>
    <row r="794" spans="1:4" x14ac:dyDescent="0.25">
      <c r="A794" s="15">
        <v>41817</v>
      </c>
      <c r="B794" s="55">
        <v>-1.7900993048802801E-4</v>
      </c>
      <c r="C794" s="55">
        <v>-7.9443892750744594E-3</v>
      </c>
      <c r="D794" s="55">
        <f t="shared" si="12"/>
        <v>7.7653793445864316E-3</v>
      </c>
    </row>
    <row r="795" spans="1:4" x14ac:dyDescent="0.25">
      <c r="A795" s="15">
        <v>41820</v>
      </c>
      <c r="B795" s="55">
        <v>0</v>
      </c>
      <c r="C795" s="55">
        <v>0</v>
      </c>
      <c r="D795" s="55">
        <f t="shared" si="12"/>
        <v>0</v>
      </c>
    </row>
    <row r="796" spans="1:4" x14ac:dyDescent="0.25">
      <c r="A796" s="15">
        <v>41821</v>
      </c>
      <c r="B796" s="55">
        <v>0</v>
      </c>
      <c r="C796" s="55">
        <v>0</v>
      </c>
      <c r="D796" s="55">
        <f t="shared" si="12"/>
        <v>0</v>
      </c>
    </row>
    <row r="797" spans="1:4" x14ac:dyDescent="0.25">
      <c r="A797" s="15">
        <v>41822</v>
      </c>
      <c r="B797" s="55">
        <v>1.0010010010010899E-3</v>
      </c>
      <c r="C797" s="55">
        <v>1.0010010010010899E-3</v>
      </c>
      <c r="D797" s="55">
        <f t="shared" si="12"/>
        <v>0</v>
      </c>
    </row>
    <row r="798" spans="1:4" x14ac:dyDescent="0.25">
      <c r="A798" s="15">
        <v>41823</v>
      </c>
      <c r="B798" s="55">
        <v>0</v>
      </c>
      <c r="C798" s="55">
        <v>0</v>
      </c>
      <c r="D798" s="55">
        <f t="shared" si="12"/>
        <v>0</v>
      </c>
    </row>
    <row r="799" spans="1:4" x14ac:dyDescent="0.25">
      <c r="A799" s="15">
        <v>41827</v>
      </c>
      <c r="B799" s="55">
        <v>0</v>
      </c>
      <c r="C799" s="55">
        <v>0</v>
      </c>
      <c r="D799" s="55">
        <f t="shared" si="12"/>
        <v>0</v>
      </c>
    </row>
    <row r="800" spans="1:4" x14ac:dyDescent="0.25">
      <c r="A800" s="15">
        <v>41828</v>
      </c>
      <c r="B800" s="55">
        <v>0</v>
      </c>
      <c r="C800" s="55">
        <v>0</v>
      </c>
      <c r="D800" s="55">
        <f t="shared" si="12"/>
        <v>0</v>
      </c>
    </row>
    <row r="801" spans="1:4" x14ac:dyDescent="0.25">
      <c r="A801" s="15">
        <v>41829</v>
      </c>
      <c r="B801" s="55">
        <v>0</v>
      </c>
      <c r="C801" s="55">
        <v>0</v>
      </c>
      <c r="D801" s="55">
        <f t="shared" si="12"/>
        <v>0</v>
      </c>
    </row>
    <row r="802" spans="1:4" x14ac:dyDescent="0.25">
      <c r="A802" s="15">
        <v>41830</v>
      </c>
      <c r="B802" s="55">
        <v>-1.00000000000011E-3</v>
      </c>
      <c r="C802" s="55">
        <v>-1E-3</v>
      </c>
      <c r="D802" s="55">
        <f t="shared" si="12"/>
        <v>-1.0993810029003015E-16</v>
      </c>
    </row>
    <row r="803" spans="1:4" x14ac:dyDescent="0.25">
      <c r="A803" s="15">
        <v>41831</v>
      </c>
      <c r="B803" s="55">
        <v>0</v>
      </c>
      <c r="C803" s="55">
        <v>0</v>
      </c>
      <c r="D803" s="55">
        <f t="shared" si="12"/>
        <v>0</v>
      </c>
    </row>
    <row r="804" spans="1:4" x14ac:dyDescent="0.25">
      <c r="A804" s="15">
        <v>41834</v>
      </c>
      <c r="B804" s="55">
        <v>0</v>
      </c>
      <c r="C804" s="55">
        <v>0</v>
      </c>
      <c r="D804" s="55">
        <f t="shared" si="12"/>
        <v>0</v>
      </c>
    </row>
    <row r="805" spans="1:4" x14ac:dyDescent="0.25">
      <c r="A805" s="15">
        <v>41835</v>
      </c>
      <c r="B805" s="55">
        <v>0</v>
      </c>
      <c r="C805" s="55">
        <v>0</v>
      </c>
      <c r="D805" s="55">
        <f t="shared" si="12"/>
        <v>0</v>
      </c>
    </row>
    <row r="806" spans="1:4" x14ac:dyDescent="0.25">
      <c r="A806" s="15">
        <v>41836</v>
      </c>
      <c r="B806" s="55">
        <v>0</v>
      </c>
      <c r="C806" s="55">
        <v>0</v>
      </c>
      <c r="D806" s="55">
        <f t="shared" si="12"/>
        <v>0</v>
      </c>
    </row>
    <row r="807" spans="1:4" x14ac:dyDescent="0.25">
      <c r="A807" s="15">
        <v>41837</v>
      </c>
      <c r="B807" s="55">
        <v>-1.00100100100087E-3</v>
      </c>
      <c r="C807" s="55">
        <v>-1.00100100100098E-3</v>
      </c>
      <c r="D807" s="55">
        <f t="shared" si="12"/>
        <v>1.0993810029003015E-16</v>
      </c>
    </row>
    <row r="808" spans="1:4" x14ac:dyDescent="0.25">
      <c r="A808" s="15">
        <v>41838</v>
      </c>
      <c r="B808" s="55">
        <v>0</v>
      </c>
      <c r="C808" s="55">
        <v>0</v>
      </c>
      <c r="D808" s="55">
        <f t="shared" si="12"/>
        <v>0</v>
      </c>
    </row>
    <row r="809" spans="1:4" x14ac:dyDescent="0.25">
      <c r="A809" s="15">
        <v>41841</v>
      </c>
      <c r="B809" s="55">
        <v>-1.0020040080159799E-3</v>
      </c>
      <c r="C809" s="55">
        <v>-1.0020040080159799E-3</v>
      </c>
      <c r="D809" s="55">
        <f t="shared" si="12"/>
        <v>0</v>
      </c>
    </row>
    <row r="810" spans="1:4" x14ac:dyDescent="0.25">
      <c r="A810" s="15">
        <v>41842</v>
      </c>
      <c r="B810" s="55">
        <v>-1.00300902708117E-3</v>
      </c>
      <c r="C810" s="55">
        <v>-1.00300902708117E-3</v>
      </c>
      <c r="D810" s="55">
        <f t="shared" si="12"/>
        <v>0</v>
      </c>
    </row>
    <row r="811" spans="1:4" x14ac:dyDescent="0.25">
      <c r="A811" s="15">
        <v>41843</v>
      </c>
      <c r="B811" s="55">
        <v>1.0040160642570399E-3</v>
      </c>
      <c r="C811" s="55">
        <v>1.0040160642570399E-3</v>
      </c>
      <c r="D811" s="55">
        <f t="shared" si="12"/>
        <v>0</v>
      </c>
    </row>
    <row r="812" spans="1:4" x14ac:dyDescent="0.25">
      <c r="A812" s="15">
        <v>41844</v>
      </c>
      <c r="B812" s="55">
        <v>0</v>
      </c>
      <c r="C812" s="55">
        <v>0</v>
      </c>
      <c r="D812" s="55">
        <f t="shared" si="12"/>
        <v>0</v>
      </c>
    </row>
    <row r="813" spans="1:4" x14ac:dyDescent="0.25">
      <c r="A813" s="15">
        <v>41845</v>
      </c>
      <c r="B813" s="55">
        <v>0</v>
      </c>
      <c r="C813" s="55">
        <v>0</v>
      </c>
      <c r="D813" s="55">
        <f t="shared" si="12"/>
        <v>0</v>
      </c>
    </row>
    <row r="814" spans="1:4" x14ac:dyDescent="0.25">
      <c r="A814" s="15">
        <v>41848</v>
      </c>
      <c r="B814" s="55">
        <v>0</v>
      </c>
      <c r="C814" s="55">
        <v>0</v>
      </c>
      <c r="D814" s="55">
        <f t="shared" si="12"/>
        <v>0</v>
      </c>
    </row>
    <row r="815" spans="1:4" x14ac:dyDescent="0.25">
      <c r="A815" s="15">
        <v>41849</v>
      </c>
      <c r="B815" s="55">
        <v>-1.00300902708117E-3</v>
      </c>
      <c r="C815" s="55">
        <v>-1.00300902708117E-3</v>
      </c>
      <c r="D815" s="55">
        <f t="shared" si="12"/>
        <v>0</v>
      </c>
    </row>
    <row r="816" spans="1:4" x14ac:dyDescent="0.25">
      <c r="A816" s="15">
        <v>41850</v>
      </c>
      <c r="B816" s="55">
        <v>0</v>
      </c>
      <c r="C816" s="55">
        <v>0</v>
      </c>
      <c r="D816" s="55">
        <f t="shared" si="12"/>
        <v>0</v>
      </c>
    </row>
    <row r="817" spans="1:4" x14ac:dyDescent="0.25">
      <c r="A817" s="15">
        <v>41851</v>
      </c>
      <c r="B817" s="55">
        <v>-1.0040160642571501E-3</v>
      </c>
      <c r="C817" s="55">
        <v>-1.0040160642571501E-3</v>
      </c>
      <c r="D817" s="55">
        <f t="shared" si="12"/>
        <v>0</v>
      </c>
    </row>
    <row r="818" spans="1:4" x14ac:dyDescent="0.25">
      <c r="A818" s="15">
        <v>41852</v>
      </c>
      <c r="B818" s="55">
        <v>-2.01005025125622E-3</v>
      </c>
      <c r="C818" s="55">
        <v>-2.01005025125622E-3</v>
      </c>
      <c r="D818" s="55">
        <f t="shared" si="12"/>
        <v>0</v>
      </c>
    </row>
    <row r="819" spans="1:4" x14ac:dyDescent="0.25">
      <c r="A819" s="15">
        <v>41855</v>
      </c>
      <c r="B819" s="55">
        <v>-2.0140986908358002E-3</v>
      </c>
      <c r="C819" s="55">
        <v>-2.0140986908358002E-3</v>
      </c>
      <c r="D819" s="55">
        <f t="shared" si="12"/>
        <v>0</v>
      </c>
    </row>
    <row r="820" spans="1:4" x14ac:dyDescent="0.25">
      <c r="A820" s="15">
        <v>41856</v>
      </c>
      <c r="B820" s="55">
        <v>1.00908173562053E-3</v>
      </c>
      <c r="C820" s="55">
        <v>1.00908173562053E-3</v>
      </c>
      <c r="D820" s="55">
        <f t="shared" si="12"/>
        <v>0</v>
      </c>
    </row>
    <row r="821" spans="1:4" x14ac:dyDescent="0.25">
      <c r="A821" s="15">
        <v>41857</v>
      </c>
      <c r="B821" s="55">
        <v>-1.0080645161289999E-3</v>
      </c>
      <c r="C821" s="55">
        <v>-1.0080645161289999E-3</v>
      </c>
      <c r="D821" s="55">
        <f t="shared" si="12"/>
        <v>0</v>
      </c>
    </row>
    <row r="822" spans="1:4" x14ac:dyDescent="0.25">
      <c r="A822" s="15">
        <v>41858</v>
      </c>
      <c r="B822" s="55">
        <v>0</v>
      </c>
      <c r="C822" s="55">
        <v>0</v>
      </c>
      <c r="D822" s="55">
        <f t="shared" si="12"/>
        <v>0</v>
      </c>
    </row>
    <row r="823" spans="1:4" x14ac:dyDescent="0.25">
      <c r="A823" s="15">
        <v>41859</v>
      </c>
      <c r="B823" s="55">
        <v>-2.0181634712411701E-3</v>
      </c>
      <c r="C823" s="55">
        <v>-2.0181634712411701E-3</v>
      </c>
      <c r="D823" s="55">
        <f t="shared" si="12"/>
        <v>0</v>
      </c>
    </row>
    <row r="824" spans="1:4" x14ac:dyDescent="0.25">
      <c r="A824" s="15">
        <v>41862</v>
      </c>
      <c r="B824" s="55">
        <v>0</v>
      </c>
      <c r="C824" s="55">
        <v>0</v>
      </c>
      <c r="D824" s="55">
        <f t="shared" si="12"/>
        <v>0</v>
      </c>
    </row>
    <row r="825" spans="1:4" x14ac:dyDescent="0.25">
      <c r="A825" s="15">
        <v>41863</v>
      </c>
      <c r="B825" s="55">
        <v>0</v>
      </c>
      <c r="C825" s="55">
        <v>0</v>
      </c>
      <c r="D825" s="55">
        <f t="shared" si="12"/>
        <v>0</v>
      </c>
    </row>
    <row r="826" spans="1:4" x14ac:dyDescent="0.25">
      <c r="A826" s="15">
        <v>41864</v>
      </c>
      <c r="B826" s="55">
        <v>-1.01112234580381E-3</v>
      </c>
      <c r="C826" s="55">
        <v>-1.01112234580381E-3</v>
      </c>
      <c r="D826" s="55">
        <f t="shared" si="12"/>
        <v>0</v>
      </c>
    </row>
    <row r="827" spans="1:4" x14ac:dyDescent="0.25">
      <c r="A827" s="15">
        <v>41865</v>
      </c>
      <c r="B827" s="55">
        <v>0</v>
      </c>
      <c r="C827" s="55">
        <v>0</v>
      </c>
      <c r="D827" s="55">
        <f t="shared" si="12"/>
        <v>0</v>
      </c>
    </row>
    <row r="828" spans="1:4" x14ac:dyDescent="0.25">
      <c r="A828" s="15">
        <v>41866</v>
      </c>
      <c r="B828" s="55">
        <v>0</v>
      </c>
      <c r="C828" s="55">
        <v>0</v>
      </c>
      <c r="D828" s="55">
        <f t="shared" si="12"/>
        <v>0</v>
      </c>
    </row>
    <row r="829" spans="1:4" x14ac:dyDescent="0.25">
      <c r="A829" s="15">
        <v>41869</v>
      </c>
      <c r="B829" s="55">
        <v>1.0121457489877801E-3</v>
      </c>
      <c r="C829" s="55">
        <v>1.0121457489877801E-3</v>
      </c>
      <c r="D829" s="55">
        <f t="shared" si="12"/>
        <v>0</v>
      </c>
    </row>
    <row r="830" spans="1:4" x14ac:dyDescent="0.25">
      <c r="A830" s="15">
        <v>41870</v>
      </c>
      <c r="B830" s="55">
        <v>-1.01112234580381E-3</v>
      </c>
      <c r="C830" s="55">
        <v>-1.01112234580381E-3</v>
      </c>
      <c r="D830" s="55">
        <f t="shared" si="12"/>
        <v>0</v>
      </c>
    </row>
    <row r="831" spans="1:4" x14ac:dyDescent="0.25">
      <c r="A831" s="15">
        <v>41871</v>
      </c>
      <c r="B831" s="55">
        <v>1.0121457489877801E-3</v>
      </c>
      <c r="C831" s="55">
        <v>1.0121457489877801E-3</v>
      </c>
      <c r="D831" s="55">
        <f t="shared" si="12"/>
        <v>0</v>
      </c>
    </row>
    <row r="832" spans="1:4" x14ac:dyDescent="0.25">
      <c r="A832" s="15">
        <v>41872</v>
      </c>
      <c r="B832" s="55">
        <v>0</v>
      </c>
      <c r="C832" s="55">
        <v>0</v>
      </c>
      <c r="D832" s="55">
        <f t="shared" si="12"/>
        <v>0</v>
      </c>
    </row>
    <row r="833" spans="1:4" x14ac:dyDescent="0.25">
      <c r="A833" s="15">
        <v>41873</v>
      </c>
      <c r="B833" s="55">
        <v>0</v>
      </c>
      <c r="C833" s="55">
        <v>0</v>
      </c>
      <c r="D833" s="55">
        <f t="shared" si="12"/>
        <v>0</v>
      </c>
    </row>
    <row r="834" spans="1:4" x14ac:dyDescent="0.25">
      <c r="A834" s="15">
        <v>41876</v>
      </c>
      <c r="B834" s="55">
        <v>0</v>
      </c>
      <c r="C834" s="55">
        <v>0</v>
      </c>
      <c r="D834" s="55">
        <f t="shared" ref="D834:D897" si="13">B834-C834</f>
        <v>0</v>
      </c>
    </row>
    <row r="835" spans="1:4" x14ac:dyDescent="0.25">
      <c r="A835" s="15">
        <v>41877</v>
      </c>
      <c r="B835" s="55">
        <v>-1.01112234580381E-3</v>
      </c>
      <c r="C835" s="55">
        <v>-1.01112234580381E-3</v>
      </c>
      <c r="D835" s="55">
        <f t="shared" si="13"/>
        <v>0</v>
      </c>
    </row>
    <row r="836" spans="1:4" x14ac:dyDescent="0.25">
      <c r="A836" s="15">
        <v>41878</v>
      </c>
      <c r="B836" s="55">
        <v>0</v>
      </c>
      <c r="C836" s="55">
        <v>0</v>
      </c>
      <c r="D836" s="55">
        <f t="shared" si="13"/>
        <v>0</v>
      </c>
    </row>
    <row r="837" spans="1:4" x14ac:dyDescent="0.25">
      <c r="A837" s="15">
        <v>41879</v>
      </c>
      <c r="B837" s="55">
        <v>0</v>
      </c>
      <c r="C837" s="55">
        <v>0</v>
      </c>
      <c r="D837" s="55">
        <f t="shared" si="13"/>
        <v>0</v>
      </c>
    </row>
    <row r="838" spans="1:4" x14ac:dyDescent="0.25">
      <c r="A838" s="15">
        <v>41880</v>
      </c>
      <c r="B838" s="55">
        <v>0</v>
      </c>
      <c r="C838" s="55">
        <v>0</v>
      </c>
      <c r="D838" s="55">
        <f t="shared" si="13"/>
        <v>0</v>
      </c>
    </row>
    <row r="839" spans="1:4" x14ac:dyDescent="0.25">
      <c r="A839" s="15">
        <v>41884</v>
      </c>
      <c r="B839" s="55">
        <v>1.0121457489877801E-3</v>
      </c>
      <c r="C839" s="55">
        <v>1.0121457489877801E-3</v>
      </c>
      <c r="D839" s="55">
        <f t="shared" si="13"/>
        <v>0</v>
      </c>
    </row>
    <row r="840" spans="1:4" x14ac:dyDescent="0.25">
      <c r="A840" s="15">
        <v>41885</v>
      </c>
      <c r="B840" s="55">
        <v>0</v>
      </c>
      <c r="C840" s="55">
        <v>0</v>
      </c>
      <c r="D840" s="55">
        <f t="shared" si="13"/>
        <v>0</v>
      </c>
    </row>
    <row r="841" spans="1:4" x14ac:dyDescent="0.25">
      <c r="A841" s="15">
        <v>41886</v>
      </c>
      <c r="B841" s="55">
        <v>0</v>
      </c>
      <c r="C841" s="55">
        <v>0</v>
      </c>
      <c r="D841" s="55">
        <f t="shared" si="13"/>
        <v>0</v>
      </c>
    </row>
    <row r="842" spans="1:4" x14ac:dyDescent="0.25">
      <c r="A842" s="15">
        <v>41887</v>
      </c>
      <c r="B842" s="55">
        <v>-1.01112234580381E-3</v>
      </c>
      <c r="C842" s="55">
        <v>-1.01112234580381E-3</v>
      </c>
      <c r="D842" s="55">
        <f t="shared" si="13"/>
        <v>0</v>
      </c>
    </row>
    <row r="843" spans="1:4" x14ac:dyDescent="0.25">
      <c r="A843" s="15">
        <v>41890</v>
      </c>
      <c r="B843" s="55">
        <v>0</v>
      </c>
      <c r="C843" s="55">
        <v>0</v>
      </c>
      <c r="D843" s="55">
        <f t="shared" si="13"/>
        <v>0</v>
      </c>
    </row>
    <row r="844" spans="1:4" x14ac:dyDescent="0.25">
      <c r="A844" s="15">
        <v>41891</v>
      </c>
      <c r="B844" s="55">
        <v>-1.01214574898789E-3</v>
      </c>
      <c r="C844" s="55">
        <v>-1.012145748988E-3</v>
      </c>
      <c r="D844" s="55">
        <f t="shared" si="13"/>
        <v>1.0993810029003015E-16</v>
      </c>
    </row>
    <row r="845" spans="1:4" x14ac:dyDescent="0.25">
      <c r="A845" s="15">
        <v>41892</v>
      </c>
      <c r="B845" s="55">
        <v>-1.0131712259371401E-3</v>
      </c>
      <c r="C845" s="55">
        <v>-1.0131712259371401E-3</v>
      </c>
      <c r="D845" s="55">
        <f t="shared" si="13"/>
        <v>0</v>
      </c>
    </row>
    <row r="846" spans="1:4" x14ac:dyDescent="0.25">
      <c r="A846" s="15">
        <v>41893</v>
      </c>
      <c r="B846" s="55">
        <v>0</v>
      </c>
      <c r="C846" s="55">
        <v>0</v>
      </c>
      <c r="D846" s="55">
        <f t="shared" si="13"/>
        <v>0</v>
      </c>
    </row>
    <row r="847" spans="1:4" x14ac:dyDescent="0.25">
      <c r="A847" s="15">
        <v>41894</v>
      </c>
      <c r="B847" s="55">
        <v>0</v>
      </c>
      <c r="C847" s="55">
        <v>0</v>
      </c>
      <c r="D847" s="55">
        <f t="shared" si="13"/>
        <v>0</v>
      </c>
    </row>
    <row r="848" spans="1:4" x14ac:dyDescent="0.25">
      <c r="A848" s="15">
        <v>41897</v>
      </c>
      <c r="B848" s="55">
        <v>0</v>
      </c>
      <c r="C848" s="55">
        <v>0</v>
      </c>
      <c r="D848" s="55">
        <f t="shared" si="13"/>
        <v>0</v>
      </c>
    </row>
    <row r="849" spans="1:4" x14ac:dyDescent="0.25">
      <c r="A849" s="15">
        <v>41898</v>
      </c>
      <c r="B849" s="55">
        <v>-1.01419878296138E-3</v>
      </c>
      <c r="C849" s="55">
        <v>-1.01419878296138E-3</v>
      </c>
      <c r="D849" s="55">
        <f t="shared" si="13"/>
        <v>0</v>
      </c>
    </row>
    <row r="850" spans="1:4" x14ac:dyDescent="0.25">
      <c r="A850" s="15">
        <v>41899</v>
      </c>
      <c r="B850" s="55">
        <v>0</v>
      </c>
      <c r="C850" s="55">
        <v>0</v>
      </c>
      <c r="D850" s="55">
        <f t="shared" si="13"/>
        <v>0</v>
      </c>
    </row>
    <row r="851" spans="1:4" x14ac:dyDescent="0.25">
      <c r="A851" s="15">
        <v>41900</v>
      </c>
      <c r="B851" s="55">
        <v>0</v>
      </c>
      <c r="C851" s="55">
        <v>0</v>
      </c>
      <c r="D851" s="55">
        <f t="shared" si="13"/>
        <v>0</v>
      </c>
    </row>
    <row r="852" spans="1:4" x14ac:dyDescent="0.25">
      <c r="A852" s="15">
        <v>41901</v>
      </c>
      <c r="B852" s="55">
        <v>0</v>
      </c>
      <c r="C852" s="55">
        <v>0</v>
      </c>
      <c r="D852" s="55">
        <f t="shared" si="13"/>
        <v>0</v>
      </c>
    </row>
    <row r="853" spans="1:4" x14ac:dyDescent="0.25">
      <c r="A853" s="15">
        <v>41904</v>
      </c>
      <c r="B853" s="55">
        <v>-1.0152284263959001E-3</v>
      </c>
      <c r="C853" s="55">
        <v>-1.0152284263959001E-3</v>
      </c>
      <c r="D853" s="55">
        <f t="shared" si="13"/>
        <v>0</v>
      </c>
    </row>
    <row r="854" spans="1:4" x14ac:dyDescent="0.25">
      <c r="A854" s="15">
        <v>41905</v>
      </c>
      <c r="B854" s="55">
        <v>-2.03252032520329E-3</v>
      </c>
      <c r="C854" s="55">
        <v>-2.0325203252031798E-3</v>
      </c>
      <c r="D854" s="55">
        <f t="shared" si="13"/>
        <v>-1.1015494072452725E-16</v>
      </c>
    </row>
    <row r="855" spans="1:4" x14ac:dyDescent="0.25">
      <c r="A855" s="15">
        <v>41906</v>
      </c>
      <c r="B855" s="55">
        <v>-1.01832993890016E-3</v>
      </c>
      <c r="C855" s="55">
        <v>-1.01832993890016E-3</v>
      </c>
      <c r="D855" s="55">
        <f t="shared" si="13"/>
        <v>0</v>
      </c>
    </row>
    <row r="856" spans="1:4" x14ac:dyDescent="0.25">
      <c r="A856" s="15">
        <v>41907</v>
      </c>
      <c r="B856" s="55">
        <v>-1.01936799184499E-3</v>
      </c>
      <c r="C856" s="55">
        <v>-1.01936799184499E-3</v>
      </c>
      <c r="D856" s="55">
        <f t="shared" si="13"/>
        <v>0</v>
      </c>
    </row>
    <row r="857" spans="1:4" x14ac:dyDescent="0.25">
      <c r="A857" s="15">
        <v>41908</v>
      </c>
      <c r="B857" s="55">
        <v>-2.0408163265307499E-3</v>
      </c>
      <c r="C857" s="55">
        <v>-2.0408163265307499E-3</v>
      </c>
      <c r="D857" s="55">
        <f t="shared" si="13"/>
        <v>0</v>
      </c>
    </row>
    <row r="858" spans="1:4" x14ac:dyDescent="0.25">
      <c r="A858" s="15">
        <v>41911</v>
      </c>
      <c r="B858" s="55">
        <v>-1.3567801636283901E-3</v>
      </c>
      <c r="C858" s="55">
        <v>-9.20245398773001E-3</v>
      </c>
      <c r="D858" s="55">
        <f t="shared" si="13"/>
        <v>7.8456738241016195E-3</v>
      </c>
    </row>
    <row r="859" spans="1:4" x14ac:dyDescent="0.25">
      <c r="A859" s="15">
        <v>41912</v>
      </c>
      <c r="B859" s="55">
        <v>0</v>
      </c>
      <c r="C859" s="55">
        <v>0</v>
      </c>
      <c r="D859" s="55">
        <f t="shared" si="13"/>
        <v>0</v>
      </c>
    </row>
    <row r="860" spans="1:4" x14ac:dyDescent="0.25">
      <c r="A860" s="15">
        <v>41913</v>
      </c>
      <c r="B860" s="55">
        <v>-2.0639834881319699E-3</v>
      </c>
      <c r="C860" s="55">
        <v>-2.06398348813208E-3</v>
      </c>
      <c r="D860" s="55">
        <f t="shared" si="13"/>
        <v>1.1015494072452725E-16</v>
      </c>
    </row>
    <row r="861" spans="1:4" x14ac:dyDescent="0.25">
      <c r="A861" s="15">
        <v>41914</v>
      </c>
      <c r="B861" s="55">
        <v>-1.03412616339194E-3</v>
      </c>
      <c r="C861" s="55">
        <v>-1.03412616339194E-3</v>
      </c>
      <c r="D861" s="55">
        <f t="shared" si="13"/>
        <v>0</v>
      </c>
    </row>
    <row r="862" spans="1:4" x14ac:dyDescent="0.25">
      <c r="A862" s="15">
        <v>41915</v>
      </c>
      <c r="B862" s="55">
        <v>0</v>
      </c>
      <c r="C862" s="55">
        <v>0</v>
      </c>
      <c r="D862" s="55">
        <f t="shared" si="13"/>
        <v>0</v>
      </c>
    </row>
    <row r="863" spans="1:4" x14ac:dyDescent="0.25">
      <c r="A863" s="15">
        <v>41918</v>
      </c>
      <c r="B863" s="55">
        <v>1.0351966873705101E-3</v>
      </c>
      <c r="C863" s="55">
        <v>1.0351966873705101E-3</v>
      </c>
      <c r="D863" s="55">
        <f t="shared" si="13"/>
        <v>0</v>
      </c>
    </row>
    <row r="864" spans="1:4" x14ac:dyDescent="0.25">
      <c r="A864" s="15">
        <v>41919</v>
      </c>
      <c r="B864" s="55">
        <v>-1.03412616339194E-3</v>
      </c>
      <c r="C864" s="55">
        <v>-1.03412616339194E-3</v>
      </c>
      <c r="D864" s="55">
        <f t="shared" si="13"/>
        <v>0</v>
      </c>
    </row>
    <row r="865" spans="1:4" x14ac:dyDescent="0.25">
      <c r="A865" s="15">
        <v>41920</v>
      </c>
      <c r="B865" s="55">
        <v>-3.1055900621117499E-3</v>
      </c>
      <c r="C865" s="55">
        <v>-3.1055900621117499E-3</v>
      </c>
      <c r="D865" s="55">
        <f t="shared" si="13"/>
        <v>0</v>
      </c>
    </row>
    <row r="866" spans="1:4" x14ac:dyDescent="0.25">
      <c r="A866" s="15">
        <v>41921</v>
      </c>
      <c r="B866" s="55">
        <v>-1.03842159916945E-3</v>
      </c>
      <c r="C866" s="55">
        <v>-1.03842159916945E-3</v>
      </c>
      <c r="D866" s="55">
        <f t="shared" si="13"/>
        <v>0</v>
      </c>
    </row>
    <row r="867" spans="1:4" x14ac:dyDescent="0.25">
      <c r="A867" s="15">
        <v>41922</v>
      </c>
      <c r="B867" s="55">
        <v>-3.1185031185030402E-3</v>
      </c>
      <c r="C867" s="55">
        <v>-3.1185031185030402E-3</v>
      </c>
      <c r="D867" s="55">
        <f t="shared" si="13"/>
        <v>0</v>
      </c>
    </row>
    <row r="868" spans="1:4" x14ac:dyDescent="0.25">
      <c r="A868" s="15">
        <v>41926</v>
      </c>
      <c r="B868" s="55">
        <v>-4.1710114702814298E-3</v>
      </c>
      <c r="C868" s="55">
        <v>-3.13152400835071E-3</v>
      </c>
      <c r="D868" s="55">
        <f t="shared" si="13"/>
        <v>-1.0394874619307198E-3</v>
      </c>
    </row>
    <row r="869" spans="1:4" x14ac:dyDescent="0.25">
      <c r="A869" s="15">
        <v>41927</v>
      </c>
      <c r="B869" s="55">
        <v>-5.2356020942408996E-3</v>
      </c>
      <c r="C869" s="55">
        <v>-5.2356020942408996E-3</v>
      </c>
      <c r="D869" s="55">
        <f t="shared" si="13"/>
        <v>0</v>
      </c>
    </row>
    <row r="870" spans="1:4" x14ac:dyDescent="0.25">
      <c r="A870" s="15">
        <v>41928</v>
      </c>
      <c r="B870" s="55">
        <v>-2.1052631578946102E-3</v>
      </c>
      <c r="C870" s="55">
        <v>-2.1052631578947199E-3</v>
      </c>
      <c r="D870" s="55">
        <f t="shared" si="13"/>
        <v>1.0972125985553305E-16</v>
      </c>
    </row>
    <row r="871" spans="1:4" x14ac:dyDescent="0.25">
      <c r="A871" s="15">
        <v>41929</v>
      </c>
      <c r="B871" s="55">
        <v>4.2194092827003704E-3</v>
      </c>
      <c r="C871" s="55">
        <v>4.2194092827003704E-3</v>
      </c>
      <c r="D871" s="55">
        <f t="shared" si="13"/>
        <v>0</v>
      </c>
    </row>
    <row r="872" spans="1:4" x14ac:dyDescent="0.25">
      <c r="A872" s="15">
        <v>41932</v>
      </c>
      <c r="B872" s="55">
        <v>0</v>
      </c>
      <c r="C872" s="55">
        <v>0</v>
      </c>
      <c r="D872" s="55">
        <f t="shared" si="13"/>
        <v>0</v>
      </c>
    </row>
    <row r="873" spans="1:4" x14ac:dyDescent="0.25">
      <c r="A873" s="15">
        <v>41933</v>
      </c>
      <c r="B873" s="55">
        <v>1.0504201680672199E-3</v>
      </c>
      <c r="C873" s="55">
        <v>1.0504201680672199E-3</v>
      </c>
      <c r="D873" s="55">
        <f t="shared" si="13"/>
        <v>0</v>
      </c>
    </row>
    <row r="874" spans="1:4" x14ac:dyDescent="0.25">
      <c r="A874" s="15">
        <v>41934</v>
      </c>
      <c r="B874" s="55">
        <v>2.0986358866736899E-3</v>
      </c>
      <c r="C874" s="55">
        <v>2.0986358866736899E-3</v>
      </c>
      <c r="D874" s="55">
        <f t="shared" si="13"/>
        <v>0</v>
      </c>
    </row>
    <row r="875" spans="1:4" x14ac:dyDescent="0.25">
      <c r="A875" s="15">
        <v>41935</v>
      </c>
      <c r="B875" s="55">
        <v>0</v>
      </c>
      <c r="C875" s="55">
        <v>0</v>
      </c>
      <c r="D875" s="55">
        <f t="shared" si="13"/>
        <v>0</v>
      </c>
    </row>
    <row r="876" spans="1:4" x14ac:dyDescent="0.25">
      <c r="A876" s="15">
        <v>41936</v>
      </c>
      <c r="B876" s="55">
        <v>1.04712041884825E-3</v>
      </c>
      <c r="C876" s="55">
        <v>1.04712041884825E-3</v>
      </c>
      <c r="D876" s="55">
        <f t="shared" si="13"/>
        <v>0</v>
      </c>
    </row>
    <row r="877" spans="1:4" x14ac:dyDescent="0.25">
      <c r="A877" s="15">
        <v>41939</v>
      </c>
      <c r="B877" s="55">
        <v>0</v>
      </c>
      <c r="C877" s="55">
        <v>0</v>
      </c>
      <c r="D877" s="55">
        <f t="shared" si="13"/>
        <v>0</v>
      </c>
    </row>
    <row r="878" spans="1:4" x14ac:dyDescent="0.25">
      <c r="A878" s="15">
        <v>41940</v>
      </c>
      <c r="B878" s="55">
        <v>-1.0460251046026099E-3</v>
      </c>
      <c r="C878" s="55">
        <v>-1.0460251046025E-3</v>
      </c>
      <c r="D878" s="55">
        <f t="shared" si="13"/>
        <v>-1.0993810029003015E-16</v>
      </c>
    </row>
    <row r="879" spans="1:4" x14ac:dyDescent="0.25">
      <c r="A879" s="15">
        <v>41941</v>
      </c>
      <c r="B879" s="55">
        <v>1.04712041884825E-3</v>
      </c>
      <c r="C879" s="55">
        <v>1.04712041884825E-3</v>
      </c>
      <c r="D879" s="55">
        <f t="shared" si="13"/>
        <v>0</v>
      </c>
    </row>
    <row r="880" spans="1:4" x14ac:dyDescent="0.25">
      <c r="A880" s="15">
        <v>41942</v>
      </c>
      <c r="B880" s="55">
        <v>-1.0460251046026099E-3</v>
      </c>
      <c r="C880" s="55">
        <v>-1.0460251046025E-3</v>
      </c>
      <c r="D880" s="55">
        <f t="shared" si="13"/>
        <v>-1.0993810029003015E-16</v>
      </c>
    </row>
    <row r="881" spans="1:4" x14ac:dyDescent="0.25">
      <c r="A881" s="15">
        <v>41943</v>
      </c>
      <c r="B881" s="55">
        <v>0</v>
      </c>
      <c r="C881" s="55">
        <v>0</v>
      </c>
      <c r="D881" s="55">
        <f t="shared" si="13"/>
        <v>0</v>
      </c>
    </row>
    <row r="882" spans="1:4" x14ac:dyDescent="0.25">
      <c r="A882" s="15">
        <v>41946</v>
      </c>
      <c r="B882" s="55">
        <v>2.0942408376962698E-3</v>
      </c>
      <c r="C882" s="55">
        <v>2.0942408376962698E-3</v>
      </c>
      <c r="D882" s="55">
        <f t="shared" si="13"/>
        <v>0</v>
      </c>
    </row>
    <row r="883" spans="1:4" x14ac:dyDescent="0.25">
      <c r="A883" s="15">
        <v>41947</v>
      </c>
      <c r="B883" s="55">
        <v>-1.0449320794149201E-3</v>
      </c>
      <c r="C883" s="55">
        <v>-1.04493207941481E-3</v>
      </c>
      <c r="D883" s="55">
        <f t="shared" si="13"/>
        <v>-1.1015494072452725E-16</v>
      </c>
    </row>
    <row r="884" spans="1:4" x14ac:dyDescent="0.25">
      <c r="A884" s="15">
        <v>41948</v>
      </c>
      <c r="B884" s="55">
        <v>0</v>
      </c>
      <c r="C884" s="55">
        <v>0</v>
      </c>
      <c r="D884" s="55">
        <f t="shared" si="13"/>
        <v>0</v>
      </c>
    </row>
    <row r="885" spans="1:4" x14ac:dyDescent="0.25">
      <c r="A885" s="15">
        <v>41949</v>
      </c>
      <c r="B885" s="55">
        <v>0</v>
      </c>
      <c r="C885" s="55">
        <v>0</v>
      </c>
      <c r="D885" s="55">
        <f t="shared" si="13"/>
        <v>0</v>
      </c>
    </row>
    <row r="886" spans="1:4" x14ac:dyDescent="0.25">
      <c r="A886" s="15">
        <v>41950</v>
      </c>
      <c r="B886" s="55">
        <v>-2.0920502092051101E-3</v>
      </c>
      <c r="C886" s="55">
        <v>-2.0920502092051101E-3</v>
      </c>
      <c r="D886" s="55">
        <f t="shared" si="13"/>
        <v>0</v>
      </c>
    </row>
    <row r="887" spans="1:4" x14ac:dyDescent="0.25">
      <c r="A887" s="15">
        <v>41953</v>
      </c>
      <c r="B887" s="55">
        <v>1.0482180293502901E-3</v>
      </c>
      <c r="C887" s="55">
        <v>1.0482180293502901E-3</v>
      </c>
      <c r="D887" s="55">
        <f t="shared" si="13"/>
        <v>0</v>
      </c>
    </row>
    <row r="888" spans="1:4" x14ac:dyDescent="0.25">
      <c r="A888" s="15">
        <v>41955</v>
      </c>
      <c r="B888" s="55">
        <v>0</v>
      </c>
      <c r="C888" s="55">
        <v>-1.0460251046025E-3</v>
      </c>
      <c r="D888" s="55">
        <f t="shared" si="13"/>
        <v>1.0460251046025E-3</v>
      </c>
    </row>
    <row r="889" spans="1:4" x14ac:dyDescent="0.25">
      <c r="A889" s="15">
        <v>41956</v>
      </c>
      <c r="B889" s="55">
        <v>0</v>
      </c>
      <c r="C889" s="55">
        <v>0</v>
      </c>
      <c r="D889" s="55">
        <f t="shared" si="13"/>
        <v>0</v>
      </c>
    </row>
    <row r="890" spans="1:4" x14ac:dyDescent="0.25">
      <c r="A890" s="15">
        <v>41957</v>
      </c>
      <c r="B890" s="55">
        <v>-2.09424083769638E-3</v>
      </c>
      <c r="C890" s="55">
        <v>-2.0942408376964901E-3</v>
      </c>
      <c r="D890" s="55">
        <f t="shared" si="13"/>
        <v>1.1015494072452725E-16</v>
      </c>
    </row>
    <row r="891" spans="1:4" x14ac:dyDescent="0.25">
      <c r="A891" s="15">
        <v>41960</v>
      </c>
      <c r="B891" s="55">
        <v>0</v>
      </c>
      <c r="C891" s="55">
        <v>0</v>
      </c>
      <c r="D891" s="55">
        <f t="shared" si="13"/>
        <v>0</v>
      </c>
    </row>
    <row r="892" spans="1:4" x14ac:dyDescent="0.25">
      <c r="A892" s="15">
        <v>41961</v>
      </c>
      <c r="B892" s="55">
        <v>-3.14795383001043E-3</v>
      </c>
      <c r="C892" s="55">
        <v>-3.14795383001043E-3</v>
      </c>
      <c r="D892" s="55">
        <f t="shared" si="13"/>
        <v>0</v>
      </c>
    </row>
    <row r="893" spans="1:4" x14ac:dyDescent="0.25">
      <c r="A893" s="15">
        <v>41962</v>
      </c>
      <c r="B893" s="55">
        <v>0</v>
      </c>
      <c r="C893" s="55">
        <v>0</v>
      </c>
      <c r="D893" s="55">
        <f t="shared" si="13"/>
        <v>0</v>
      </c>
    </row>
    <row r="894" spans="1:4" x14ac:dyDescent="0.25">
      <c r="A894" s="15">
        <v>41963</v>
      </c>
      <c r="B894" s="55">
        <v>-2.1052631578946102E-3</v>
      </c>
      <c r="C894" s="55">
        <v>-2.1052631578947199E-3</v>
      </c>
      <c r="D894" s="55">
        <f t="shared" si="13"/>
        <v>1.0972125985553305E-16</v>
      </c>
    </row>
    <row r="895" spans="1:4" x14ac:dyDescent="0.25">
      <c r="A895" s="15">
        <v>41964</v>
      </c>
      <c r="B895" s="55">
        <v>1.0548523206750399E-3</v>
      </c>
      <c r="C895" s="55">
        <v>1.0548523206750399E-3</v>
      </c>
      <c r="D895" s="55">
        <f t="shared" si="13"/>
        <v>0</v>
      </c>
    </row>
    <row r="896" spans="1:4" x14ac:dyDescent="0.25">
      <c r="A896" s="15">
        <v>41967</v>
      </c>
      <c r="B896" s="55">
        <v>1.05374077976816E-3</v>
      </c>
      <c r="C896" s="55">
        <v>1.05374077976816E-3</v>
      </c>
      <c r="D896" s="55">
        <f t="shared" si="13"/>
        <v>0</v>
      </c>
    </row>
    <row r="897" spans="1:4" x14ac:dyDescent="0.25">
      <c r="A897" s="15">
        <v>41968</v>
      </c>
      <c r="B897" s="55">
        <v>0</v>
      </c>
      <c r="C897" s="55">
        <v>0</v>
      </c>
      <c r="D897" s="55">
        <f t="shared" si="13"/>
        <v>0</v>
      </c>
    </row>
    <row r="898" spans="1:4" x14ac:dyDescent="0.25">
      <c r="A898" s="15">
        <v>41969</v>
      </c>
      <c r="B898" s="55">
        <v>0</v>
      </c>
      <c r="C898" s="55">
        <v>0</v>
      </c>
      <c r="D898" s="55">
        <f t="shared" ref="D898:D961" si="14">B898-C898</f>
        <v>0</v>
      </c>
    </row>
    <row r="899" spans="1:4" x14ac:dyDescent="0.25">
      <c r="A899" s="15">
        <v>41971</v>
      </c>
      <c r="B899" s="55">
        <v>0</v>
      </c>
      <c r="C899" s="55">
        <v>0</v>
      </c>
      <c r="D899" s="55">
        <f t="shared" si="14"/>
        <v>0</v>
      </c>
    </row>
    <row r="900" spans="1:4" x14ac:dyDescent="0.25">
      <c r="A900" s="15">
        <v>41974</v>
      </c>
      <c r="B900" s="55">
        <v>-3.1578947368420302E-3</v>
      </c>
      <c r="C900" s="55">
        <v>-3.1578947368420302E-3</v>
      </c>
      <c r="D900" s="55">
        <f t="shared" si="14"/>
        <v>0</v>
      </c>
    </row>
    <row r="901" spans="1:4" x14ac:dyDescent="0.25">
      <c r="A901" s="15">
        <v>41975</v>
      </c>
      <c r="B901" s="55">
        <v>-2.11193241816277E-3</v>
      </c>
      <c r="C901" s="55">
        <v>-2.11193241816277E-3</v>
      </c>
      <c r="D901" s="55">
        <f t="shared" si="14"/>
        <v>0</v>
      </c>
    </row>
    <row r="902" spans="1:4" x14ac:dyDescent="0.25">
      <c r="A902" s="15">
        <v>41976</v>
      </c>
      <c r="B902" s="55">
        <v>-1.05820105820098E-3</v>
      </c>
      <c r="C902" s="55">
        <v>-1.05820105820098E-3</v>
      </c>
      <c r="D902" s="55">
        <f t="shared" si="14"/>
        <v>0</v>
      </c>
    </row>
    <row r="903" spans="1:4" x14ac:dyDescent="0.25">
      <c r="A903" s="15">
        <v>41977</v>
      </c>
      <c r="B903" s="55">
        <v>0</v>
      </c>
      <c r="C903" s="55">
        <v>0</v>
      </c>
      <c r="D903" s="55">
        <f t="shared" si="14"/>
        <v>0</v>
      </c>
    </row>
    <row r="904" spans="1:4" x14ac:dyDescent="0.25">
      <c r="A904" s="15">
        <v>41978</v>
      </c>
      <c r="B904" s="55">
        <v>0</v>
      </c>
      <c r="C904" s="55">
        <v>0</v>
      </c>
      <c r="D904" s="55">
        <f t="shared" si="14"/>
        <v>0</v>
      </c>
    </row>
    <row r="905" spans="1:4" x14ac:dyDescent="0.25">
      <c r="A905" s="15">
        <v>41981</v>
      </c>
      <c r="B905" s="55">
        <v>-1.0593220338981401E-3</v>
      </c>
      <c r="C905" s="55">
        <v>-1.05932203389825E-3</v>
      </c>
      <c r="D905" s="55">
        <f t="shared" si="14"/>
        <v>1.0993810029003015E-16</v>
      </c>
    </row>
    <row r="906" spans="1:4" x14ac:dyDescent="0.25">
      <c r="A906" s="15">
        <v>41982</v>
      </c>
      <c r="B906" s="55">
        <v>-4.2417815482501701E-3</v>
      </c>
      <c r="C906" s="55">
        <v>-4.2417815482501701E-3</v>
      </c>
      <c r="D906" s="55">
        <f t="shared" si="14"/>
        <v>0</v>
      </c>
    </row>
    <row r="907" spans="1:4" x14ac:dyDescent="0.25">
      <c r="A907" s="15">
        <v>41983</v>
      </c>
      <c r="B907" s="55">
        <v>-1.0649627263044101E-3</v>
      </c>
      <c r="C907" s="55">
        <v>-1.06496272630452E-3</v>
      </c>
      <c r="D907" s="55">
        <f t="shared" si="14"/>
        <v>1.0993810029003015E-16</v>
      </c>
    </row>
    <row r="908" spans="1:4" x14ac:dyDescent="0.25">
      <c r="A908" s="15">
        <v>41984</v>
      </c>
      <c r="B908" s="55">
        <v>-3.1982942430704999E-3</v>
      </c>
      <c r="C908" s="55">
        <v>-3.1982942430704999E-3</v>
      </c>
      <c r="D908" s="55">
        <f t="shared" si="14"/>
        <v>0</v>
      </c>
    </row>
    <row r="909" spans="1:4" x14ac:dyDescent="0.25">
      <c r="A909" s="15">
        <v>41985</v>
      </c>
      <c r="B909" s="55">
        <v>-2.13903743315502E-3</v>
      </c>
      <c r="C909" s="55">
        <v>-2.13903743315502E-3</v>
      </c>
      <c r="D909" s="55">
        <f t="shared" si="14"/>
        <v>0</v>
      </c>
    </row>
    <row r="910" spans="1:4" x14ac:dyDescent="0.25">
      <c r="A910" s="15">
        <v>41988</v>
      </c>
      <c r="B910" s="55">
        <v>-1.07181136120027E-3</v>
      </c>
      <c r="C910" s="55">
        <v>-1.0718113612003799E-3</v>
      </c>
      <c r="D910" s="55">
        <f t="shared" si="14"/>
        <v>1.0993810029003015E-16</v>
      </c>
    </row>
    <row r="911" spans="1:4" x14ac:dyDescent="0.25">
      <c r="A911" s="15">
        <v>41989</v>
      </c>
      <c r="B911" s="55">
        <v>-5.36480686695284E-3</v>
      </c>
      <c r="C911" s="55">
        <v>-5.36480686695284E-3</v>
      </c>
      <c r="D911" s="55">
        <f t="shared" si="14"/>
        <v>0</v>
      </c>
    </row>
    <row r="912" spans="1:4" x14ac:dyDescent="0.25">
      <c r="A912" s="15">
        <v>41990</v>
      </c>
      <c r="B912" s="55">
        <v>0</v>
      </c>
      <c r="C912" s="55">
        <v>0</v>
      </c>
      <c r="D912" s="55">
        <f t="shared" si="14"/>
        <v>0</v>
      </c>
    </row>
    <row r="913" spans="1:4" x14ac:dyDescent="0.25">
      <c r="A913" s="15">
        <v>41991</v>
      </c>
      <c r="B913" s="55">
        <v>4.3149946062568398E-3</v>
      </c>
      <c r="C913" s="55">
        <v>4.3149946062568398E-3</v>
      </c>
      <c r="D913" s="55">
        <f t="shared" si="14"/>
        <v>0</v>
      </c>
    </row>
    <row r="914" spans="1:4" x14ac:dyDescent="0.25">
      <c r="A914" s="15">
        <v>41992</v>
      </c>
      <c r="B914" s="55">
        <v>0</v>
      </c>
      <c r="C914" s="55">
        <v>0</v>
      </c>
      <c r="D914" s="55">
        <f t="shared" si="14"/>
        <v>0</v>
      </c>
    </row>
    <row r="915" spans="1:4" x14ac:dyDescent="0.25">
      <c r="A915" s="15">
        <v>41995</v>
      </c>
      <c r="B915" s="55">
        <v>1.07411385606881E-3</v>
      </c>
      <c r="C915" s="55">
        <v>1.07411385606881E-3</v>
      </c>
      <c r="D915" s="55">
        <f t="shared" si="14"/>
        <v>0</v>
      </c>
    </row>
    <row r="916" spans="1:4" x14ac:dyDescent="0.25">
      <c r="A916" s="15">
        <v>41996</v>
      </c>
      <c r="B916" s="55">
        <v>2.14592274678105E-3</v>
      </c>
      <c r="C916" s="55">
        <v>2.14592274678105E-3</v>
      </c>
      <c r="D916" s="55">
        <f t="shared" si="14"/>
        <v>0</v>
      </c>
    </row>
    <row r="917" spans="1:4" x14ac:dyDescent="0.25">
      <c r="A917" s="15">
        <v>41997</v>
      </c>
      <c r="B917" s="55">
        <v>1.0706638115631801E-3</v>
      </c>
      <c r="C917" s="55">
        <v>1.0706638115631801E-3</v>
      </c>
      <c r="D917" s="55">
        <f t="shared" si="14"/>
        <v>0</v>
      </c>
    </row>
    <row r="918" spans="1:4" x14ac:dyDescent="0.25">
      <c r="A918" s="15">
        <v>41999</v>
      </c>
      <c r="B918" s="55">
        <v>0</v>
      </c>
      <c r="C918" s="55">
        <v>0</v>
      </c>
      <c r="D918" s="55">
        <f t="shared" si="14"/>
        <v>0</v>
      </c>
    </row>
    <row r="919" spans="1:4" x14ac:dyDescent="0.25">
      <c r="A919" s="15">
        <v>42002</v>
      </c>
      <c r="B919" s="55">
        <v>0</v>
      </c>
      <c r="C919" s="55">
        <v>0</v>
      </c>
      <c r="D919" s="55">
        <f t="shared" si="14"/>
        <v>0</v>
      </c>
    </row>
    <row r="920" spans="1:4" s="59" customFormat="1" x14ac:dyDescent="0.25">
      <c r="A920" s="58">
        <v>42003</v>
      </c>
      <c r="B920" s="57">
        <v>3.7914973257446898E-4</v>
      </c>
      <c r="C920" s="57">
        <v>-7.4866310160428603E-3</v>
      </c>
      <c r="D920" s="57">
        <f t="shared" si="14"/>
        <v>7.8657807486173289E-3</v>
      </c>
    </row>
    <row r="921" spans="1:4" x14ac:dyDescent="0.25">
      <c r="A921" s="15">
        <v>42004</v>
      </c>
      <c r="B921" s="55">
        <v>0</v>
      </c>
      <c r="C921" s="55">
        <v>0</v>
      </c>
      <c r="D921" s="55">
        <f t="shared" si="14"/>
        <v>0</v>
      </c>
    </row>
    <row r="922" spans="1:4" x14ac:dyDescent="0.25">
      <c r="A922" s="15">
        <v>42006</v>
      </c>
      <c r="B922" s="55">
        <v>0</v>
      </c>
      <c r="C922" s="55">
        <v>0</v>
      </c>
      <c r="D922" s="55">
        <f t="shared" si="14"/>
        <v>0</v>
      </c>
    </row>
    <row r="923" spans="1:4" x14ac:dyDescent="0.25">
      <c r="A923" s="15">
        <v>42009</v>
      </c>
      <c r="B923" s="55">
        <v>-1.0775862068965699E-3</v>
      </c>
      <c r="C923" s="55">
        <v>-1.0775862068965699E-3</v>
      </c>
      <c r="D923" s="55">
        <f t="shared" si="14"/>
        <v>0</v>
      </c>
    </row>
    <row r="924" spans="1:4" x14ac:dyDescent="0.25">
      <c r="A924" s="15">
        <v>42010</v>
      </c>
      <c r="B924" s="55">
        <v>-2.1574973031284199E-3</v>
      </c>
      <c r="C924" s="55">
        <v>-2.1574973031283102E-3</v>
      </c>
      <c r="D924" s="55">
        <f t="shared" si="14"/>
        <v>-1.0972125985553305E-16</v>
      </c>
    </row>
    <row r="925" spans="1:4" x14ac:dyDescent="0.25">
      <c r="A925" s="15">
        <v>42011</v>
      </c>
      <c r="B925" s="55">
        <v>-1.08108108108107E-3</v>
      </c>
      <c r="C925" s="55">
        <v>-1.08108108108107E-3</v>
      </c>
      <c r="D925" s="55">
        <f t="shared" si="14"/>
        <v>0</v>
      </c>
    </row>
    <row r="926" spans="1:4" x14ac:dyDescent="0.25">
      <c r="A926" s="15">
        <v>42012</v>
      </c>
      <c r="B926" s="55">
        <v>1.08225108225102E-3</v>
      </c>
      <c r="C926" s="55">
        <v>1.08225108225102E-3</v>
      </c>
      <c r="D926" s="55">
        <f t="shared" si="14"/>
        <v>0</v>
      </c>
    </row>
    <row r="927" spans="1:4" x14ac:dyDescent="0.25">
      <c r="A927" s="15">
        <v>42013</v>
      </c>
      <c r="B927" s="55">
        <v>1.08108108108107E-3</v>
      </c>
      <c r="C927" s="55">
        <v>1.08108108108107E-3</v>
      </c>
      <c r="D927" s="55">
        <f t="shared" si="14"/>
        <v>0</v>
      </c>
    </row>
    <row r="928" spans="1:4" x14ac:dyDescent="0.25">
      <c r="A928" s="15">
        <v>42016</v>
      </c>
      <c r="B928" s="55">
        <v>0</v>
      </c>
      <c r="C928" s="55">
        <v>0</v>
      </c>
      <c r="D928" s="55">
        <f t="shared" si="14"/>
        <v>0</v>
      </c>
    </row>
    <row r="929" spans="1:4" x14ac:dyDescent="0.25">
      <c r="A929" s="15">
        <v>42017</v>
      </c>
      <c r="B929" s="55">
        <v>0</v>
      </c>
      <c r="C929" s="55">
        <v>0</v>
      </c>
      <c r="D929" s="55">
        <f t="shared" si="14"/>
        <v>0</v>
      </c>
    </row>
    <row r="930" spans="1:4" x14ac:dyDescent="0.25">
      <c r="A930" s="15">
        <v>42018</v>
      </c>
      <c r="B930" s="55">
        <v>-1.0799136069114001E-3</v>
      </c>
      <c r="C930" s="55">
        <v>-1.0799136069114001E-3</v>
      </c>
      <c r="D930" s="55">
        <f t="shared" si="14"/>
        <v>0</v>
      </c>
    </row>
    <row r="931" spans="1:4" x14ac:dyDescent="0.25">
      <c r="A931" s="15">
        <v>42019</v>
      </c>
      <c r="B931" s="55">
        <v>0</v>
      </c>
      <c r="C931" s="55">
        <v>0</v>
      </c>
      <c r="D931" s="55">
        <f t="shared" si="14"/>
        <v>0</v>
      </c>
    </row>
    <row r="932" spans="1:4" x14ac:dyDescent="0.25">
      <c r="A932" s="15">
        <v>42020</v>
      </c>
      <c r="B932" s="55">
        <v>-1.08108108108107E-3</v>
      </c>
      <c r="C932" s="55">
        <v>-1.08108108108107E-3</v>
      </c>
      <c r="D932" s="55">
        <f t="shared" si="14"/>
        <v>0</v>
      </c>
    </row>
    <row r="933" spans="1:4" x14ac:dyDescent="0.25">
      <c r="A933" s="15">
        <v>42024</v>
      </c>
      <c r="B933" s="55">
        <v>-1.08225108225113E-3</v>
      </c>
      <c r="C933" s="55">
        <v>-1.08225108225102E-3</v>
      </c>
      <c r="D933" s="55">
        <f t="shared" si="14"/>
        <v>-1.0993810029003015E-16</v>
      </c>
    </row>
    <row r="934" spans="1:4" x14ac:dyDescent="0.25">
      <c r="A934" s="15">
        <v>42025</v>
      </c>
      <c r="B934" s="55">
        <v>-1.0834236186348901E-3</v>
      </c>
      <c r="C934" s="55">
        <v>-1.0834236186348901E-3</v>
      </c>
      <c r="D934" s="55">
        <f t="shared" si="14"/>
        <v>0</v>
      </c>
    </row>
    <row r="935" spans="1:4" x14ac:dyDescent="0.25">
      <c r="A935" s="15">
        <v>42026</v>
      </c>
      <c r="B935" s="55">
        <v>1.08459869848154E-3</v>
      </c>
      <c r="C935" s="55">
        <v>1.08459869848154E-3</v>
      </c>
      <c r="D935" s="55">
        <f t="shared" si="14"/>
        <v>0</v>
      </c>
    </row>
    <row r="936" spans="1:4" x14ac:dyDescent="0.25">
      <c r="A936" s="15">
        <v>42027</v>
      </c>
      <c r="B936" s="55">
        <v>0</v>
      </c>
      <c r="C936" s="55">
        <v>0</v>
      </c>
      <c r="D936" s="55">
        <f t="shared" si="14"/>
        <v>0</v>
      </c>
    </row>
    <row r="937" spans="1:4" x14ac:dyDescent="0.25">
      <c r="A937" s="15">
        <v>42030</v>
      </c>
      <c r="B937" s="55">
        <v>0</v>
      </c>
      <c r="C937" s="55">
        <v>0</v>
      </c>
      <c r="D937" s="55">
        <f t="shared" si="14"/>
        <v>0</v>
      </c>
    </row>
    <row r="938" spans="1:4" x14ac:dyDescent="0.25">
      <c r="A938" s="15">
        <v>42031</v>
      </c>
      <c r="B938" s="55">
        <v>0</v>
      </c>
      <c r="C938" s="55">
        <v>0</v>
      </c>
      <c r="D938" s="55">
        <f t="shared" si="14"/>
        <v>0</v>
      </c>
    </row>
    <row r="939" spans="1:4" x14ac:dyDescent="0.25">
      <c r="A939" s="15">
        <v>42032</v>
      </c>
      <c r="B939" s="55">
        <v>0</v>
      </c>
      <c r="C939" s="55">
        <v>0</v>
      </c>
      <c r="D939" s="55">
        <f t="shared" si="14"/>
        <v>0</v>
      </c>
    </row>
    <row r="940" spans="1:4" x14ac:dyDescent="0.25">
      <c r="A940" s="15">
        <v>42033</v>
      </c>
      <c r="B940" s="55">
        <v>1.0834236186347799E-3</v>
      </c>
      <c r="C940" s="55">
        <v>1.0834236186347799E-3</v>
      </c>
      <c r="D940" s="55">
        <f t="shared" si="14"/>
        <v>0</v>
      </c>
    </row>
    <row r="941" spans="1:4" x14ac:dyDescent="0.25">
      <c r="A941" s="15">
        <v>42034</v>
      </c>
      <c r="B941" s="55">
        <v>-1.08225108225113E-3</v>
      </c>
      <c r="C941" s="55">
        <v>-1.08225108225102E-3</v>
      </c>
      <c r="D941" s="55">
        <f t="shared" si="14"/>
        <v>-1.0993810029003015E-16</v>
      </c>
    </row>
    <row r="942" spans="1:4" x14ac:dyDescent="0.25">
      <c r="A942" s="15">
        <v>42037</v>
      </c>
      <c r="B942" s="55">
        <v>-1.0834236186348901E-3</v>
      </c>
      <c r="C942" s="55">
        <v>-1.0834236186348901E-3</v>
      </c>
      <c r="D942" s="55">
        <f t="shared" si="14"/>
        <v>0</v>
      </c>
    </row>
    <row r="943" spans="1:4" x14ac:dyDescent="0.25">
      <c r="A943" s="15">
        <v>42038</v>
      </c>
      <c r="B943" s="55">
        <v>2.1691973969630899E-3</v>
      </c>
      <c r="C943" s="55">
        <v>2.1691973969630899E-3</v>
      </c>
      <c r="D943" s="55">
        <f t="shared" si="14"/>
        <v>0</v>
      </c>
    </row>
    <row r="944" spans="1:4" x14ac:dyDescent="0.25">
      <c r="A944" s="15">
        <v>42039</v>
      </c>
      <c r="B944" s="55">
        <v>1.08225108225102E-3</v>
      </c>
      <c r="C944" s="55">
        <v>1.08225108225102E-3</v>
      </c>
      <c r="D944" s="55">
        <f t="shared" si="14"/>
        <v>0</v>
      </c>
    </row>
    <row r="945" spans="1:4" x14ac:dyDescent="0.25">
      <c r="A945" s="15">
        <v>42040</v>
      </c>
      <c r="B945" s="55">
        <v>0</v>
      </c>
      <c r="C945" s="55">
        <v>0</v>
      </c>
      <c r="D945" s="55">
        <f t="shared" si="14"/>
        <v>0</v>
      </c>
    </row>
    <row r="946" spans="1:4" x14ac:dyDescent="0.25">
      <c r="A946" s="15">
        <v>42041</v>
      </c>
      <c r="B946" s="55">
        <v>3.2432432432432101E-3</v>
      </c>
      <c r="C946" s="55">
        <v>3.2432432432432101E-3</v>
      </c>
      <c r="D946" s="55">
        <f t="shared" si="14"/>
        <v>0</v>
      </c>
    </row>
    <row r="947" spans="1:4" x14ac:dyDescent="0.25">
      <c r="A947" s="15">
        <v>42044</v>
      </c>
      <c r="B947" s="55">
        <v>0</v>
      </c>
      <c r="C947" s="55">
        <v>0</v>
      </c>
      <c r="D947" s="55">
        <f t="shared" si="14"/>
        <v>0</v>
      </c>
    </row>
    <row r="948" spans="1:4" x14ac:dyDescent="0.25">
      <c r="A948" s="15">
        <v>42045</v>
      </c>
      <c r="B948" s="55">
        <v>0</v>
      </c>
      <c r="C948" s="55">
        <v>0</v>
      </c>
      <c r="D948" s="55">
        <f t="shared" si="14"/>
        <v>0</v>
      </c>
    </row>
    <row r="949" spans="1:4" x14ac:dyDescent="0.25">
      <c r="A949" s="15">
        <v>42046</v>
      </c>
      <c r="B949" s="55">
        <v>0</v>
      </c>
      <c r="C949" s="55">
        <v>0</v>
      </c>
      <c r="D949" s="55">
        <f t="shared" si="14"/>
        <v>0</v>
      </c>
    </row>
    <row r="950" spans="1:4" x14ac:dyDescent="0.25">
      <c r="A950" s="15">
        <v>42047</v>
      </c>
      <c r="B950" s="55">
        <v>1.0775862068965699E-3</v>
      </c>
      <c r="C950" s="55">
        <v>1.0775862068965699E-3</v>
      </c>
      <c r="D950" s="55">
        <f t="shared" si="14"/>
        <v>0</v>
      </c>
    </row>
    <row r="951" spans="1:4" x14ac:dyDescent="0.25">
      <c r="A951" s="15">
        <v>42048</v>
      </c>
      <c r="B951" s="55">
        <v>1.07642626480109E-3</v>
      </c>
      <c r="C951" s="55">
        <v>1.07642626480109E-3</v>
      </c>
      <c r="D951" s="55">
        <f t="shared" si="14"/>
        <v>0</v>
      </c>
    </row>
    <row r="952" spans="1:4" x14ac:dyDescent="0.25">
      <c r="A952" s="15">
        <v>42052</v>
      </c>
      <c r="B952" s="55">
        <v>1.07526881720421E-3</v>
      </c>
      <c r="C952" s="55">
        <v>1.07526881720421E-3</v>
      </c>
      <c r="D952" s="55">
        <f t="shared" si="14"/>
        <v>0</v>
      </c>
    </row>
    <row r="953" spans="1:4" x14ac:dyDescent="0.25">
      <c r="A953" s="15">
        <v>42053</v>
      </c>
      <c r="B953" s="55">
        <v>0</v>
      </c>
      <c r="C953" s="55">
        <v>0</v>
      </c>
      <c r="D953" s="55">
        <f t="shared" si="14"/>
        <v>0</v>
      </c>
    </row>
    <row r="954" spans="1:4" x14ac:dyDescent="0.25">
      <c r="A954" s="15">
        <v>42054</v>
      </c>
      <c r="B954" s="55">
        <v>0</v>
      </c>
      <c r="C954" s="55">
        <v>0</v>
      </c>
      <c r="D954" s="55">
        <f t="shared" si="14"/>
        <v>0</v>
      </c>
    </row>
    <row r="955" spans="1:4" x14ac:dyDescent="0.25">
      <c r="A955" s="15">
        <v>42055</v>
      </c>
      <c r="B955" s="55">
        <v>1.07411385606881E-3</v>
      </c>
      <c r="C955" s="55">
        <v>1.07411385606881E-3</v>
      </c>
      <c r="D955" s="55">
        <f t="shared" si="14"/>
        <v>0</v>
      </c>
    </row>
    <row r="956" spans="1:4" x14ac:dyDescent="0.25">
      <c r="A956" s="15">
        <v>42058</v>
      </c>
      <c r="B956" s="55">
        <v>0</v>
      </c>
      <c r="C956" s="55">
        <v>0</v>
      </c>
      <c r="D956" s="55">
        <f t="shared" si="14"/>
        <v>0</v>
      </c>
    </row>
    <row r="957" spans="1:4" x14ac:dyDescent="0.25">
      <c r="A957" s="15">
        <v>42059</v>
      </c>
      <c r="B957" s="55">
        <v>2.14592274678105E-3</v>
      </c>
      <c r="C957" s="55">
        <v>2.14592274678105E-3</v>
      </c>
      <c r="D957" s="55">
        <f t="shared" si="14"/>
        <v>0</v>
      </c>
    </row>
    <row r="958" spans="1:4" x14ac:dyDescent="0.25">
      <c r="A958" s="15">
        <v>42060</v>
      </c>
      <c r="B958" s="55">
        <v>1.0706638115631801E-3</v>
      </c>
      <c r="C958" s="55">
        <v>1.0706638115631801E-3</v>
      </c>
      <c r="D958" s="55">
        <f t="shared" si="14"/>
        <v>0</v>
      </c>
    </row>
    <row r="959" spans="1:4" x14ac:dyDescent="0.25">
      <c r="A959" s="15">
        <v>42061</v>
      </c>
      <c r="B959" s="55">
        <v>2.1390374331551301E-3</v>
      </c>
      <c r="C959" s="55">
        <v>2.1390374331551301E-3</v>
      </c>
      <c r="D959" s="55">
        <f t="shared" si="14"/>
        <v>0</v>
      </c>
    </row>
    <row r="960" spans="1:4" x14ac:dyDescent="0.25">
      <c r="A960" s="15">
        <v>42062</v>
      </c>
      <c r="B960" s="55">
        <v>0</v>
      </c>
      <c r="C960" s="55">
        <v>0</v>
      </c>
      <c r="D960" s="55">
        <f t="shared" si="14"/>
        <v>0</v>
      </c>
    </row>
    <row r="961" spans="1:4" x14ac:dyDescent="0.25">
      <c r="A961" s="15">
        <v>42065</v>
      </c>
      <c r="B961" s="55">
        <v>1.0672358591250499E-3</v>
      </c>
      <c r="C961" s="55">
        <v>1.0672358591250499E-3</v>
      </c>
      <c r="D961" s="55">
        <f t="shared" si="14"/>
        <v>0</v>
      </c>
    </row>
    <row r="962" spans="1:4" x14ac:dyDescent="0.25">
      <c r="A962" s="15">
        <v>42066</v>
      </c>
      <c r="B962" s="55">
        <v>1.06609808102354E-3</v>
      </c>
      <c r="C962" s="55">
        <v>1.06609808102354E-3</v>
      </c>
      <c r="D962" s="55">
        <f t="shared" ref="D962:D1025" si="15">B962-C962</f>
        <v>0</v>
      </c>
    </row>
    <row r="963" spans="1:4" x14ac:dyDescent="0.25">
      <c r="A963" s="15">
        <v>42067</v>
      </c>
      <c r="B963" s="55">
        <v>0</v>
      </c>
      <c r="C963" s="55">
        <v>0</v>
      </c>
      <c r="D963" s="55">
        <f t="shared" si="15"/>
        <v>0</v>
      </c>
    </row>
    <row r="964" spans="1:4" x14ac:dyDescent="0.25">
      <c r="A964" s="15">
        <v>42068</v>
      </c>
      <c r="B964" s="55">
        <v>0</v>
      </c>
      <c r="C964" s="55">
        <v>0</v>
      </c>
      <c r="D964" s="55">
        <f t="shared" si="15"/>
        <v>0</v>
      </c>
    </row>
    <row r="965" spans="1:4" x14ac:dyDescent="0.25">
      <c r="A965" s="15">
        <v>42069</v>
      </c>
      <c r="B965" s="55">
        <v>1.06496272630463E-3</v>
      </c>
      <c r="C965" s="55">
        <v>1.06496272630463E-3</v>
      </c>
      <c r="D965" s="55">
        <f t="shared" si="15"/>
        <v>0</v>
      </c>
    </row>
    <row r="966" spans="1:4" x14ac:dyDescent="0.25">
      <c r="A966" s="15">
        <v>42072</v>
      </c>
      <c r="B966" s="55">
        <v>0</v>
      </c>
      <c r="C966" s="55">
        <v>0</v>
      </c>
      <c r="D966" s="55">
        <f t="shared" si="15"/>
        <v>0</v>
      </c>
    </row>
    <row r="967" spans="1:4" x14ac:dyDescent="0.25">
      <c r="A967" s="15">
        <v>42073</v>
      </c>
      <c r="B967" s="55">
        <v>0</v>
      </c>
      <c r="C967" s="55">
        <v>0</v>
      </c>
      <c r="D967" s="55">
        <f t="shared" si="15"/>
        <v>0</v>
      </c>
    </row>
    <row r="968" spans="1:4" x14ac:dyDescent="0.25">
      <c r="A968" s="15">
        <v>42074</v>
      </c>
      <c r="B968" s="55">
        <v>1.0638297872340699E-3</v>
      </c>
      <c r="C968" s="55">
        <v>1.0638297872340699E-3</v>
      </c>
      <c r="D968" s="55">
        <f t="shared" si="15"/>
        <v>0</v>
      </c>
    </row>
    <row r="969" spans="1:4" x14ac:dyDescent="0.25">
      <c r="A969" s="15">
        <v>42075</v>
      </c>
      <c r="B969" s="55">
        <v>2.1253985122209299E-3</v>
      </c>
      <c r="C969" s="55">
        <v>2.1253985122209299E-3</v>
      </c>
      <c r="D969" s="55">
        <f t="shared" si="15"/>
        <v>0</v>
      </c>
    </row>
    <row r="970" spans="1:4" x14ac:dyDescent="0.25">
      <c r="A970" s="15">
        <v>42076</v>
      </c>
      <c r="B970" s="55">
        <v>-1.0604453870626299E-3</v>
      </c>
      <c r="C970" s="55">
        <v>-1.06044538706251E-3</v>
      </c>
      <c r="D970" s="55">
        <f t="shared" si="15"/>
        <v>-1.1991276027689679E-16</v>
      </c>
    </row>
    <row r="971" spans="1:4" x14ac:dyDescent="0.25">
      <c r="A971" s="15">
        <v>42079</v>
      </c>
      <c r="B971" s="55">
        <v>0</v>
      </c>
      <c r="C971" s="55">
        <v>0</v>
      </c>
      <c r="D971" s="55">
        <f t="shared" si="15"/>
        <v>0</v>
      </c>
    </row>
    <row r="972" spans="1:4" x14ac:dyDescent="0.25">
      <c r="A972" s="15">
        <v>42080</v>
      </c>
      <c r="B972" s="55">
        <v>-1.0615711252653899E-3</v>
      </c>
      <c r="C972" s="55">
        <v>-1.0615711252653899E-3</v>
      </c>
      <c r="D972" s="55">
        <f t="shared" si="15"/>
        <v>0</v>
      </c>
    </row>
    <row r="973" spans="1:4" x14ac:dyDescent="0.25">
      <c r="A973" s="15">
        <v>42081</v>
      </c>
      <c r="B973" s="55">
        <v>-1.0626992561105801E-3</v>
      </c>
      <c r="C973" s="55">
        <v>-1.0626992561104699E-3</v>
      </c>
      <c r="D973" s="55">
        <f t="shared" si="15"/>
        <v>-1.1015494072452725E-16</v>
      </c>
    </row>
    <row r="974" spans="1:4" x14ac:dyDescent="0.25">
      <c r="A974" s="15">
        <v>42082</v>
      </c>
      <c r="B974" s="55">
        <v>0</v>
      </c>
      <c r="C974" s="55">
        <v>0</v>
      </c>
      <c r="D974" s="55">
        <f t="shared" si="15"/>
        <v>0</v>
      </c>
    </row>
    <row r="975" spans="1:4" x14ac:dyDescent="0.25">
      <c r="A975" s="15">
        <v>42083</v>
      </c>
      <c r="B975" s="55">
        <v>0</v>
      </c>
      <c r="C975" s="55">
        <v>0</v>
      </c>
      <c r="D975" s="55">
        <f t="shared" si="15"/>
        <v>0</v>
      </c>
    </row>
    <row r="976" spans="1:4" x14ac:dyDescent="0.25">
      <c r="A976" s="15">
        <v>42086</v>
      </c>
      <c r="B976" s="55">
        <v>0</v>
      </c>
      <c r="C976" s="55">
        <v>0</v>
      </c>
      <c r="D976" s="55">
        <f t="shared" si="15"/>
        <v>0</v>
      </c>
    </row>
    <row r="977" spans="1:4" x14ac:dyDescent="0.25">
      <c r="A977" s="15">
        <v>42087</v>
      </c>
      <c r="B977" s="55">
        <v>0</v>
      </c>
      <c r="C977" s="55">
        <v>0</v>
      </c>
      <c r="D977" s="55">
        <f t="shared" si="15"/>
        <v>0</v>
      </c>
    </row>
    <row r="978" spans="1:4" x14ac:dyDescent="0.25">
      <c r="A978" s="15">
        <v>42088</v>
      </c>
      <c r="B978" s="55">
        <v>1.0638297872340699E-3</v>
      </c>
      <c r="C978" s="55">
        <v>1.0638297872340699E-3</v>
      </c>
      <c r="D978" s="55">
        <f t="shared" si="15"/>
        <v>0</v>
      </c>
    </row>
    <row r="979" spans="1:4" x14ac:dyDescent="0.25">
      <c r="A979" s="15">
        <v>42089</v>
      </c>
      <c r="B979" s="55">
        <v>0</v>
      </c>
      <c r="C979" s="55">
        <v>0</v>
      </c>
      <c r="D979" s="55">
        <f t="shared" si="15"/>
        <v>0</v>
      </c>
    </row>
    <row r="980" spans="1:4" x14ac:dyDescent="0.25">
      <c r="A980" s="15">
        <v>42090</v>
      </c>
      <c r="B980" s="55">
        <v>0</v>
      </c>
      <c r="C980" s="55">
        <v>0</v>
      </c>
      <c r="D980" s="55">
        <f t="shared" si="15"/>
        <v>0</v>
      </c>
    </row>
    <row r="981" spans="1:4" s="59" customFormat="1" x14ac:dyDescent="0.25">
      <c r="A981" s="58">
        <v>42093</v>
      </c>
      <c r="B981" s="57">
        <v>-5.9744633368674605E-4</v>
      </c>
      <c r="C981" s="57">
        <v>-8.5015940488841792E-3</v>
      </c>
      <c r="D981" s="57">
        <f t="shared" si="15"/>
        <v>7.9041477151974328E-3</v>
      </c>
    </row>
    <row r="982" spans="1:4" x14ac:dyDescent="0.25">
      <c r="A982" s="15">
        <v>42094</v>
      </c>
      <c r="B982" s="55">
        <v>0</v>
      </c>
      <c r="C982" s="55">
        <v>0</v>
      </c>
      <c r="D982" s="55">
        <f t="shared" si="15"/>
        <v>0</v>
      </c>
    </row>
    <row r="983" spans="1:4" x14ac:dyDescent="0.25">
      <c r="A983" s="15">
        <v>42095</v>
      </c>
      <c r="B983" s="55">
        <v>0</v>
      </c>
      <c r="C983" s="55">
        <v>0</v>
      </c>
      <c r="D983" s="55">
        <f t="shared" si="15"/>
        <v>0</v>
      </c>
    </row>
    <row r="984" spans="1:4" x14ac:dyDescent="0.25">
      <c r="A984" s="15">
        <v>42096</v>
      </c>
      <c r="B984" s="55">
        <v>0</v>
      </c>
      <c r="C984" s="55">
        <v>0</v>
      </c>
      <c r="D984" s="55">
        <f t="shared" si="15"/>
        <v>0</v>
      </c>
    </row>
    <row r="985" spans="1:4" x14ac:dyDescent="0.25">
      <c r="A985" s="15">
        <v>42097</v>
      </c>
      <c r="B985" s="55">
        <v>0</v>
      </c>
      <c r="C985" s="55" t="s">
        <v>77</v>
      </c>
      <c r="D985" s="55" t="e">
        <f t="shared" si="15"/>
        <v>#VALUE!</v>
      </c>
    </row>
    <row r="986" spans="1:4" x14ac:dyDescent="0.25">
      <c r="A986" s="15">
        <v>42100</v>
      </c>
      <c r="B986" s="55">
        <v>0</v>
      </c>
      <c r="C986" s="55">
        <v>0</v>
      </c>
      <c r="D986" s="55">
        <f t="shared" si="15"/>
        <v>0</v>
      </c>
    </row>
    <row r="987" spans="1:4" x14ac:dyDescent="0.25">
      <c r="A987" s="15">
        <v>42101</v>
      </c>
      <c r="B987" s="55">
        <v>0</v>
      </c>
      <c r="C987" s="55">
        <v>0</v>
      </c>
      <c r="D987" s="55">
        <f t="shared" si="15"/>
        <v>0</v>
      </c>
    </row>
    <row r="988" spans="1:4" x14ac:dyDescent="0.25">
      <c r="A988" s="15">
        <v>42102</v>
      </c>
      <c r="B988" s="55">
        <v>1.0718113612004901E-3</v>
      </c>
      <c r="C988" s="55">
        <v>1.0718113612004901E-3</v>
      </c>
      <c r="D988" s="55">
        <f t="shared" si="15"/>
        <v>0</v>
      </c>
    </row>
    <row r="989" spans="1:4" x14ac:dyDescent="0.25">
      <c r="A989" s="15">
        <v>42103</v>
      </c>
      <c r="B989" s="55">
        <v>0</v>
      </c>
      <c r="C989" s="55">
        <v>0</v>
      </c>
      <c r="D989" s="55">
        <f t="shared" si="15"/>
        <v>0</v>
      </c>
    </row>
    <row r="990" spans="1:4" x14ac:dyDescent="0.25">
      <c r="A990" s="15">
        <v>42104</v>
      </c>
      <c r="B990" s="55">
        <v>1.0706638115631801E-3</v>
      </c>
      <c r="C990" s="55">
        <v>1.0706638115631801E-3</v>
      </c>
      <c r="D990" s="55">
        <f t="shared" si="15"/>
        <v>0</v>
      </c>
    </row>
    <row r="991" spans="1:4" x14ac:dyDescent="0.25">
      <c r="A991" s="15">
        <v>42107</v>
      </c>
      <c r="B991" s="55">
        <v>0</v>
      </c>
      <c r="C991" s="55">
        <v>0</v>
      </c>
      <c r="D991" s="55">
        <f t="shared" si="15"/>
        <v>0</v>
      </c>
    </row>
    <row r="992" spans="1:4" x14ac:dyDescent="0.25">
      <c r="A992" s="15">
        <v>42108</v>
      </c>
      <c r="B992" s="55">
        <v>0</v>
      </c>
      <c r="C992" s="55">
        <v>0</v>
      </c>
      <c r="D992" s="55">
        <f t="shared" si="15"/>
        <v>0</v>
      </c>
    </row>
    <row r="993" spans="1:4" x14ac:dyDescent="0.25">
      <c r="A993" s="15">
        <v>42109</v>
      </c>
      <c r="B993" s="55">
        <v>2.1390374331551301E-3</v>
      </c>
      <c r="C993" s="55">
        <v>2.1390374331551301E-3</v>
      </c>
      <c r="D993" s="55">
        <f t="shared" si="15"/>
        <v>0</v>
      </c>
    </row>
    <row r="994" spans="1:4" x14ac:dyDescent="0.25">
      <c r="A994" s="15">
        <v>42110</v>
      </c>
      <c r="B994" s="55">
        <v>-1.06723585912483E-3</v>
      </c>
      <c r="C994" s="55">
        <v>-1.06723585912483E-3</v>
      </c>
      <c r="D994" s="55">
        <f t="shared" si="15"/>
        <v>0</v>
      </c>
    </row>
    <row r="995" spans="1:4" x14ac:dyDescent="0.25">
      <c r="A995" s="15">
        <v>42111</v>
      </c>
      <c r="B995" s="55">
        <v>1.06837606837606E-3</v>
      </c>
      <c r="C995" s="55">
        <v>1.06837606837606E-3</v>
      </c>
      <c r="D995" s="55">
        <f t="shared" si="15"/>
        <v>0</v>
      </c>
    </row>
    <row r="996" spans="1:4" x14ac:dyDescent="0.25">
      <c r="A996" s="15">
        <v>42114</v>
      </c>
      <c r="B996" s="55">
        <v>0</v>
      </c>
      <c r="C996" s="55">
        <v>0</v>
      </c>
      <c r="D996" s="55">
        <f t="shared" si="15"/>
        <v>0</v>
      </c>
    </row>
    <row r="997" spans="1:4" x14ac:dyDescent="0.25">
      <c r="A997" s="15">
        <v>42115</v>
      </c>
      <c r="B997" s="55">
        <v>0</v>
      </c>
      <c r="C997" s="55">
        <v>0</v>
      </c>
      <c r="D997" s="55">
        <f t="shared" si="15"/>
        <v>0</v>
      </c>
    </row>
    <row r="998" spans="1:4" x14ac:dyDescent="0.25">
      <c r="A998" s="15">
        <v>42116</v>
      </c>
      <c r="B998" s="55">
        <v>0</v>
      </c>
      <c r="C998" s="55">
        <v>0</v>
      </c>
      <c r="D998" s="55">
        <f t="shared" si="15"/>
        <v>0</v>
      </c>
    </row>
    <row r="999" spans="1:4" x14ac:dyDescent="0.25">
      <c r="A999" s="15">
        <v>42117</v>
      </c>
      <c r="B999" s="55">
        <v>0</v>
      </c>
      <c r="C999" s="55">
        <v>0</v>
      </c>
      <c r="D999" s="55">
        <f t="shared" si="15"/>
        <v>0</v>
      </c>
    </row>
    <row r="1000" spans="1:4" x14ac:dyDescent="0.25">
      <c r="A1000" s="15">
        <v>42118</v>
      </c>
      <c r="B1000" s="55">
        <v>1.0672358591250499E-3</v>
      </c>
      <c r="C1000" s="55">
        <v>1.0672358591250499E-3</v>
      </c>
      <c r="D1000" s="55">
        <f t="shared" si="15"/>
        <v>0</v>
      </c>
    </row>
    <row r="1001" spans="1:4" x14ac:dyDescent="0.25">
      <c r="A1001" s="15">
        <v>42121</v>
      </c>
      <c r="B1001" s="55">
        <v>0</v>
      </c>
      <c r="C1001" s="55">
        <v>0</v>
      </c>
      <c r="D1001" s="55">
        <f t="shared" si="15"/>
        <v>0</v>
      </c>
    </row>
    <row r="1002" spans="1:4" x14ac:dyDescent="0.25">
      <c r="A1002" s="15">
        <v>42122</v>
      </c>
      <c r="B1002" s="55">
        <v>-1.0660980810237601E-3</v>
      </c>
      <c r="C1002" s="55">
        <v>-1.0660980810236499E-3</v>
      </c>
      <c r="D1002" s="55">
        <f t="shared" si="15"/>
        <v>-1.1015494072452725E-16</v>
      </c>
    </row>
    <row r="1003" spans="1:4" x14ac:dyDescent="0.25">
      <c r="A1003" s="15">
        <v>42123</v>
      </c>
      <c r="B1003" s="55">
        <v>0</v>
      </c>
      <c r="C1003" s="55">
        <v>0</v>
      </c>
      <c r="D1003" s="55">
        <f t="shared" si="15"/>
        <v>0</v>
      </c>
    </row>
    <row r="1004" spans="1:4" x14ac:dyDescent="0.25">
      <c r="A1004" s="15">
        <v>42124</v>
      </c>
      <c r="B1004" s="55">
        <v>2.1344717182498799E-3</v>
      </c>
      <c r="C1004" s="55">
        <v>2.1344717182498799E-3</v>
      </c>
      <c r="D1004" s="55">
        <f t="shared" si="15"/>
        <v>0</v>
      </c>
    </row>
    <row r="1005" spans="1:4" x14ac:dyDescent="0.25">
      <c r="A1005" s="15">
        <v>42125</v>
      </c>
      <c r="B1005" s="55">
        <v>-1.06496272630452E-3</v>
      </c>
      <c r="C1005" s="55">
        <v>-1.06496272630452E-3</v>
      </c>
      <c r="D1005" s="55">
        <f t="shared" si="15"/>
        <v>0</v>
      </c>
    </row>
    <row r="1006" spans="1:4" x14ac:dyDescent="0.25">
      <c r="A1006" s="15">
        <v>42128</v>
      </c>
      <c r="B1006" s="55">
        <v>1.06609808102354E-3</v>
      </c>
      <c r="C1006" s="55">
        <v>1.06609808102354E-3</v>
      </c>
      <c r="D1006" s="55">
        <f t="shared" si="15"/>
        <v>0</v>
      </c>
    </row>
    <row r="1007" spans="1:4" x14ac:dyDescent="0.25">
      <c r="A1007" s="15">
        <v>42129</v>
      </c>
      <c r="B1007" s="55">
        <v>2.1299254526090401E-3</v>
      </c>
      <c r="C1007" s="55">
        <v>2.1299254526090401E-3</v>
      </c>
      <c r="D1007" s="55">
        <f t="shared" si="15"/>
        <v>0</v>
      </c>
    </row>
    <row r="1008" spans="1:4" x14ac:dyDescent="0.25">
      <c r="A1008" s="15">
        <v>42130</v>
      </c>
      <c r="B1008" s="55">
        <v>-1.0626992561104699E-3</v>
      </c>
      <c r="C1008" s="55">
        <v>-1.0626992561104699E-3</v>
      </c>
      <c r="D1008" s="55">
        <f t="shared" si="15"/>
        <v>0</v>
      </c>
    </row>
    <row r="1009" spans="1:4" x14ac:dyDescent="0.25">
      <c r="A1009" s="15">
        <v>42131</v>
      </c>
      <c r="B1009" s="55">
        <v>0</v>
      </c>
      <c r="C1009" s="55">
        <v>0</v>
      </c>
      <c r="D1009" s="55">
        <f t="shared" si="15"/>
        <v>0</v>
      </c>
    </row>
    <row r="1010" spans="1:4" x14ac:dyDescent="0.25">
      <c r="A1010" s="15">
        <v>42132</v>
      </c>
      <c r="B1010" s="55">
        <v>-1.06382978723418E-3</v>
      </c>
      <c r="C1010" s="55">
        <v>-1.0638297872340699E-3</v>
      </c>
      <c r="D1010" s="55">
        <f t="shared" si="15"/>
        <v>-1.1015494072452725E-16</v>
      </c>
    </row>
    <row r="1011" spans="1:4" x14ac:dyDescent="0.25">
      <c r="A1011" s="15">
        <v>42135</v>
      </c>
      <c r="B1011" s="55">
        <v>1.06496272630463E-3</v>
      </c>
      <c r="C1011" s="55">
        <v>1.06496272630463E-3</v>
      </c>
      <c r="D1011" s="55">
        <f t="shared" si="15"/>
        <v>0</v>
      </c>
    </row>
    <row r="1012" spans="1:4" x14ac:dyDescent="0.25">
      <c r="A1012" s="15">
        <v>42136</v>
      </c>
      <c r="B1012" s="55">
        <v>-1.06382978723418E-3</v>
      </c>
      <c r="C1012" s="55">
        <v>-1.0638297872340699E-3</v>
      </c>
      <c r="D1012" s="55">
        <f t="shared" si="15"/>
        <v>-1.1015494072452725E-16</v>
      </c>
    </row>
    <row r="1013" spans="1:4" x14ac:dyDescent="0.25">
      <c r="A1013" s="15">
        <v>42137</v>
      </c>
      <c r="B1013" s="55">
        <v>0</v>
      </c>
      <c r="C1013" s="55">
        <v>0</v>
      </c>
      <c r="D1013" s="55">
        <f t="shared" si="15"/>
        <v>0</v>
      </c>
    </row>
    <row r="1014" spans="1:4" x14ac:dyDescent="0.25">
      <c r="A1014" s="15">
        <v>42138</v>
      </c>
      <c r="B1014" s="55">
        <v>0</v>
      </c>
      <c r="C1014" s="55">
        <v>0</v>
      </c>
      <c r="D1014" s="55">
        <f t="shared" si="15"/>
        <v>0</v>
      </c>
    </row>
    <row r="1015" spans="1:4" x14ac:dyDescent="0.25">
      <c r="A1015" s="15">
        <v>42139</v>
      </c>
      <c r="B1015" s="55">
        <v>0</v>
      </c>
      <c r="C1015" s="55">
        <v>0</v>
      </c>
      <c r="D1015" s="55">
        <f t="shared" si="15"/>
        <v>0</v>
      </c>
    </row>
    <row r="1016" spans="1:4" x14ac:dyDescent="0.25">
      <c r="A1016" s="15">
        <v>42142</v>
      </c>
      <c r="B1016" s="55">
        <v>0</v>
      </c>
      <c r="C1016" s="55">
        <v>0</v>
      </c>
      <c r="D1016" s="55">
        <f t="shared" si="15"/>
        <v>0</v>
      </c>
    </row>
    <row r="1017" spans="1:4" x14ac:dyDescent="0.25">
      <c r="A1017" s="15">
        <v>42143</v>
      </c>
      <c r="B1017" s="55">
        <v>-1.06496272630452E-3</v>
      </c>
      <c r="C1017" s="55">
        <v>-1.06496272630452E-3</v>
      </c>
      <c r="D1017" s="55">
        <f t="shared" si="15"/>
        <v>0</v>
      </c>
    </row>
    <row r="1018" spans="1:4" x14ac:dyDescent="0.25">
      <c r="A1018" s="15">
        <v>42144</v>
      </c>
      <c r="B1018" s="55">
        <v>0</v>
      </c>
      <c r="C1018" s="55">
        <v>0</v>
      </c>
      <c r="D1018" s="55">
        <f t="shared" si="15"/>
        <v>0</v>
      </c>
    </row>
    <row r="1019" spans="1:4" x14ac:dyDescent="0.25">
      <c r="A1019" s="15">
        <v>42145</v>
      </c>
      <c r="B1019" s="55">
        <v>-1.0660980810237601E-3</v>
      </c>
      <c r="C1019" s="55">
        <v>-1.0660980810236499E-3</v>
      </c>
      <c r="D1019" s="55">
        <f t="shared" si="15"/>
        <v>-1.1015494072452725E-16</v>
      </c>
    </row>
    <row r="1020" spans="1:4" x14ac:dyDescent="0.25">
      <c r="A1020" s="15">
        <v>42146</v>
      </c>
      <c r="B1020" s="55">
        <v>1.0672358591250499E-3</v>
      </c>
      <c r="C1020" s="55">
        <v>1.0672358591250499E-3</v>
      </c>
      <c r="D1020" s="55">
        <f t="shared" si="15"/>
        <v>0</v>
      </c>
    </row>
    <row r="1021" spans="1:4" x14ac:dyDescent="0.25">
      <c r="A1021" s="15">
        <v>42150</v>
      </c>
      <c r="B1021" s="55">
        <v>1.06609808102354E-3</v>
      </c>
      <c r="C1021" s="55">
        <v>1.06609808102354E-3</v>
      </c>
      <c r="D1021" s="55">
        <f t="shared" si="15"/>
        <v>0</v>
      </c>
    </row>
    <row r="1022" spans="1:4" x14ac:dyDescent="0.25">
      <c r="A1022" s="15">
        <v>42151</v>
      </c>
      <c r="B1022" s="55">
        <v>-1.06496272630452E-3</v>
      </c>
      <c r="C1022" s="55">
        <v>-1.06496272630452E-3</v>
      </c>
      <c r="D1022" s="55">
        <f t="shared" si="15"/>
        <v>0</v>
      </c>
    </row>
    <row r="1023" spans="1:4" x14ac:dyDescent="0.25">
      <c r="A1023" s="15">
        <v>42152</v>
      </c>
      <c r="B1023" s="55">
        <v>0</v>
      </c>
      <c r="C1023" s="55">
        <v>0</v>
      </c>
      <c r="D1023" s="55">
        <f t="shared" si="15"/>
        <v>0</v>
      </c>
    </row>
    <row r="1024" spans="1:4" x14ac:dyDescent="0.25">
      <c r="A1024" s="15">
        <v>42153</v>
      </c>
      <c r="B1024" s="55">
        <v>0</v>
      </c>
      <c r="C1024" s="55">
        <v>0</v>
      </c>
      <c r="D1024" s="55">
        <f t="shared" si="15"/>
        <v>0</v>
      </c>
    </row>
    <row r="1025" spans="1:4" x14ac:dyDescent="0.25">
      <c r="A1025" s="15">
        <v>42156</v>
      </c>
      <c r="B1025" s="55">
        <v>1.06609808102354E-3</v>
      </c>
      <c r="C1025" s="55">
        <v>1.06609808102354E-3</v>
      </c>
      <c r="D1025" s="55">
        <f t="shared" si="15"/>
        <v>0</v>
      </c>
    </row>
    <row r="1026" spans="1:4" x14ac:dyDescent="0.25">
      <c r="A1026" s="15">
        <v>42157</v>
      </c>
      <c r="B1026" s="55">
        <v>-1.06496272630452E-3</v>
      </c>
      <c r="C1026" s="55">
        <v>-1.06496272630452E-3</v>
      </c>
      <c r="D1026" s="55">
        <f t="shared" ref="D1026:D1089" si="16">B1026-C1026</f>
        <v>0</v>
      </c>
    </row>
    <row r="1027" spans="1:4" x14ac:dyDescent="0.25">
      <c r="A1027" s="15">
        <v>42158</v>
      </c>
      <c r="B1027" s="55">
        <v>0</v>
      </c>
      <c r="C1027" s="55">
        <v>0</v>
      </c>
      <c r="D1027" s="55">
        <f t="shared" si="16"/>
        <v>0</v>
      </c>
    </row>
    <row r="1028" spans="1:4" x14ac:dyDescent="0.25">
      <c r="A1028" s="15">
        <v>42159</v>
      </c>
      <c r="B1028" s="55">
        <v>-1.0660980810237601E-3</v>
      </c>
      <c r="C1028" s="55">
        <v>-1.0660980810236499E-3</v>
      </c>
      <c r="D1028" s="55">
        <f t="shared" si="16"/>
        <v>-1.1015494072452725E-16</v>
      </c>
    </row>
    <row r="1029" spans="1:4" x14ac:dyDescent="0.25">
      <c r="A1029" s="15">
        <v>42160</v>
      </c>
      <c r="B1029" s="55">
        <v>-1.06723585912483E-3</v>
      </c>
      <c r="C1029" s="55">
        <v>-1.06723585912483E-3</v>
      </c>
      <c r="D1029" s="55">
        <f t="shared" si="16"/>
        <v>0</v>
      </c>
    </row>
    <row r="1030" spans="1:4" x14ac:dyDescent="0.25">
      <c r="A1030" s="15">
        <v>42163</v>
      </c>
      <c r="B1030" s="55">
        <v>-1.06837606837606E-3</v>
      </c>
      <c r="C1030" s="55">
        <v>-1.06837606837606E-3</v>
      </c>
      <c r="D1030" s="55">
        <f t="shared" si="16"/>
        <v>0</v>
      </c>
    </row>
    <row r="1031" spans="1:4" x14ac:dyDescent="0.25">
      <c r="A1031" s="15">
        <v>42164</v>
      </c>
      <c r="B1031" s="55">
        <v>0</v>
      </c>
      <c r="C1031" s="55">
        <v>0</v>
      </c>
      <c r="D1031" s="55">
        <f t="shared" si="16"/>
        <v>0</v>
      </c>
    </row>
    <row r="1032" spans="1:4" x14ac:dyDescent="0.25">
      <c r="A1032" s="15">
        <v>42165</v>
      </c>
      <c r="B1032" s="55">
        <v>-1.0695187165774599E-3</v>
      </c>
      <c r="C1032" s="55">
        <v>-1.0695187165775701E-3</v>
      </c>
      <c r="D1032" s="55">
        <f t="shared" si="16"/>
        <v>1.1015494072452725E-16</v>
      </c>
    </row>
    <row r="1033" spans="1:4" x14ac:dyDescent="0.25">
      <c r="A1033" s="15">
        <v>42166</v>
      </c>
      <c r="B1033" s="55">
        <v>0</v>
      </c>
      <c r="C1033" s="55">
        <v>0</v>
      </c>
      <c r="D1033" s="55">
        <f t="shared" si="16"/>
        <v>0</v>
      </c>
    </row>
    <row r="1034" spans="1:4" x14ac:dyDescent="0.25">
      <c r="A1034" s="15">
        <v>42167</v>
      </c>
      <c r="B1034" s="55">
        <v>0</v>
      </c>
      <c r="C1034" s="55">
        <v>0</v>
      </c>
      <c r="D1034" s="55">
        <f t="shared" si="16"/>
        <v>0</v>
      </c>
    </row>
    <row r="1035" spans="1:4" x14ac:dyDescent="0.25">
      <c r="A1035" s="15">
        <v>42170</v>
      </c>
      <c r="B1035" s="55">
        <v>0</v>
      </c>
      <c r="C1035" s="55">
        <v>0</v>
      </c>
      <c r="D1035" s="55">
        <f t="shared" si="16"/>
        <v>0</v>
      </c>
    </row>
    <row r="1036" spans="1:4" x14ac:dyDescent="0.25">
      <c r="A1036" s="15">
        <v>42171</v>
      </c>
      <c r="B1036" s="55">
        <v>-2.14132762312624E-3</v>
      </c>
      <c r="C1036" s="55">
        <v>-2.14132762312624E-3</v>
      </c>
      <c r="D1036" s="55">
        <f t="shared" si="16"/>
        <v>0</v>
      </c>
    </row>
    <row r="1037" spans="1:4" x14ac:dyDescent="0.25">
      <c r="A1037" s="15">
        <v>42172</v>
      </c>
      <c r="B1037" s="55">
        <v>0</v>
      </c>
      <c r="C1037" s="55">
        <v>0</v>
      </c>
      <c r="D1037" s="55">
        <f t="shared" si="16"/>
        <v>0</v>
      </c>
    </row>
    <row r="1038" spans="1:4" x14ac:dyDescent="0.25">
      <c r="A1038" s="15">
        <v>42173</v>
      </c>
      <c r="B1038" s="55">
        <v>-1.07296137339052E-3</v>
      </c>
      <c r="C1038" s="55">
        <v>-1.07296137339052E-3</v>
      </c>
      <c r="D1038" s="55">
        <f t="shared" si="16"/>
        <v>0</v>
      </c>
    </row>
    <row r="1039" spans="1:4" x14ac:dyDescent="0.25">
      <c r="A1039" s="15">
        <v>42174</v>
      </c>
      <c r="B1039" s="55">
        <v>0</v>
      </c>
      <c r="C1039" s="55">
        <v>0</v>
      </c>
      <c r="D1039" s="55">
        <f t="shared" si="16"/>
        <v>0</v>
      </c>
    </row>
    <row r="1040" spans="1:4" x14ac:dyDescent="0.25">
      <c r="A1040" s="15">
        <v>42177</v>
      </c>
      <c r="B1040" s="55">
        <v>0</v>
      </c>
      <c r="C1040" s="55">
        <v>0</v>
      </c>
      <c r="D1040" s="55">
        <f t="shared" si="16"/>
        <v>0</v>
      </c>
    </row>
    <row r="1041" spans="1:4" x14ac:dyDescent="0.25">
      <c r="A1041" s="15">
        <v>42178</v>
      </c>
      <c r="B1041" s="55">
        <v>0</v>
      </c>
      <c r="C1041" s="55">
        <v>0</v>
      </c>
      <c r="D1041" s="55">
        <f t="shared" si="16"/>
        <v>0</v>
      </c>
    </row>
    <row r="1042" spans="1:4" x14ac:dyDescent="0.25">
      <c r="A1042" s="15">
        <v>42179</v>
      </c>
      <c r="B1042" s="55">
        <v>-1.0741138560687001E-3</v>
      </c>
      <c r="C1042" s="55">
        <v>-1.0741138560687001E-3</v>
      </c>
      <c r="D1042" s="55">
        <f t="shared" si="16"/>
        <v>0</v>
      </c>
    </row>
    <row r="1043" spans="1:4" x14ac:dyDescent="0.25">
      <c r="A1043" s="15">
        <v>42180</v>
      </c>
      <c r="B1043" s="55">
        <v>0</v>
      </c>
      <c r="C1043" s="55">
        <v>0</v>
      </c>
      <c r="D1043" s="55">
        <f t="shared" si="16"/>
        <v>0</v>
      </c>
    </row>
    <row r="1044" spans="1:4" x14ac:dyDescent="0.25">
      <c r="A1044" s="15">
        <v>42181</v>
      </c>
      <c r="B1044" s="55">
        <v>0</v>
      </c>
      <c r="C1044" s="55">
        <v>0</v>
      </c>
      <c r="D1044" s="55">
        <f t="shared" si="16"/>
        <v>0</v>
      </c>
    </row>
    <row r="1045" spans="1:4" s="59" customFormat="1" x14ac:dyDescent="0.25">
      <c r="A1045" s="58">
        <v>42184</v>
      </c>
      <c r="B1045" s="57">
        <v>-8.8337957377103704E-3</v>
      </c>
      <c r="C1045" s="57">
        <v>-1.18279569892474E-2</v>
      </c>
      <c r="D1045" s="57">
        <f t="shared" si="16"/>
        <v>2.9941612515370294E-3</v>
      </c>
    </row>
    <row r="1046" spans="1:4" x14ac:dyDescent="0.25">
      <c r="A1046" s="15">
        <v>42185</v>
      </c>
      <c r="B1046" s="55">
        <v>-1.0881392818281601E-3</v>
      </c>
      <c r="C1046" s="55">
        <v>-1.0881392818280499E-3</v>
      </c>
      <c r="D1046" s="55">
        <f t="shared" si="16"/>
        <v>-1.1015494072452725E-16</v>
      </c>
    </row>
    <row r="1047" spans="1:4" x14ac:dyDescent="0.25">
      <c r="A1047" s="15">
        <v>42186</v>
      </c>
      <c r="B1047" s="55">
        <v>1.0893246187364499E-3</v>
      </c>
      <c r="C1047" s="55">
        <v>1.0893246187364499E-3</v>
      </c>
      <c r="D1047" s="55">
        <f t="shared" si="16"/>
        <v>0</v>
      </c>
    </row>
    <row r="1048" spans="1:4" x14ac:dyDescent="0.25">
      <c r="A1048" s="15">
        <v>42187</v>
      </c>
      <c r="B1048" s="55">
        <v>0</v>
      </c>
      <c r="C1048" s="55">
        <v>0</v>
      </c>
      <c r="D1048" s="55">
        <f t="shared" si="16"/>
        <v>0</v>
      </c>
    </row>
    <row r="1049" spans="1:4" x14ac:dyDescent="0.25">
      <c r="A1049" s="15">
        <v>42191</v>
      </c>
      <c r="B1049" s="55">
        <v>-2.1762785636560999E-3</v>
      </c>
      <c r="C1049" s="55">
        <v>-2.1762785636560999E-3</v>
      </c>
      <c r="D1049" s="55">
        <f t="shared" si="16"/>
        <v>0</v>
      </c>
    </row>
    <row r="1050" spans="1:4" x14ac:dyDescent="0.25">
      <c r="A1050" s="15">
        <v>42192</v>
      </c>
      <c r="B1050" s="55">
        <v>-2.1810250817884099E-3</v>
      </c>
      <c r="C1050" s="55">
        <v>-2.1810250817884099E-3</v>
      </c>
      <c r="D1050" s="55">
        <f t="shared" si="16"/>
        <v>0</v>
      </c>
    </row>
    <row r="1051" spans="1:4" x14ac:dyDescent="0.25">
      <c r="A1051" s="15">
        <v>42193</v>
      </c>
      <c r="B1051" s="55">
        <v>-2.18579234972671E-3</v>
      </c>
      <c r="C1051" s="55">
        <v>-2.18579234972671E-3</v>
      </c>
      <c r="D1051" s="55">
        <f t="shared" si="16"/>
        <v>0</v>
      </c>
    </row>
    <row r="1052" spans="1:4" x14ac:dyDescent="0.25">
      <c r="A1052" s="15">
        <v>42194</v>
      </c>
      <c r="B1052" s="55">
        <v>1.09529025191679E-3</v>
      </c>
      <c r="C1052" s="55">
        <v>1.09529025191679E-3</v>
      </c>
      <c r="D1052" s="55">
        <f t="shared" si="16"/>
        <v>0</v>
      </c>
    </row>
    <row r="1053" spans="1:4" x14ac:dyDescent="0.25">
      <c r="A1053" s="15">
        <v>42195</v>
      </c>
      <c r="B1053" s="55">
        <v>1.0940919037199001E-3</v>
      </c>
      <c r="C1053" s="55">
        <v>1.0940919037199001E-3</v>
      </c>
      <c r="D1053" s="55">
        <f t="shared" si="16"/>
        <v>0</v>
      </c>
    </row>
    <row r="1054" spans="1:4" x14ac:dyDescent="0.25">
      <c r="A1054" s="15">
        <v>42198</v>
      </c>
      <c r="B1054" s="55">
        <v>0</v>
      </c>
      <c r="C1054" s="55">
        <v>0</v>
      </c>
      <c r="D1054" s="55">
        <f t="shared" si="16"/>
        <v>0</v>
      </c>
    </row>
    <row r="1055" spans="1:4" x14ac:dyDescent="0.25">
      <c r="A1055" s="15">
        <v>42199</v>
      </c>
      <c r="B1055" s="55">
        <v>-1.0928961748634101E-3</v>
      </c>
      <c r="C1055" s="55">
        <v>-1.0928961748634101E-3</v>
      </c>
      <c r="D1055" s="55">
        <f t="shared" si="16"/>
        <v>0</v>
      </c>
    </row>
    <row r="1056" spans="1:4" x14ac:dyDescent="0.25">
      <c r="A1056" s="15">
        <v>42200</v>
      </c>
      <c r="B1056" s="55">
        <v>1.0940919037199001E-3</v>
      </c>
      <c r="C1056" s="55">
        <v>1.0940919037199001E-3</v>
      </c>
      <c r="D1056" s="55">
        <f t="shared" si="16"/>
        <v>0</v>
      </c>
    </row>
    <row r="1057" spans="1:4" x14ac:dyDescent="0.25">
      <c r="A1057" s="15">
        <v>42201</v>
      </c>
      <c r="B1057" s="55">
        <v>0</v>
      </c>
      <c r="C1057" s="55">
        <v>0</v>
      </c>
      <c r="D1057" s="55">
        <f t="shared" si="16"/>
        <v>0</v>
      </c>
    </row>
    <row r="1058" spans="1:4" x14ac:dyDescent="0.25">
      <c r="A1058" s="15">
        <v>42202</v>
      </c>
      <c r="B1058" s="55">
        <v>0</v>
      </c>
      <c r="C1058" s="55">
        <v>0</v>
      </c>
      <c r="D1058" s="55">
        <f t="shared" si="16"/>
        <v>0</v>
      </c>
    </row>
    <row r="1059" spans="1:4" x14ac:dyDescent="0.25">
      <c r="A1059" s="15">
        <v>42205</v>
      </c>
      <c r="B1059" s="55">
        <v>0</v>
      </c>
      <c r="C1059" s="55">
        <v>0</v>
      </c>
      <c r="D1059" s="55">
        <f t="shared" si="16"/>
        <v>0</v>
      </c>
    </row>
    <row r="1060" spans="1:4" x14ac:dyDescent="0.25">
      <c r="A1060" s="15">
        <v>42206</v>
      </c>
      <c r="B1060" s="55">
        <v>0</v>
      </c>
      <c r="C1060" s="55">
        <v>0</v>
      </c>
      <c r="D1060" s="55">
        <f t="shared" si="16"/>
        <v>0</v>
      </c>
    </row>
    <row r="1061" spans="1:4" x14ac:dyDescent="0.25">
      <c r="A1061" s="15">
        <v>42207</v>
      </c>
      <c r="B1061" s="55">
        <v>-1.0928961748634101E-3</v>
      </c>
      <c r="C1061" s="55">
        <v>-1.0928961748634101E-3</v>
      </c>
      <c r="D1061" s="55">
        <f t="shared" si="16"/>
        <v>0</v>
      </c>
    </row>
    <row r="1062" spans="1:4" x14ac:dyDescent="0.25">
      <c r="A1062" s="15">
        <v>42208</v>
      </c>
      <c r="B1062" s="55">
        <v>-2.1881838074398999E-3</v>
      </c>
      <c r="C1062" s="55">
        <v>-2.18818380744001E-3</v>
      </c>
      <c r="D1062" s="55">
        <f t="shared" si="16"/>
        <v>1.1015494072452725E-16</v>
      </c>
    </row>
    <row r="1063" spans="1:4" x14ac:dyDescent="0.25">
      <c r="A1063" s="15">
        <v>42209</v>
      </c>
      <c r="B1063" s="55">
        <v>-1.0964912280702101E-3</v>
      </c>
      <c r="C1063" s="55">
        <v>-1.0964912280702101E-3</v>
      </c>
      <c r="D1063" s="55">
        <f t="shared" si="16"/>
        <v>0</v>
      </c>
    </row>
    <row r="1064" spans="1:4" x14ac:dyDescent="0.25">
      <c r="A1064" s="15">
        <v>42212</v>
      </c>
      <c r="B1064" s="55">
        <v>-2.1953896816684399E-3</v>
      </c>
      <c r="C1064" s="55">
        <v>-2.1953896816684399E-3</v>
      </c>
      <c r="D1064" s="55">
        <f t="shared" si="16"/>
        <v>0</v>
      </c>
    </row>
    <row r="1065" spans="1:4" x14ac:dyDescent="0.25">
      <c r="A1065" s="15">
        <v>42213</v>
      </c>
      <c r="B1065" s="55">
        <v>-1.10011001100119E-3</v>
      </c>
      <c r="C1065" s="55">
        <v>-1.1001100110010801E-3</v>
      </c>
      <c r="D1065" s="55">
        <f t="shared" si="16"/>
        <v>-1.0993810029003015E-16</v>
      </c>
    </row>
    <row r="1066" spans="1:4" x14ac:dyDescent="0.25">
      <c r="A1066" s="15">
        <v>42214</v>
      </c>
      <c r="B1066" s="55">
        <v>0</v>
      </c>
      <c r="C1066" s="55">
        <v>0</v>
      </c>
      <c r="D1066" s="55">
        <f t="shared" si="16"/>
        <v>0</v>
      </c>
    </row>
    <row r="1067" spans="1:4" x14ac:dyDescent="0.25">
      <c r="A1067" s="15">
        <v>42215</v>
      </c>
      <c r="B1067" s="55">
        <v>2.20264317180607E-3</v>
      </c>
      <c r="C1067" s="55">
        <v>2.20264317180607E-3</v>
      </c>
      <c r="D1067" s="55">
        <f t="shared" si="16"/>
        <v>0</v>
      </c>
    </row>
    <row r="1068" spans="1:4" x14ac:dyDescent="0.25">
      <c r="A1068" s="15">
        <v>42216</v>
      </c>
      <c r="B1068" s="55">
        <v>0</v>
      </c>
      <c r="C1068" s="55">
        <v>0</v>
      </c>
      <c r="D1068" s="55">
        <f t="shared" si="16"/>
        <v>0</v>
      </c>
    </row>
    <row r="1069" spans="1:4" x14ac:dyDescent="0.25">
      <c r="A1069" s="15">
        <v>42219</v>
      </c>
      <c r="B1069" s="55">
        <v>0</v>
      </c>
      <c r="C1069" s="55">
        <v>0</v>
      </c>
      <c r="D1069" s="55">
        <f t="shared" si="16"/>
        <v>0</v>
      </c>
    </row>
    <row r="1070" spans="1:4" x14ac:dyDescent="0.25">
      <c r="A1070" s="15">
        <v>42220</v>
      </c>
      <c r="B1070" s="55">
        <v>-1.0989010989012099E-3</v>
      </c>
      <c r="C1070" s="55">
        <v>-1.0989010989011E-3</v>
      </c>
      <c r="D1070" s="55">
        <f t="shared" si="16"/>
        <v>-1.0993810029003015E-16</v>
      </c>
    </row>
    <row r="1071" spans="1:4" x14ac:dyDescent="0.25">
      <c r="A1071" s="15">
        <v>42221</v>
      </c>
      <c r="B1071" s="55">
        <v>0</v>
      </c>
      <c r="C1071" s="55">
        <v>0</v>
      </c>
      <c r="D1071" s="55">
        <f t="shared" si="16"/>
        <v>0</v>
      </c>
    </row>
    <row r="1072" spans="1:4" x14ac:dyDescent="0.25">
      <c r="A1072" s="15">
        <v>42222</v>
      </c>
      <c r="B1072" s="55">
        <v>-2.2002200220021498E-3</v>
      </c>
      <c r="C1072" s="55">
        <v>-2.2002200220021498E-3</v>
      </c>
      <c r="D1072" s="55">
        <f t="shared" si="16"/>
        <v>0</v>
      </c>
    </row>
    <row r="1073" spans="1:4" x14ac:dyDescent="0.25">
      <c r="A1073" s="15">
        <v>42223</v>
      </c>
      <c r="B1073" s="55">
        <v>0</v>
      </c>
      <c r="C1073" s="55">
        <v>0</v>
      </c>
      <c r="D1073" s="55">
        <f t="shared" si="16"/>
        <v>0</v>
      </c>
    </row>
    <row r="1074" spans="1:4" x14ac:dyDescent="0.25">
      <c r="A1074" s="15">
        <v>42226</v>
      </c>
      <c r="B1074" s="55">
        <v>-3.3076074972437901E-3</v>
      </c>
      <c r="C1074" s="55">
        <v>-3.3076074972437901E-3</v>
      </c>
      <c r="D1074" s="55">
        <f t="shared" si="16"/>
        <v>0</v>
      </c>
    </row>
    <row r="1075" spans="1:4" x14ac:dyDescent="0.25">
      <c r="A1075" s="15">
        <v>42227</v>
      </c>
      <c r="B1075" s="55">
        <v>-2.2123893805309201E-3</v>
      </c>
      <c r="C1075" s="55">
        <v>-2.2123893805309201E-3</v>
      </c>
      <c r="D1075" s="55">
        <f t="shared" si="16"/>
        <v>0</v>
      </c>
    </row>
    <row r="1076" spans="1:4" x14ac:dyDescent="0.25">
      <c r="A1076" s="15">
        <v>42228</v>
      </c>
      <c r="B1076" s="55">
        <v>-3.3259423503325699E-3</v>
      </c>
      <c r="C1076" s="55">
        <v>-3.3259423503325699E-3</v>
      </c>
      <c r="D1076" s="55">
        <f t="shared" si="16"/>
        <v>0</v>
      </c>
    </row>
    <row r="1077" spans="1:4" x14ac:dyDescent="0.25">
      <c r="A1077" s="15">
        <v>42229</v>
      </c>
      <c r="B1077" s="55">
        <v>0</v>
      </c>
      <c r="C1077" s="55">
        <v>0</v>
      </c>
      <c r="D1077" s="55">
        <f t="shared" si="16"/>
        <v>0</v>
      </c>
    </row>
    <row r="1078" spans="1:4" x14ac:dyDescent="0.25">
      <c r="A1078" s="15">
        <v>42230</v>
      </c>
      <c r="B1078" s="55">
        <v>0</v>
      </c>
      <c r="C1078" s="55">
        <v>0</v>
      </c>
      <c r="D1078" s="55">
        <f t="shared" si="16"/>
        <v>0</v>
      </c>
    </row>
    <row r="1079" spans="1:4" x14ac:dyDescent="0.25">
      <c r="A1079" s="15">
        <v>42233</v>
      </c>
      <c r="B1079" s="55">
        <v>0</v>
      </c>
      <c r="C1079" s="55">
        <v>0</v>
      </c>
      <c r="D1079" s="55">
        <f t="shared" si="16"/>
        <v>0</v>
      </c>
    </row>
    <row r="1080" spans="1:4" x14ac:dyDescent="0.25">
      <c r="A1080" s="15">
        <v>42234</v>
      </c>
      <c r="B1080" s="55">
        <v>0</v>
      </c>
      <c r="C1080" s="55">
        <v>0</v>
      </c>
      <c r="D1080" s="55">
        <f t="shared" si="16"/>
        <v>0</v>
      </c>
    </row>
    <row r="1081" spans="1:4" x14ac:dyDescent="0.25">
      <c r="A1081" s="15">
        <v>42235</v>
      </c>
      <c r="B1081" s="55">
        <v>-1.1123470522802501E-3</v>
      </c>
      <c r="C1081" s="55">
        <v>-1.1123470522802501E-3</v>
      </c>
      <c r="D1081" s="55">
        <f t="shared" si="16"/>
        <v>0</v>
      </c>
    </row>
    <row r="1082" spans="1:4" x14ac:dyDescent="0.25">
      <c r="A1082" s="15">
        <v>42236</v>
      </c>
      <c r="B1082" s="55">
        <v>-1.11358574610254E-3</v>
      </c>
      <c r="C1082" s="55">
        <v>-1.1135857461024301E-3</v>
      </c>
      <c r="D1082" s="55">
        <f t="shared" si="16"/>
        <v>-1.0993810029003015E-16</v>
      </c>
    </row>
    <row r="1083" spans="1:4" x14ac:dyDescent="0.25">
      <c r="A1083" s="15">
        <v>42237</v>
      </c>
      <c r="B1083" s="55">
        <v>-1.11482720178357E-3</v>
      </c>
      <c r="C1083" s="55">
        <v>-1.1148272017836899E-3</v>
      </c>
      <c r="D1083" s="55">
        <f t="shared" si="16"/>
        <v>1.1991276027689679E-16</v>
      </c>
    </row>
    <row r="1084" spans="1:4" x14ac:dyDescent="0.25">
      <c r="A1084" s="15">
        <v>42240</v>
      </c>
      <c r="B1084" s="55">
        <v>-3.34821428571441E-3</v>
      </c>
      <c r="C1084" s="55">
        <v>-3.34821428571441E-3</v>
      </c>
      <c r="D1084" s="55">
        <f t="shared" si="16"/>
        <v>0</v>
      </c>
    </row>
    <row r="1085" spans="1:4" x14ac:dyDescent="0.25">
      <c r="A1085" s="15">
        <v>42241</v>
      </c>
      <c r="B1085" s="55">
        <v>1.1198208286673499E-3</v>
      </c>
      <c r="C1085" s="55">
        <v>1.1198208286673499E-3</v>
      </c>
      <c r="D1085" s="55">
        <f t="shared" si="16"/>
        <v>0</v>
      </c>
    </row>
    <row r="1086" spans="1:4" x14ac:dyDescent="0.25">
      <c r="A1086" s="15">
        <v>42242</v>
      </c>
      <c r="B1086" s="55">
        <v>-1.1185682326622099E-3</v>
      </c>
      <c r="C1086" s="55">
        <v>-1.1185682326622099E-3</v>
      </c>
      <c r="D1086" s="55">
        <f t="shared" si="16"/>
        <v>0</v>
      </c>
    </row>
    <row r="1087" spans="1:4" x14ac:dyDescent="0.25">
      <c r="A1087" s="15">
        <v>42243</v>
      </c>
      <c r="B1087" s="55">
        <v>0</v>
      </c>
      <c r="C1087" s="55">
        <v>0</v>
      </c>
      <c r="D1087" s="55">
        <f t="shared" si="16"/>
        <v>0</v>
      </c>
    </row>
    <row r="1088" spans="1:4" x14ac:dyDescent="0.25">
      <c r="A1088" s="15">
        <v>42244</v>
      </c>
      <c r="B1088" s="55">
        <v>1.1198208286673499E-3</v>
      </c>
      <c r="C1088" s="55">
        <v>1.1198208286673499E-3</v>
      </c>
      <c r="D1088" s="55">
        <f t="shared" si="16"/>
        <v>0</v>
      </c>
    </row>
    <row r="1089" spans="1:4" x14ac:dyDescent="0.25">
      <c r="A1089" s="15">
        <v>42247</v>
      </c>
      <c r="B1089" s="55">
        <v>1.1185682326622099E-3</v>
      </c>
      <c r="C1089" s="55">
        <v>1.1185682326622099E-3</v>
      </c>
      <c r="D1089" s="55">
        <f t="shared" si="16"/>
        <v>0</v>
      </c>
    </row>
    <row r="1090" spans="1:4" x14ac:dyDescent="0.25">
      <c r="A1090" s="15">
        <v>42248</v>
      </c>
      <c r="B1090" s="55">
        <v>0</v>
      </c>
      <c r="C1090" s="55">
        <v>0</v>
      </c>
      <c r="D1090" s="55">
        <f t="shared" ref="D1090:D1153" si="17">B1090-C1090</f>
        <v>0</v>
      </c>
    </row>
    <row r="1091" spans="1:4" x14ac:dyDescent="0.25">
      <c r="A1091" s="15">
        <v>42249</v>
      </c>
      <c r="B1091" s="55">
        <v>-1.1173184357540201E-3</v>
      </c>
      <c r="C1091" s="55">
        <v>-1.11731843575413E-3</v>
      </c>
      <c r="D1091" s="55">
        <f t="shared" si="17"/>
        <v>1.0993810029003015E-16</v>
      </c>
    </row>
    <row r="1092" spans="1:4" x14ac:dyDescent="0.25">
      <c r="A1092" s="15">
        <v>42250</v>
      </c>
      <c r="B1092" s="55">
        <v>-1.1185682326622099E-3</v>
      </c>
      <c r="C1092" s="55">
        <v>-1.1185682326622099E-3</v>
      </c>
      <c r="D1092" s="55">
        <f t="shared" si="17"/>
        <v>0</v>
      </c>
    </row>
    <row r="1093" spans="1:4" x14ac:dyDescent="0.25">
      <c r="A1093" s="15">
        <v>42251</v>
      </c>
      <c r="B1093" s="55">
        <v>0</v>
      </c>
      <c r="C1093" s="55">
        <v>0</v>
      </c>
      <c r="D1093" s="55">
        <f t="shared" si="17"/>
        <v>0</v>
      </c>
    </row>
    <row r="1094" spans="1:4" x14ac:dyDescent="0.25">
      <c r="A1094" s="15">
        <v>42255</v>
      </c>
      <c r="B1094" s="55">
        <v>-1.1198208286673499E-3</v>
      </c>
      <c r="C1094" s="55">
        <v>-1.1198208286673499E-3</v>
      </c>
      <c r="D1094" s="55">
        <f t="shared" si="17"/>
        <v>0</v>
      </c>
    </row>
    <row r="1095" spans="1:4" x14ac:dyDescent="0.25">
      <c r="A1095" s="15">
        <v>42256</v>
      </c>
      <c r="B1095" s="55">
        <v>0</v>
      </c>
      <c r="C1095" s="55">
        <v>0</v>
      </c>
      <c r="D1095" s="55">
        <f t="shared" si="17"/>
        <v>0</v>
      </c>
    </row>
    <row r="1096" spans="1:4" x14ac:dyDescent="0.25">
      <c r="A1096" s="15">
        <v>42257</v>
      </c>
      <c r="B1096" s="55">
        <v>0</v>
      </c>
      <c r="C1096" s="55">
        <v>0</v>
      </c>
      <c r="D1096" s="55">
        <f t="shared" si="17"/>
        <v>0</v>
      </c>
    </row>
    <row r="1097" spans="1:4" x14ac:dyDescent="0.25">
      <c r="A1097" s="15">
        <v>42258</v>
      </c>
      <c r="B1097" s="55">
        <v>-1.12107623318369E-3</v>
      </c>
      <c r="C1097" s="55">
        <v>-1.1210762331838001E-3</v>
      </c>
      <c r="D1097" s="55">
        <f t="shared" si="17"/>
        <v>1.1015494072452725E-16</v>
      </c>
    </row>
    <row r="1098" spans="1:4" x14ac:dyDescent="0.25">
      <c r="A1098" s="15">
        <v>42261</v>
      </c>
      <c r="B1098" s="55">
        <v>0</v>
      </c>
      <c r="C1098" s="55">
        <v>0</v>
      </c>
      <c r="D1098" s="55">
        <f t="shared" si="17"/>
        <v>0</v>
      </c>
    </row>
    <row r="1099" spans="1:4" x14ac:dyDescent="0.25">
      <c r="A1099" s="15">
        <v>42262</v>
      </c>
      <c r="B1099" s="55">
        <v>1.1223344556676701E-3</v>
      </c>
      <c r="C1099" s="55">
        <v>1.1223344556676701E-3</v>
      </c>
      <c r="D1099" s="55">
        <f t="shared" si="17"/>
        <v>0</v>
      </c>
    </row>
    <row r="1100" spans="1:4" x14ac:dyDescent="0.25">
      <c r="A1100" s="15">
        <v>42263</v>
      </c>
      <c r="B1100" s="55">
        <v>-2.2421524663676102E-3</v>
      </c>
      <c r="C1100" s="55">
        <v>-2.2421524663677199E-3</v>
      </c>
      <c r="D1100" s="55">
        <f t="shared" si="17"/>
        <v>1.0972125985553305E-16</v>
      </c>
    </row>
    <row r="1101" spans="1:4" x14ac:dyDescent="0.25">
      <c r="A1101" s="15">
        <v>42264</v>
      </c>
      <c r="B1101" s="55">
        <v>0</v>
      </c>
      <c r="C1101" s="55">
        <v>0</v>
      </c>
      <c r="D1101" s="55">
        <f t="shared" si="17"/>
        <v>0</v>
      </c>
    </row>
    <row r="1102" spans="1:4" x14ac:dyDescent="0.25">
      <c r="A1102" s="15">
        <v>42265</v>
      </c>
      <c r="B1102" s="55">
        <v>1.12359550561791E-3</v>
      </c>
      <c r="C1102" s="55">
        <v>1.12359550561791E-3</v>
      </c>
      <c r="D1102" s="55">
        <f t="shared" si="17"/>
        <v>0</v>
      </c>
    </row>
    <row r="1103" spans="1:4" x14ac:dyDescent="0.25">
      <c r="A1103" s="15">
        <v>42268</v>
      </c>
      <c r="B1103" s="55">
        <v>-1.1223344556678899E-3</v>
      </c>
      <c r="C1103" s="55">
        <v>-1.12233445566778E-3</v>
      </c>
      <c r="D1103" s="55">
        <f t="shared" si="17"/>
        <v>-1.0993810029003015E-16</v>
      </c>
    </row>
    <row r="1104" spans="1:4" x14ac:dyDescent="0.25">
      <c r="A1104" s="15">
        <v>42269</v>
      </c>
      <c r="B1104" s="55">
        <v>-1.12359550561791E-3</v>
      </c>
      <c r="C1104" s="55">
        <v>-1.12359550561791E-3</v>
      </c>
      <c r="D1104" s="55">
        <f t="shared" si="17"/>
        <v>0</v>
      </c>
    </row>
    <row r="1105" spans="1:4" x14ac:dyDescent="0.25">
      <c r="A1105" s="15">
        <v>42270</v>
      </c>
      <c r="B1105" s="55">
        <v>-2.2497187851520102E-3</v>
      </c>
      <c r="C1105" s="55">
        <v>-2.2497187851520102E-3</v>
      </c>
      <c r="D1105" s="55">
        <f t="shared" si="17"/>
        <v>0</v>
      </c>
    </row>
    <row r="1106" spans="1:4" x14ac:dyDescent="0.25">
      <c r="A1106" s="15">
        <v>42271</v>
      </c>
      <c r="B1106" s="55">
        <v>-2.2547914317925201E-3</v>
      </c>
      <c r="C1106" s="55">
        <v>-2.2547914317925201E-3</v>
      </c>
      <c r="D1106" s="55">
        <f t="shared" si="17"/>
        <v>0</v>
      </c>
    </row>
    <row r="1107" spans="1:4" x14ac:dyDescent="0.25">
      <c r="A1107" s="15">
        <v>42272</v>
      </c>
      <c r="B1107" s="55">
        <v>-1.1299435028246901E-3</v>
      </c>
      <c r="C1107" s="55">
        <v>-1.1299435028248E-3</v>
      </c>
      <c r="D1107" s="55">
        <f t="shared" si="17"/>
        <v>1.0993810029003015E-16</v>
      </c>
    </row>
    <row r="1108" spans="1:4" x14ac:dyDescent="0.25">
      <c r="A1108" s="15">
        <v>42275</v>
      </c>
      <c r="B1108" s="55">
        <v>-2.26244343891402E-3</v>
      </c>
      <c r="C1108" s="55">
        <v>-2.26244343891402E-3</v>
      </c>
      <c r="D1108" s="55">
        <f t="shared" si="17"/>
        <v>0</v>
      </c>
    </row>
    <row r="1109" spans="1:4" s="59" customFormat="1" x14ac:dyDescent="0.25">
      <c r="A1109" s="58">
        <v>42276</v>
      </c>
      <c r="B1109" s="57">
        <v>-9.4025662687533505E-3</v>
      </c>
      <c r="C1109" s="57">
        <v>-1.24716553287981E-2</v>
      </c>
      <c r="D1109" s="57">
        <f t="shared" si="17"/>
        <v>3.0690890600447492E-3</v>
      </c>
    </row>
    <row r="1110" spans="1:4" x14ac:dyDescent="0.25">
      <c r="A1110" s="15">
        <v>42277</v>
      </c>
      <c r="B1110" s="55">
        <v>0</v>
      </c>
      <c r="C1110" s="55">
        <v>0</v>
      </c>
      <c r="D1110" s="55">
        <f t="shared" si="17"/>
        <v>0</v>
      </c>
    </row>
    <row r="1111" spans="1:4" x14ac:dyDescent="0.25">
      <c r="A1111" s="15">
        <v>42278</v>
      </c>
      <c r="B1111" s="55">
        <v>-1.1481056257177701E-3</v>
      </c>
      <c r="C1111" s="55">
        <v>-1.1481056257177701E-3</v>
      </c>
      <c r="D1111" s="55">
        <f t="shared" si="17"/>
        <v>0</v>
      </c>
    </row>
    <row r="1112" spans="1:4" x14ac:dyDescent="0.25">
      <c r="A1112" s="15">
        <v>42279</v>
      </c>
      <c r="B1112" s="55">
        <v>-2.2988505747126901E-3</v>
      </c>
      <c r="C1112" s="55">
        <v>-2.2988505747125699E-3</v>
      </c>
      <c r="D1112" s="55">
        <f t="shared" si="17"/>
        <v>-1.2012960071139389E-16</v>
      </c>
    </row>
    <row r="1113" spans="1:4" x14ac:dyDescent="0.25">
      <c r="A1113" s="15">
        <v>42282</v>
      </c>
      <c r="B1113" s="55">
        <v>0</v>
      </c>
      <c r="C1113" s="55">
        <v>0</v>
      </c>
      <c r="D1113" s="55">
        <f t="shared" si="17"/>
        <v>0</v>
      </c>
    </row>
    <row r="1114" spans="1:4" x14ac:dyDescent="0.25">
      <c r="A1114" s="15">
        <v>42283</v>
      </c>
      <c r="B1114" s="55">
        <v>0</v>
      </c>
      <c r="C1114" s="55">
        <v>0</v>
      </c>
      <c r="D1114" s="55">
        <f t="shared" si="17"/>
        <v>0</v>
      </c>
    </row>
    <row r="1115" spans="1:4" x14ac:dyDescent="0.25">
      <c r="A1115" s="15">
        <v>42284</v>
      </c>
      <c r="B1115" s="55">
        <v>1.15207373271886E-3</v>
      </c>
      <c r="C1115" s="55">
        <v>1.15207373271886E-3</v>
      </c>
      <c r="D1115" s="55">
        <f t="shared" si="17"/>
        <v>0</v>
      </c>
    </row>
    <row r="1116" spans="1:4" x14ac:dyDescent="0.25">
      <c r="A1116" s="15">
        <v>42285</v>
      </c>
      <c r="B1116" s="55">
        <v>0</v>
      </c>
      <c r="C1116" s="55">
        <v>0</v>
      </c>
      <c r="D1116" s="55">
        <f t="shared" si="17"/>
        <v>0</v>
      </c>
    </row>
    <row r="1117" spans="1:4" x14ac:dyDescent="0.25">
      <c r="A1117" s="15">
        <v>42286</v>
      </c>
      <c r="B1117" s="55">
        <v>0</v>
      </c>
      <c r="C1117" s="55">
        <v>0</v>
      </c>
      <c r="D1117" s="55">
        <f t="shared" si="17"/>
        <v>0</v>
      </c>
    </row>
    <row r="1118" spans="1:4" x14ac:dyDescent="0.25">
      <c r="A1118" s="15">
        <v>42289</v>
      </c>
      <c r="B1118" s="55">
        <v>1.15074798619097E-3</v>
      </c>
      <c r="C1118" s="55">
        <v>1.15074798619097E-3</v>
      </c>
      <c r="D1118" s="55">
        <f t="shared" si="17"/>
        <v>0</v>
      </c>
    </row>
    <row r="1119" spans="1:4" x14ac:dyDescent="0.25">
      <c r="A1119" s="15">
        <v>42290</v>
      </c>
      <c r="B1119" s="55">
        <v>-1.1494252873562899E-3</v>
      </c>
      <c r="C1119" s="55">
        <v>-1.1494252873562899E-3</v>
      </c>
      <c r="D1119" s="55">
        <f t="shared" si="17"/>
        <v>0</v>
      </c>
    </row>
    <row r="1120" spans="1:4" x14ac:dyDescent="0.25">
      <c r="A1120" s="15">
        <v>42291</v>
      </c>
      <c r="B1120" s="55">
        <v>-1.15074798619097E-3</v>
      </c>
      <c r="C1120" s="55">
        <v>-1.15074798619097E-3</v>
      </c>
      <c r="D1120" s="55">
        <f t="shared" si="17"/>
        <v>0</v>
      </c>
    </row>
    <row r="1121" spans="1:4" x14ac:dyDescent="0.25">
      <c r="A1121" s="15">
        <v>42292</v>
      </c>
      <c r="B1121" s="55">
        <v>-2.3041474654378301E-3</v>
      </c>
      <c r="C1121" s="55">
        <v>-2.3041474654377199E-3</v>
      </c>
      <c r="D1121" s="55">
        <f t="shared" si="17"/>
        <v>-1.1015494072452725E-16</v>
      </c>
    </row>
    <row r="1122" spans="1:4" x14ac:dyDescent="0.25">
      <c r="A1122" s="15">
        <v>42293</v>
      </c>
      <c r="B1122" s="55">
        <v>-1.15473441108549E-3</v>
      </c>
      <c r="C1122" s="55">
        <v>-1.1547344110853801E-3</v>
      </c>
      <c r="D1122" s="55">
        <f t="shared" si="17"/>
        <v>-1.0993810029003015E-16</v>
      </c>
    </row>
    <row r="1123" spans="1:4" x14ac:dyDescent="0.25">
      <c r="A1123" s="15">
        <v>42296</v>
      </c>
      <c r="B1123" s="55">
        <v>0</v>
      </c>
      <c r="C1123" s="55">
        <v>0</v>
      </c>
      <c r="D1123" s="55">
        <f t="shared" si="17"/>
        <v>0</v>
      </c>
    </row>
    <row r="1124" spans="1:4" x14ac:dyDescent="0.25">
      <c r="A1124" s="15">
        <v>42297</v>
      </c>
      <c r="B1124" s="55">
        <v>-1.1560693641617899E-3</v>
      </c>
      <c r="C1124" s="55">
        <v>-1.1560693641617899E-3</v>
      </c>
      <c r="D1124" s="55">
        <f t="shared" si="17"/>
        <v>0</v>
      </c>
    </row>
    <row r="1125" spans="1:4" x14ac:dyDescent="0.25">
      <c r="A1125" s="15">
        <v>42298</v>
      </c>
      <c r="B1125" s="55">
        <v>0</v>
      </c>
      <c r="C1125" s="55">
        <v>0</v>
      </c>
      <c r="D1125" s="55">
        <f t="shared" si="17"/>
        <v>0</v>
      </c>
    </row>
    <row r="1126" spans="1:4" x14ac:dyDescent="0.25">
      <c r="A1126" s="15">
        <v>42299</v>
      </c>
      <c r="B1126" s="55">
        <v>0</v>
      </c>
      <c r="C1126" s="55">
        <v>0</v>
      </c>
      <c r="D1126" s="55">
        <f t="shared" si="17"/>
        <v>0</v>
      </c>
    </row>
    <row r="1127" spans="1:4" x14ac:dyDescent="0.25">
      <c r="A1127" s="15">
        <v>42300</v>
      </c>
      <c r="B1127" s="55">
        <v>1.1574074074074401E-3</v>
      </c>
      <c r="C1127" s="55">
        <v>1.1574074074074401E-3</v>
      </c>
      <c r="D1127" s="55">
        <f t="shared" si="17"/>
        <v>0</v>
      </c>
    </row>
    <row r="1128" spans="1:4" x14ac:dyDescent="0.25">
      <c r="A1128" s="15">
        <v>42303</v>
      </c>
      <c r="B1128" s="55">
        <v>1.1560693641619001E-3</v>
      </c>
      <c r="C1128" s="55">
        <v>1.1560693641619001E-3</v>
      </c>
      <c r="D1128" s="55">
        <f t="shared" si="17"/>
        <v>0</v>
      </c>
    </row>
    <row r="1129" spans="1:4" x14ac:dyDescent="0.25">
      <c r="A1129" s="15">
        <v>42304</v>
      </c>
      <c r="B1129" s="55">
        <v>-1.15473441108549E-3</v>
      </c>
      <c r="C1129" s="55">
        <v>-1.1547344110853801E-3</v>
      </c>
      <c r="D1129" s="55">
        <f t="shared" si="17"/>
        <v>-1.0993810029003015E-16</v>
      </c>
    </row>
    <row r="1130" spans="1:4" x14ac:dyDescent="0.25">
      <c r="A1130" s="15">
        <v>42305</v>
      </c>
      <c r="B1130" s="55">
        <v>0</v>
      </c>
      <c r="C1130" s="55">
        <v>0</v>
      </c>
      <c r="D1130" s="55">
        <f t="shared" si="17"/>
        <v>0</v>
      </c>
    </row>
    <row r="1131" spans="1:4" x14ac:dyDescent="0.25">
      <c r="A1131" s="15">
        <v>42306</v>
      </c>
      <c r="B1131" s="55">
        <v>0</v>
      </c>
      <c r="C1131" s="55">
        <v>0</v>
      </c>
      <c r="D1131" s="55">
        <f t="shared" si="17"/>
        <v>0</v>
      </c>
    </row>
    <row r="1132" spans="1:4" x14ac:dyDescent="0.25">
      <c r="A1132" s="15">
        <v>42307</v>
      </c>
      <c r="B1132" s="55">
        <v>1.1560693641619001E-3</v>
      </c>
      <c r="C1132" s="55">
        <v>1.1560693641619001E-3</v>
      </c>
      <c r="D1132" s="55">
        <f t="shared" si="17"/>
        <v>0</v>
      </c>
    </row>
    <row r="1133" spans="1:4" x14ac:dyDescent="0.25">
      <c r="A1133" s="15">
        <v>42310</v>
      </c>
      <c r="B1133" s="55">
        <v>-1.15473441108549E-3</v>
      </c>
      <c r="C1133" s="55">
        <v>-1.1547344110853801E-3</v>
      </c>
      <c r="D1133" s="55">
        <f t="shared" si="17"/>
        <v>-1.0993810029003015E-16</v>
      </c>
    </row>
    <row r="1134" spans="1:4" s="59" customFormat="1" x14ac:dyDescent="0.25">
      <c r="A1134" s="58">
        <v>42311</v>
      </c>
      <c r="B1134" s="57">
        <v>0</v>
      </c>
      <c r="C1134" s="57">
        <v>-3.46820809248571E-3</v>
      </c>
      <c r="D1134" s="57">
        <f t="shared" si="17"/>
        <v>3.46820809248571E-3</v>
      </c>
    </row>
    <row r="1135" spans="1:4" s="59" customFormat="1" x14ac:dyDescent="0.25">
      <c r="A1135" s="58">
        <v>42312</v>
      </c>
      <c r="B1135" s="57">
        <v>-1.1560693641617899E-3</v>
      </c>
      <c r="C1135" s="57">
        <v>2.32018561484937E-3</v>
      </c>
      <c r="D1135" s="57">
        <f t="shared" si="17"/>
        <v>-3.4762549790111601E-3</v>
      </c>
    </row>
    <row r="1136" spans="1:4" x14ac:dyDescent="0.25">
      <c r="A1136" s="15">
        <v>42313</v>
      </c>
      <c r="B1136" s="55">
        <v>0</v>
      </c>
      <c r="C1136" s="55">
        <v>0</v>
      </c>
      <c r="D1136" s="55">
        <f t="shared" si="17"/>
        <v>0</v>
      </c>
    </row>
    <row r="1137" spans="1:4" x14ac:dyDescent="0.25">
      <c r="A1137" s="15">
        <v>42314</v>
      </c>
      <c r="B1137" s="55">
        <v>-1.1574074074074401E-3</v>
      </c>
      <c r="C1137" s="55">
        <v>-1.1574074074073299E-3</v>
      </c>
      <c r="D1137" s="55">
        <f t="shared" si="17"/>
        <v>-1.1015494072452725E-16</v>
      </c>
    </row>
    <row r="1138" spans="1:4" x14ac:dyDescent="0.25">
      <c r="A1138" s="15">
        <v>42317</v>
      </c>
      <c r="B1138" s="55">
        <v>0</v>
      </c>
      <c r="C1138" s="55">
        <v>0</v>
      </c>
      <c r="D1138" s="55">
        <f t="shared" si="17"/>
        <v>0</v>
      </c>
    </row>
    <row r="1139" spans="1:4" x14ac:dyDescent="0.25">
      <c r="A1139" s="15">
        <v>42318</v>
      </c>
      <c r="B1139" s="55">
        <v>-1.1587485515645E-3</v>
      </c>
      <c r="C1139" s="55">
        <v>-1.1587485515645E-3</v>
      </c>
      <c r="D1139" s="55">
        <f t="shared" si="17"/>
        <v>0</v>
      </c>
    </row>
    <row r="1140" spans="1:4" x14ac:dyDescent="0.25">
      <c r="A1140" s="15">
        <v>42319</v>
      </c>
      <c r="B1140" s="55">
        <v>1.16009280742468E-3</v>
      </c>
      <c r="C1140" s="55">
        <v>1.16009280742468E-3</v>
      </c>
      <c r="D1140" s="55">
        <f t="shared" si="17"/>
        <v>0</v>
      </c>
    </row>
    <row r="1141" spans="1:4" x14ac:dyDescent="0.25">
      <c r="A1141" s="15">
        <v>42320</v>
      </c>
      <c r="B1141" s="55">
        <v>-1.1587485515645E-3</v>
      </c>
      <c r="C1141" s="55">
        <v>-1.1587485515645E-3</v>
      </c>
      <c r="D1141" s="55">
        <f t="shared" si="17"/>
        <v>0</v>
      </c>
    </row>
    <row r="1142" spans="1:4" x14ac:dyDescent="0.25">
      <c r="A1142" s="15">
        <v>42321</v>
      </c>
      <c r="B1142" s="55">
        <v>1.16009280742468E-3</v>
      </c>
      <c r="C1142" s="55">
        <v>1.16009280742468E-3</v>
      </c>
      <c r="D1142" s="55">
        <f t="shared" si="17"/>
        <v>0</v>
      </c>
    </row>
    <row r="1143" spans="1:4" x14ac:dyDescent="0.25">
      <c r="A1143" s="15">
        <v>42324</v>
      </c>
      <c r="B1143" s="55">
        <v>-1.1587485515645E-3</v>
      </c>
      <c r="C1143" s="55">
        <v>-1.1587485515645E-3</v>
      </c>
      <c r="D1143" s="55">
        <f t="shared" si="17"/>
        <v>0</v>
      </c>
    </row>
    <row r="1144" spans="1:4" x14ac:dyDescent="0.25">
      <c r="A1144" s="15">
        <v>42325</v>
      </c>
      <c r="B1144" s="55">
        <v>-1.1600928074245701E-3</v>
      </c>
      <c r="C1144" s="55">
        <v>-1.1600928074245701E-3</v>
      </c>
      <c r="D1144" s="55">
        <f t="shared" si="17"/>
        <v>0</v>
      </c>
    </row>
    <row r="1145" spans="1:4" x14ac:dyDescent="0.25">
      <c r="A1145" s="15">
        <v>42326</v>
      </c>
      <c r="B1145" s="55">
        <v>-1.16144018583042E-3</v>
      </c>
      <c r="C1145" s="55">
        <v>-1.16144018583042E-3</v>
      </c>
      <c r="D1145" s="55">
        <f t="shared" si="17"/>
        <v>0</v>
      </c>
    </row>
    <row r="1146" spans="1:4" x14ac:dyDescent="0.25">
      <c r="A1146" s="15">
        <v>42327</v>
      </c>
      <c r="B1146" s="55">
        <v>-1.1627906976744401E-3</v>
      </c>
      <c r="C1146" s="55">
        <v>-1.1627906976744401E-3</v>
      </c>
      <c r="D1146" s="55">
        <f t="shared" si="17"/>
        <v>0</v>
      </c>
    </row>
    <row r="1147" spans="1:4" x14ac:dyDescent="0.25">
      <c r="A1147" s="15">
        <v>42328</v>
      </c>
      <c r="B1147" s="55">
        <v>-1.1641443538998901E-3</v>
      </c>
      <c r="C1147" s="55">
        <v>-1.1641443538998901E-3</v>
      </c>
      <c r="D1147" s="55">
        <f t="shared" si="17"/>
        <v>0</v>
      </c>
    </row>
    <row r="1148" spans="1:4" x14ac:dyDescent="0.25">
      <c r="A1148" s="15">
        <v>42331</v>
      </c>
      <c r="B1148" s="55">
        <v>-2.3310023310023601E-3</v>
      </c>
      <c r="C1148" s="55">
        <v>-2.3310023310022499E-3</v>
      </c>
      <c r="D1148" s="55">
        <f t="shared" si="17"/>
        <v>-1.1015494072452725E-16</v>
      </c>
    </row>
    <row r="1149" spans="1:4" x14ac:dyDescent="0.25">
      <c r="A1149" s="15">
        <v>42332</v>
      </c>
      <c r="B1149" s="55">
        <v>-1.1682242990653799E-3</v>
      </c>
      <c r="C1149" s="55">
        <v>-1.1682242990653799E-3</v>
      </c>
      <c r="D1149" s="55">
        <f t="shared" si="17"/>
        <v>0</v>
      </c>
    </row>
    <row r="1150" spans="1:4" x14ac:dyDescent="0.25">
      <c r="A1150" s="15">
        <v>42333</v>
      </c>
      <c r="B1150" s="55">
        <v>-2.3391812865498599E-3</v>
      </c>
      <c r="C1150" s="55">
        <v>-2.3391812865498599E-3</v>
      </c>
      <c r="D1150" s="55">
        <f t="shared" si="17"/>
        <v>0</v>
      </c>
    </row>
    <row r="1151" spans="1:4" x14ac:dyDescent="0.25">
      <c r="A1151" s="15">
        <v>42335</v>
      </c>
      <c r="B1151" s="55">
        <v>0</v>
      </c>
      <c r="C1151" s="55">
        <v>0</v>
      </c>
      <c r="D1151" s="55">
        <f t="shared" si="17"/>
        <v>0</v>
      </c>
    </row>
    <row r="1152" spans="1:4" x14ac:dyDescent="0.25">
      <c r="A1152" s="15">
        <v>42338</v>
      </c>
      <c r="B1152" s="55">
        <v>-1.1723329425557E-3</v>
      </c>
      <c r="C1152" s="55">
        <v>-1.1723329425557E-3</v>
      </c>
      <c r="D1152" s="55">
        <f t="shared" si="17"/>
        <v>0</v>
      </c>
    </row>
    <row r="1153" spans="1:4" x14ac:dyDescent="0.25">
      <c r="A1153" s="15">
        <v>42339</v>
      </c>
      <c r="B1153" s="55">
        <v>-1.1737089201877501E-3</v>
      </c>
      <c r="C1153" s="55">
        <v>-1.1737089201877501E-3</v>
      </c>
      <c r="D1153" s="55">
        <f t="shared" si="17"/>
        <v>0</v>
      </c>
    </row>
    <row r="1154" spans="1:4" x14ac:dyDescent="0.25">
      <c r="A1154" s="15">
        <v>42340</v>
      </c>
      <c r="B1154" s="55">
        <v>-1.17508813160982E-3</v>
      </c>
      <c r="C1154" s="55">
        <v>-1.17508813160982E-3</v>
      </c>
      <c r="D1154" s="55">
        <f t="shared" ref="D1154:D1217" si="18">B1154-C1154</f>
        <v>0</v>
      </c>
    </row>
    <row r="1155" spans="1:4" x14ac:dyDescent="0.25">
      <c r="A1155" s="15">
        <v>42341</v>
      </c>
      <c r="B1155" s="55">
        <v>-1.17647058823533E-3</v>
      </c>
      <c r="C1155" s="55">
        <v>-1.1764705882352201E-3</v>
      </c>
      <c r="D1155" s="55">
        <f t="shared" si="18"/>
        <v>-1.0993810029003015E-16</v>
      </c>
    </row>
    <row r="1156" spans="1:4" x14ac:dyDescent="0.25">
      <c r="A1156" s="15">
        <v>42342</v>
      </c>
      <c r="B1156" s="55">
        <v>-1.17785630153122E-3</v>
      </c>
      <c r="C1156" s="55">
        <v>-1.17785630153122E-3</v>
      </c>
      <c r="D1156" s="55">
        <f t="shared" si="18"/>
        <v>0</v>
      </c>
    </row>
    <row r="1157" spans="1:4" x14ac:dyDescent="0.25">
      <c r="A1157" s="15">
        <v>42345</v>
      </c>
      <c r="B1157" s="55">
        <v>-1.1792452830188299E-3</v>
      </c>
      <c r="C1157" s="55">
        <v>-1.1792452830188299E-3</v>
      </c>
      <c r="D1157" s="55">
        <f t="shared" si="18"/>
        <v>0</v>
      </c>
    </row>
    <row r="1158" spans="1:4" x14ac:dyDescent="0.25">
      <c r="A1158" s="15">
        <v>42346</v>
      </c>
      <c r="B1158" s="55">
        <v>-3.5419126328218899E-3</v>
      </c>
      <c r="C1158" s="55">
        <v>-3.5419126328218899E-3</v>
      </c>
      <c r="D1158" s="55">
        <f t="shared" si="18"/>
        <v>0</v>
      </c>
    </row>
    <row r="1159" spans="1:4" x14ac:dyDescent="0.25">
      <c r="A1159" s="15">
        <v>42347</v>
      </c>
      <c r="B1159" s="55">
        <v>1.1848341232227901E-3</v>
      </c>
      <c r="C1159" s="55">
        <v>1.1848341232227901E-3</v>
      </c>
      <c r="D1159" s="55">
        <f t="shared" si="18"/>
        <v>0</v>
      </c>
    </row>
    <row r="1160" spans="1:4" x14ac:dyDescent="0.25">
      <c r="A1160" s="15">
        <v>42348</v>
      </c>
      <c r="B1160" s="55">
        <v>-3.55029585798794E-3</v>
      </c>
      <c r="C1160" s="55">
        <v>-3.5502958579880502E-3</v>
      </c>
      <c r="D1160" s="55">
        <f t="shared" si="18"/>
        <v>1.1015494072452725E-16</v>
      </c>
    </row>
    <row r="1161" spans="1:4" x14ac:dyDescent="0.25">
      <c r="A1161" s="15">
        <v>42349</v>
      </c>
      <c r="B1161" s="55">
        <v>-1.18764845605701E-3</v>
      </c>
      <c r="C1161" s="55">
        <v>-1.18764845605701E-3</v>
      </c>
      <c r="D1161" s="55">
        <f t="shared" si="18"/>
        <v>0</v>
      </c>
    </row>
    <row r="1162" spans="1:4" x14ac:dyDescent="0.25">
      <c r="A1162" s="15">
        <v>42352</v>
      </c>
      <c r="B1162" s="55">
        <v>-2.3781212841854599E-3</v>
      </c>
      <c r="C1162" s="55">
        <v>-2.3781212841854599E-3</v>
      </c>
      <c r="D1162" s="55">
        <f t="shared" si="18"/>
        <v>0</v>
      </c>
    </row>
    <row r="1163" spans="1:4" x14ac:dyDescent="0.25">
      <c r="A1163" s="15">
        <v>42353</v>
      </c>
      <c r="B1163" s="55">
        <v>-2.38379022646029E-3</v>
      </c>
      <c r="C1163" s="55">
        <v>-2.3837902264601798E-3</v>
      </c>
      <c r="D1163" s="55">
        <f t="shared" si="18"/>
        <v>-1.1015494072452725E-16</v>
      </c>
    </row>
    <row r="1164" spans="1:4" x14ac:dyDescent="0.25">
      <c r="A1164" s="15">
        <v>42354</v>
      </c>
      <c r="B1164" s="55">
        <v>-1.1947431302270499E-3</v>
      </c>
      <c r="C1164" s="55">
        <v>-1.19474313022694E-3</v>
      </c>
      <c r="D1164" s="55">
        <f t="shared" si="18"/>
        <v>-1.0993810029003015E-16</v>
      </c>
    </row>
    <row r="1165" spans="1:4" x14ac:dyDescent="0.25">
      <c r="A1165" s="15">
        <v>42355</v>
      </c>
      <c r="B1165" s="55">
        <v>-1.19617224880386E-3</v>
      </c>
      <c r="C1165" s="55">
        <v>-1.1961722488037501E-3</v>
      </c>
      <c r="D1165" s="55">
        <f t="shared" si="18"/>
        <v>-1.0993810029003015E-16</v>
      </c>
    </row>
    <row r="1166" spans="1:4" x14ac:dyDescent="0.25">
      <c r="A1166" s="15">
        <v>42356</v>
      </c>
      <c r="B1166" s="55">
        <v>-1.1976047904191901E-3</v>
      </c>
      <c r="C1166" s="55">
        <v>-1.1976047904190799E-3</v>
      </c>
      <c r="D1166" s="55">
        <f t="shared" si="18"/>
        <v>-1.1015494072452725E-16</v>
      </c>
    </row>
    <row r="1167" spans="1:4" x14ac:dyDescent="0.25">
      <c r="A1167" s="15">
        <v>42359</v>
      </c>
      <c r="B1167" s="55">
        <v>0</v>
      </c>
      <c r="C1167" s="55">
        <v>0</v>
      </c>
      <c r="D1167" s="55">
        <f t="shared" si="18"/>
        <v>0</v>
      </c>
    </row>
    <row r="1168" spans="1:4" x14ac:dyDescent="0.25">
      <c r="A1168" s="15">
        <v>42360</v>
      </c>
      <c r="B1168" s="55">
        <v>0</v>
      </c>
      <c r="C1168" s="55">
        <v>0</v>
      </c>
      <c r="D1168" s="55">
        <f t="shared" si="18"/>
        <v>0</v>
      </c>
    </row>
    <row r="1169" spans="1:4" x14ac:dyDescent="0.25">
      <c r="A1169" s="15">
        <v>42361</v>
      </c>
      <c r="B1169" s="55">
        <v>-1.19904076738608E-3</v>
      </c>
      <c r="C1169" s="55">
        <v>-1.19904076738608E-3</v>
      </c>
      <c r="D1169" s="55">
        <f t="shared" si="18"/>
        <v>0</v>
      </c>
    </row>
    <row r="1170" spans="1:4" x14ac:dyDescent="0.25">
      <c r="A1170" s="15">
        <v>42362</v>
      </c>
      <c r="B1170" s="55">
        <v>0</v>
      </c>
      <c r="C1170" s="55">
        <v>0</v>
      </c>
      <c r="D1170" s="55">
        <f t="shared" si="18"/>
        <v>0</v>
      </c>
    </row>
    <row r="1171" spans="1:4" x14ac:dyDescent="0.25">
      <c r="A1171" s="15">
        <v>42366</v>
      </c>
      <c r="B1171" s="55">
        <v>0</v>
      </c>
      <c r="C1171" s="55">
        <v>0</v>
      </c>
      <c r="D1171" s="55">
        <f t="shared" si="18"/>
        <v>0</v>
      </c>
    </row>
    <row r="1172" spans="1:4" x14ac:dyDescent="0.25">
      <c r="A1172" s="15">
        <v>42367</v>
      </c>
      <c r="B1172" s="55">
        <v>1.2004801920768599E-3</v>
      </c>
      <c r="C1172" s="55">
        <v>1.2004801920768599E-3</v>
      </c>
      <c r="D1172" s="55">
        <f t="shared" si="18"/>
        <v>0</v>
      </c>
    </row>
    <row r="1173" spans="1:4" s="59" customFormat="1" x14ac:dyDescent="0.25">
      <c r="A1173" s="58">
        <v>42368</v>
      </c>
      <c r="B1173" s="57">
        <v>-3.4986762300648301E-4</v>
      </c>
      <c r="C1173" s="57">
        <v>-8.3932853717027002E-3</v>
      </c>
      <c r="D1173" s="57">
        <f t="shared" si="18"/>
        <v>8.0434177486962168E-3</v>
      </c>
    </row>
    <row r="1174" spans="1:4" x14ac:dyDescent="0.25">
      <c r="A1174" s="15">
        <v>42369</v>
      </c>
      <c r="B1174" s="55">
        <v>-1.2091899444873801E-3</v>
      </c>
      <c r="C1174" s="55">
        <v>-1.2091898428052701E-3</v>
      </c>
      <c r="D1174" s="55">
        <f t="shared" si="18"/>
        <v>-1.0168210999757232E-10</v>
      </c>
    </row>
    <row r="1175" spans="1:4" x14ac:dyDescent="0.25">
      <c r="A1175" s="15">
        <v>42373</v>
      </c>
      <c r="B1175" s="55">
        <v>-2.42130750605318E-3</v>
      </c>
      <c r="C1175" s="55">
        <v>-2.42130750605318E-3</v>
      </c>
      <c r="D1175" s="55">
        <f t="shared" si="18"/>
        <v>0</v>
      </c>
    </row>
    <row r="1176" spans="1:4" x14ac:dyDescent="0.25">
      <c r="A1176" s="15">
        <v>42374</v>
      </c>
      <c r="B1176" s="55">
        <v>-3.64077669902907E-3</v>
      </c>
      <c r="C1176" s="55">
        <v>-3.64077669902907E-3</v>
      </c>
      <c r="D1176" s="55">
        <f t="shared" si="18"/>
        <v>0</v>
      </c>
    </row>
    <row r="1177" spans="1:4" x14ac:dyDescent="0.25">
      <c r="A1177" s="15">
        <v>42375</v>
      </c>
      <c r="B1177" s="55">
        <v>0</v>
      </c>
      <c r="C1177" s="55">
        <v>0</v>
      </c>
      <c r="D1177" s="55">
        <f t="shared" si="18"/>
        <v>0</v>
      </c>
    </row>
    <row r="1178" spans="1:4" x14ac:dyDescent="0.25">
      <c r="A1178" s="15">
        <v>42376</v>
      </c>
      <c r="B1178" s="55">
        <v>-2.4360535931791101E-3</v>
      </c>
      <c r="C1178" s="55">
        <v>-2.4360535931792198E-3</v>
      </c>
      <c r="D1178" s="55">
        <f t="shared" si="18"/>
        <v>1.0972125985553305E-16</v>
      </c>
    </row>
    <row r="1179" spans="1:4" x14ac:dyDescent="0.25">
      <c r="A1179" s="15">
        <v>42377</v>
      </c>
      <c r="B1179" s="55">
        <v>0</v>
      </c>
      <c r="C1179" s="55">
        <v>0</v>
      </c>
      <c r="D1179" s="55">
        <f t="shared" si="18"/>
        <v>0</v>
      </c>
    </row>
    <row r="1180" spans="1:4" x14ac:dyDescent="0.25">
      <c r="A1180" s="15">
        <v>42380</v>
      </c>
      <c r="B1180" s="55">
        <v>-1.2210012210012199E-3</v>
      </c>
      <c r="C1180" s="55">
        <v>-1.2210012210012199E-3</v>
      </c>
      <c r="D1180" s="55">
        <f t="shared" si="18"/>
        <v>0</v>
      </c>
    </row>
    <row r="1181" spans="1:4" x14ac:dyDescent="0.25">
      <c r="A1181" s="15">
        <v>42381</v>
      </c>
      <c r="B1181" s="55">
        <v>0</v>
      </c>
      <c r="C1181" s="55">
        <v>0</v>
      </c>
      <c r="D1181" s="55">
        <f t="shared" si="18"/>
        <v>0</v>
      </c>
    </row>
    <row r="1182" spans="1:4" x14ac:dyDescent="0.25">
      <c r="A1182" s="15">
        <v>42382</v>
      </c>
      <c r="B1182" s="55">
        <v>-1.22249388753037E-3</v>
      </c>
      <c r="C1182" s="55">
        <v>-1.2224938875304799E-3</v>
      </c>
      <c r="D1182" s="55">
        <f t="shared" si="18"/>
        <v>1.0993810029003015E-16</v>
      </c>
    </row>
    <row r="1183" spans="1:4" x14ac:dyDescent="0.25">
      <c r="A1183" s="15">
        <v>42383</v>
      </c>
      <c r="B1183" s="55">
        <v>-2.4479804161565699E-3</v>
      </c>
      <c r="C1183" s="55">
        <v>-2.4479804161565699E-3</v>
      </c>
      <c r="D1183" s="55">
        <f t="shared" si="18"/>
        <v>0</v>
      </c>
    </row>
    <row r="1184" spans="1:4" x14ac:dyDescent="0.25">
      <c r="A1184" s="15">
        <v>42384</v>
      </c>
      <c r="B1184" s="55">
        <v>-3.68098159509211E-3</v>
      </c>
      <c r="C1184" s="55">
        <v>-3.68098159509211E-3</v>
      </c>
      <c r="D1184" s="55">
        <f t="shared" si="18"/>
        <v>0</v>
      </c>
    </row>
    <row r="1185" spans="1:4" x14ac:dyDescent="0.25">
      <c r="A1185" s="15">
        <v>42388</v>
      </c>
      <c r="B1185" s="55">
        <v>-4.9261083743842296E-3</v>
      </c>
      <c r="C1185" s="55">
        <v>-4.9261083743841203E-3</v>
      </c>
      <c r="D1185" s="55">
        <f t="shared" si="18"/>
        <v>-1.0928757898653885E-16</v>
      </c>
    </row>
    <row r="1186" spans="1:4" x14ac:dyDescent="0.25">
      <c r="A1186" s="15">
        <v>42389</v>
      </c>
      <c r="B1186" s="55">
        <v>-3.7128712871286099E-3</v>
      </c>
      <c r="C1186" s="55">
        <v>-3.7128712871286099E-3</v>
      </c>
      <c r="D1186" s="55">
        <f t="shared" si="18"/>
        <v>0</v>
      </c>
    </row>
    <row r="1187" spans="1:4" x14ac:dyDescent="0.25">
      <c r="A1187" s="15">
        <v>42390</v>
      </c>
      <c r="B1187" s="55">
        <v>-1.2422360248449699E-3</v>
      </c>
      <c r="C1187" s="55">
        <v>-1.2422360248449699E-3</v>
      </c>
      <c r="D1187" s="55">
        <f t="shared" si="18"/>
        <v>0</v>
      </c>
    </row>
    <row r="1188" spans="1:4" x14ac:dyDescent="0.25">
      <c r="A1188" s="15">
        <v>42391</v>
      </c>
      <c r="B1188" s="55">
        <v>-1.24378109452739E-3</v>
      </c>
      <c r="C1188" s="55">
        <v>-1.24378109452739E-3</v>
      </c>
      <c r="D1188" s="55">
        <f t="shared" si="18"/>
        <v>0</v>
      </c>
    </row>
    <row r="1189" spans="1:4" x14ac:dyDescent="0.25">
      <c r="A1189" s="15">
        <v>42394</v>
      </c>
      <c r="B1189" s="55">
        <v>1.2453300124533101E-3</v>
      </c>
      <c r="C1189" s="55">
        <v>1.2453300124533101E-3</v>
      </c>
      <c r="D1189" s="55">
        <f t="shared" si="18"/>
        <v>0</v>
      </c>
    </row>
    <row r="1190" spans="1:4" x14ac:dyDescent="0.25">
      <c r="A1190" s="15">
        <v>42395</v>
      </c>
      <c r="B1190" s="55">
        <v>0</v>
      </c>
      <c r="C1190" s="55">
        <v>0</v>
      </c>
      <c r="D1190" s="55">
        <f t="shared" si="18"/>
        <v>0</v>
      </c>
    </row>
    <row r="1191" spans="1:4" x14ac:dyDescent="0.25">
      <c r="A1191" s="15">
        <v>42396</v>
      </c>
      <c r="B1191" s="55">
        <v>0</v>
      </c>
      <c r="C1191" s="55">
        <v>0</v>
      </c>
      <c r="D1191" s="55">
        <f t="shared" si="18"/>
        <v>0</v>
      </c>
    </row>
    <row r="1192" spans="1:4" x14ac:dyDescent="0.25">
      <c r="A1192" s="15">
        <v>42397</v>
      </c>
      <c r="B1192" s="55">
        <v>-6.2189054726365899E-3</v>
      </c>
      <c r="C1192" s="55">
        <v>-6.2189054726367E-3</v>
      </c>
      <c r="D1192" s="55">
        <f t="shared" si="18"/>
        <v>1.1015494072452725E-16</v>
      </c>
    </row>
    <row r="1193" spans="1:4" x14ac:dyDescent="0.25">
      <c r="A1193" s="15">
        <v>42398</v>
      </c>
      <c r="B1193" s="55">
        <v>1.25156445556951E-3</v>
      </c>
      <c r="C1193" s="55">
        <v>1.25156445556951E-3</v>
      </c>
      <c r="D1193" s="55">
        <f t="shared" si="18"/>
        <v>0</v>
      </c>
    </row>
    <row r="1194" spans="1:4" x14ac:dyDescent="0.25">
      <c r="A1194" s="15">
        <v>42401</v>
      </c>
      <c r="B1194" s="55">
        <v>-1.25000000000008E-3</v>
      </c>
      <c r="C1194" s="55">
        <v>-1.2499999999999701E-3</v>
      </c>
      <c r="D1194" s="55">
        <f t="shared" si="18"/>
        <v>-1.0993810029003015E-16</v>
      </c>
    </row>
    <row r="1195" spans="1:4" x14ac:dyDescent="0.25">
      <c r="A1195" s="15">
        <v>42402</v>
      </c>
      <c r="B1195" s="55">
        <v>-3.7546933667085302E-3</v>
      </c>
      <c r="C1195" s="55">
        <v>-3.7546933667084201E-3</v>
      </c>
      <c r="D1195" s="55">
        <f t="shared" si="18"/>
        <v>-1.1015494072452725E-16</v>
      </c>
    </row>
    <row r="1196" spans="1:4" x14ac:dyDescent="0.25">
      <c r="A1196" s="15">
        <v>42403</v>
      </c>
      <c r="B1196" s="55">
        <v>1.2562814070351501E-3</v>
      </c>
      <c r="C1196" s="55">
        <v>1.2562814070351501E-3</v>
      </c>
      <c r="D1196" s="55">
        <f t="shared" si="18"/>
        <v>0</v>
      </c>
    </row>
    <row r="1197" spans="1:4" x14ac:dyDescent="0.25">
      <c r="A1197" s="15">
        <v>42404</v>
      </c>
      <c r="B1197" s="55">
        <v>-1.25470514429116E-3</v>
      </c>
      <c r="C1197" s="55">
        <v>-1.2547051442910501E-3</v>
      </c>
      <c r="D1197" s="55">
        <f t="shared" si="18"/>
        <v>-1.0993810029003015E-16</v>
      </c>
    </row>
    <row r="1198" spans="1:4" x14ac:dyDescent="0.25">
      <c r="A1198" s="15">
        <v>42405</v>
      </c>
      <c r="B1198" s="55">
        <v>-1.25628140703526E-3</v>
      </c>
      <c r="C1198" s="55">
        <v>-1.2562814070351501E-3</v>
      </c>
      <c r="D1198" s="55">
        <f t="shared" si="18"/>
        <v>-1.0993810029003015E-16</v>
      </c>
    </row>
    <row r="1199" spans="1:4" x14ac:dyDescent="0.25">
      <c r="A1199" s="15">
        <v>42408</v>
      </c>
      <c r="B1199" s="55">
        <v>-5.0314465408805003E-3</v>
      </c>
      <c r="C1199" s="55">
        <v>-5.0314465408805003E-3</v>
      </c>
      <c r="D1199" s="55">
        <f t="shared" si="18"/>
        <v>0</v>
      </c>
    </row>
    <row r="1200" spans="1:4" x14ac:dyDescent="0.25">
      <c r="A1200" s="15">
        <v>42409</v>
      </c>
      <c r="B1200" s="55">
        <v>-5.0568900126422003E-3</v>
      </c>
      <c r="C1200" s="55">
        <v>-5.0568900126422003E-3</v>
      </c>
      <c r="D1200" s="55">
        <f t="shared" si="18"/>
        <v>0</v>
      </c>
    </row>
    <row r="1201" spans="1:4" x14ac:dyDescent="0.25">
      <c r="A1201" s="15">
        <v>42410</v>
      </c>
      <c r="B1201" s="55">
        <v>-1.27064803049537E-3</v>
      </c>
      <c r="C1201" s="55">
        <v>-1.2706480304954799E-3</v>
      </c>
      <c r="D1201" s="55">
        <f t="shared" si="18"/>
        <v>1.0993810029003015E-16</v>
      </c>
    </row>
    <row r="1202" spans="1:4" x14ac:dyDescent="0.25">
      <c r="A1202" s="15">
        <v>42411</v>
      </c>
      <c r="B1202" s="55">
        <v>-6.3613231552165396E-3</v>
      </c>
      <c r="C1202" s="55">
        <v>-6.3613231552164303E-3</v>
      </c>
      <c r="D1202" s="55">
        <f t="shared" si="18"/>
        <v>-1.0928757898653885E-16</v>
      </c>
    </row>
    <row r="1203" spans="1:4" x14ac:dyDescent="0.25">
      <c r="A1203" s="15">
        <v>42412</v>
      </c>
      <c r="B1203" s="55">
        <v>2.5608194622279701E-3</v>
      </c>
      <c r="C1203" s="55">
        <v>2.5608194622279701E-3</v>
      </c>
      <c r="D1203" s="55">
        <f t="shared" si="18"/>
        <v>0</v>
      </c>
    </row>
    <row r="1204" spans="1:4" x14ac:dyDescent="0.25">
      <c r="A1204" s="15">
        <v>42416</v>
      </c>
      <c r="B1204" s="55">
        <v>0</v>
      </c>
      <c r="C1204" s="55">
        <v>0</v>
      </c>
      <c r="D1204" s="55">
        <f t="shared" si="18"/>
        <v>0</v>
      </c>
    </row>
    <row r="1205" spans="1:4" x14ac:dyDescent="0.25">
      <c r="A1205" s="15">
        <v>42417</v>
      </c>
      <c r="B1205" s="55">
        <v>0</v>
      </c>
      <c r="C1205" s="55">
        <v>0</v>
      </c>
      <c r="D1205" s="55">
        <f t="shared" si="18"/>
        <v>0</v>
      </c>
    </row>
    <row r="1206" spans="1:4" x14ac:dyDescent="0.25">
      <c r="A1206" s="15">
        <v>42418</v>
      </c>
      <c r="B1206" s="55">
        <v>-1.2771392081735199E-3</v>
      </c>
      <c r="C1206" s="55">
        <v>-1.2771392081736301E-3</v>
      </c>
      <c r="D1206" s="55">
        <f t="shared" si="18"/>
        <v>1.1015494072452725E-16</v>
      </c>
    </row>
    <row r="1207" spans="1:4" x14ac:dyDescent="0.25">
      <c r="A1207" s="15">
        <v>42419</v>
      </c>
      <c r="B1207" s="55">
        <v>-1.2787723785167E-3</v>
      </c>
      <c r="C1207" s="55">
        <v>-1.2787723785167E-3</v>
      </c>
      <c r="D1207" s="55">
        <f t="shared" si="18"/>
        <v>0</v>
      </c>
    </row>
    <row r="1208" spans="1:4" x14ac:dyDescent="0.25">
      <c r="A1208" s="15">
        <v>42422</v>
      </c>
      <c r="B1208" s="55">
        <v>-1.28040973111376E-3</v>
      </c>
      <c r="C1208" s="55">
        <v>-1.2804097311138699E-3</v>
      </c>
      <c r="D1208" s="55">
        <f t="shared" si="18"/>
        <v>1.0993810029003015E-16</v>
      </c>
    </row>
    <row r="1209" spans="1:4" x14ac:dyDescent="0.25">
      <c r="A1209" s="15">
        <v>42423</v>
      </c>
      <c r="B1209" s="55">
        <v>-1.2820512820512801E-3</v>
      </c>
      <c r="C1209" s="55">
        <v>-1.2820512820512801E-3</v>
      </c>
      <c r="D1209" s="55">
        <f t="shared" si="18"/>
        <v>0</v>
      </c>
    </row>
    <row r="1210" spans="1:4" x14ac:dyDescent="0.25">
      <c r="A1210" s="15">
        <v>42424</v>
      </c>
      <c r="B1210" s="55">
        <v>-3.8510911424902701E-3</v>
      </c>
      <c r="C1210" s="55">
        <v>-3.8510911424903798E-3</v>
      </c>
      <c r="D1210" s="55">
        <f t="shared" si="18"/>
        <v>1.0972125985553305E-16</v>
      </c>
    </row>
    <row r="1211" spans="1:4" x14ac:dyDescent="0.25">
      <c r="A1211" s="15">
        <v>42425</v>
      </c>
      <c r="B1211" s="55">
        <v>2.5773195876288599E-3</v>
      </c>
      <c r="C1211" s="55">
        <v>2.5773195876288599E-3</v>
      </c>
      <c r="D1211" s="55">
        <f t="shared" si="18"/>
        <v>0</v>
      </c>
    </row>
    <row r="1212" spans="1:4" x14ac:dyDescent="0.25">
      <c r="A1212" s="15">
        <v>42426</v>
      </c>
      <c r="B1212" s="55">
        <v>-1.2853470437018701E-3</v>
      </c>
      <c r="C1212" s="55">
        <v>-1.2853470437018701E-3</v>
      </c>
      <c r="D1212" s="55">
        <f t="shared" si="18"/>
        <v>0</v>
      </c>
    </row>
    <row r="1213" spans="1:4" x14ac:dyDescent="0.25">
      <c r="A1213" s="15">
        <v>42429</v>
      </c>
      <c r="B1213" s="55">
        <v>1.2870012870014301E-3</v>
      </c>
      <c r="C1213" s="55">
        <v>1.2870012870014301E-3</v>
      </c>
      <c r="D1213" s="55">
        <f t="shared" si="18"/>
        <v>0</v>
      </c>
    </row>
    <row r="1214" spans="1:4" x14ac:dyDescent="0.25">
      <c r="A1214" s="15">
        <v>42430</v>
      </c>
      <c r="B1214" s="55">
        <v>3.85604113110527E-3</v>
      </c>
      <c r="C1214" s="55">
        <v>3.85604113110527E-3</v>
      </c>
      <c r="D1214" s="55">
        <f t="shared" si="18"/>
        <v>0</v>
      </c>
    </row>
    <row r="1215" spans="1:4" x14ac:dyDescent="0.25">
      <c r="A1215" s="15">
        <v>42431</v>
      </c>
      <c r="B1215" s="55">
        <v>0</v>
      </c>
      <c r="C1215" s="55">
        <v>0</v>
      </c>
      <c r="D1215" s="55">
        <f t="shared" si="18"/>
        <v>0</v>
      </c>
    </row>
    <row r="1216" spans="1:4" x14ac:dyDescent="0.25">
      <c r="A1216" s="15">
        <v>42432</v>
      </c>
      <c r="B1216" s="55">
        <v>-1.28040973111376E-3</v>
      </c>
      <c r="C1216" s="55">
        <v>-1.2804097311138699E-3</v>
      </c>
      <c r="D1216" s="55">
        <f t="shared" si="18"/>
        <v>1.0993810029003015E-16</v>
      </c>
    </row>
    <row r="1217" spans="1:4" x14ac:dyDescent="0.25">
      <c r="A1217" s="15">
        <v>42433</v>
      </c>
      <c r="B1217" s="55">
        <v>1.2820512820512801E-3</v>
      </c>
      <c r="C1217" s="55">
        <v>1.2820512820512801E-3</v>
      </c>
      <c r="D1217" s="55">
        <f t="shared" si="18"/>
        <v>0</v>
      </c>
    </row>
    <row r="1218" spans="1:4" x14ac:dyDescent="0.25">
      <c r="A1218" s="15">
        <v>42436</v>
      </c>
      <c r="B1218" s="55">
        <v>5.1216389244559402E-3</v>
      </c>
      <c r="C1218" s="55">
        <v>5.1216389244559402E-3</v>
      </c>
      <c r="D1218" s="55">
        <f t="shared" ref="D1218:D1251" si="19">B1218-C1218</f>
        <v>0</v>
      </c>
    </row>
    <row r="1219" spans="1:4" x14ac:dyDescent="0.25">
      <c r="A1219" s="15">
        <v>42437</v>
      </c>
      <c r="B1219" s="55">
        <v>-3.8216560509553E-3</v>
      </c>
      <c r="C1219" s="55">
        <v>-3.8216560509553E-3</v>
      </c>
      <c r="D1219" s="55">
        <f t="shared" si="19"/>
        <v>0</v>
      </c>
    </row>
    <row r="1220" spans="1:4" x14ac:dyDescent="0.25">
      <c r="A1220" s="15">
        <v>42438</v>
      </c>
      <c r="B1220" s="55">
        <v>-5.1150895140664697E-3</v>
      </c>
      <c r="C1220" s="55">
        <v>-5.1150895140664697E-3</v>
      </c>
      <c r="D1220" s="55">
        <f t="shared" si="19"/>
        <v>0</v>
      </c>
    </row>
    <row r="1221" spans="1:4" x14ac:dyDescent="0.25">
      <c r="A1221" s="15">
        <v>42439</v>
      </c>
      <c r="B1221" s="55">
        <v>-2.5706940874037402E-3</v>
      </c>
      <c r="C1221" s="55">
        <v>-2.57069408740362E-3</v>
      </c>
      <c r="D1221" s="55">
        <f t="shared" si="19"/>
        <v>-1.2012960071139389E-16</v>
      </c>
    </row>
    <row r="1222" spans="1:4" x14ac:dyDescent="0.25">
      <c r="A1222" s="15">
        <v>42440</v>
      </c>
      <c r="B1222" s="55">
        <v>2.5773195876288599E-3</v>
      </c>
      <c r="C1222" s="55">
        <v>2.5773195876288599E-3</v>
      </c>
      <c r="D1222" s="55">
        <f t="shared" si="19"/>
        <v>0</v>
      </c>
    </row>
    <row r="1223" spans="1:4" x14ac:dyDescent="0.25">
      <c r="A1223" s="15">
        <v>42443</v>
      </c>
      <c r="B1223" s="55">
        <v>0</v>
      </c>
      <c r="C1223" s="55">
        <v>0</v>
      </c>
      <c r="D1223" s="55">
        <f t="shared" si="19"/>
        <v>0</v>
      </c>
    </row>
    <row r="1224" spans="1:4" x14ac:dyDescent="0.25">
      <c r="A1224" s="15">
        <v>42444</v>
      </c>
      <c r="B1224" s="55">
        <v>0</v>
      </c>
      <c r="C1224" s="55">
        <v>0</v>
      </c>
      <c r="D1224" s="55">
        <f t="shared" si="19"/>
        <v>0</v>
      </c>
    </row>
    <row r="1225" spans="1:4" x14ac:dyDescent="0.25">
      <c r="A1225" s="15">
        <v>42445</v>
      </c>
      <c r="B1225" s="55">
        <v>0</v>
      </c>
      <c r="C1225" s="55">
        <v>0</v>
      </c>
      <c r="D1225" s="55">
        <f t="shared" si="19"/>
        <v>0</v>
      </c>
    </row>
    <row r="1226" spans="1:4" x14ac:dyDescent="0.25">
      <c r="A1226" s="15">
        <v>42446</v>
      </c>
      <c r="B1226" s="55">
        <v>-1.2853470437018701E-3</v>
      </c>
      <c r="C1226" s="55">
        <v>-1.2853470437018701E-3</v>
      </c>
      <c r="D1226" s="55">
        <f t="shared" si="19"/>
        <v>0</v>
      </c>
    </row>
    <row r="1227" spans="1:4" x14ac:dyDescent="0.25">
      <c r="A1227" s="15">
        <v>42447</v>
      </c>
      <c r="B1227" s="55">
        <v>1.2870012870014301E-3</v>
      </c>
      <c r="C1227" s="55">
        <v>1.2870012870014301E-3</v>
      </c>
      <c r="D1227" s="55">
        <f t="shared" si="19"/>
        <v>0</v>
      </c>
    </row>
    <row r="1228" spans="1:4" x14ac:dyDescent="0.25">
      <c r="A1228" s="15">
        <v>42450</v>
      </c>
      <c r="B1228" s="55">
        <v>-3.85604113110527E-3</v>
      </c>
      <c r="C1228" s="55">
        <v>-3.8560411311053802E-3</v>
      </c>
      <c r="D1228" s="55">
        <f t="shared" si="19"/>
        <v>1.1015494072452725E-16</v>
      </c>
    </row>
    <row r="1229" spans="1:4" x14ac:dyDescent="0.25">
      <c r="A1229" s="15">
        <v>42451</v>
      </c>
      <c r="B1229" s="55">
        <v>-1.29032258064499E-3</v>
      </c>
      <c r="C1229" s="55">
        <v>-1.2903225806450999E-3</v>
      </c>
      <c r="D1229" s="55">
        <f t="shared" si="19"/>
        <v>1.0993810029003015E-16</v>
      </c>
    </row>
    <row r="1230" spans="1:4" x14ac:dyDescent="0.25">
      <c r="A1230" s="15">
        <v>42452</v>
      </c>
      <c r="B1230" s="55">
        <v>-1.2919896640825E-3</v>
      </c>
      <c r="C1230" s="55">
        <v>-1.29198966408262E-3</v>
      </c>
      <c r="D1230" s="55">
        <f t="shared" si="19"/>
        <v>1.1991276027689679E-16</v>
      </c>
    </row>
    <row r="1231" spans="1:4" x14ac:dyDescent="0.25">
      <c r="A1231" s="15">
        <v>42453</v>
      </c>
      <c r="B1231" s="55">
        <v>-1.2936610608020899E-3</v>
      </c>
      <c r="C1231" s="55">
        <v>-1.2936610608022001E-3</v>
      </c>
      <c r="D1231" s="55">
        <f t="shared" si="19"/>
        <v>1.1015494072452725E-16</v>
      </c>
    </row>
    <row r="1232" spans="1:4" x14ac:dyDescent="0.25">
      <c r="A1232" s="15">
        <v>42457</v>
      </c>
      <c r="B1232" s="55">
        <v>0</v>
      </c>
      <c r="C1232" s="55">
        <v>0</v>
      </c>
      <c r="D1232" s="55">
        <f t="shared" si="19"/>
        <v>0</v>
      </c>
    </row>
    <row r="1233" spans="1:4" x14ac:dyDescent="0.25">
      <c r="A1233" s="15">
        <v>42458</v>
      </c>
      <c r="B1233" s="55">
        <v>0</v>
      </c>
      <c r="C1233" s="55">
        <v>0</v>
      </c>
      <c r="D1233" s="55">
        <f t="shared" si="19"/>
        <v>0</v>
      </c>
    </row>
    <row r="1234" spans="1:4" s="59" customFormat="1" x14ac:dyDescent="0.25">
      <c r="A1234" s="58">
        <v>42459</v>
      </c>
      <c r="B1234" s="57">
        <v>5.3300376113307702E-4</v>
      </c>
      <c r="C1234" s="57">
        <v>-7.7720207253885202E-3</v>
      </c>
      <c r="D1234" s="57">
        <f t="shared" si="19"/>
        <v>8.3050244865215967E-3</v>
      </c>
    </row>
    <row r="1235" spans="1:4" x14ac:dyDescent="0.25">
      <c r="A1235" s="15">
        <v>42460</v>
      </c>
      <c r="B1235" s="55">
        <v>0</v>
      </c>
      <c r="C1235" s="55">
        <v>0</v>
      </c>
      <c r="D1235" s="55">
        <f t="shared" si="19"/>
        <v>0</v>
      </c>
    </row>
    <row r="1236" spans="1:4" x14ac:dyDescent="0.25">
      <c r="A1236" s="15">
        <v>42461</v>
      </c>
      <c r="B1236" s="55">
        <v>-1.3054830287204701E-3</v>
      </c>
      <c r="C1236" s="55">
        <v>-1.30548302872058E-3</v>
      </c>
      <c r="D1236" s="55">
        <f t="shared" si="19"/>
        <v>1.0993810029003015E-16</v>
      </c>
    </row>
    <row r="1237" spans="1:4" x14ac:dyDescent="0.25">
      <c r="A1237" s="15">
        <v>42464</v>
      </c>
      <c r="B1237" s="55">
        <v>0</v>
      </c>
      <c r="C1237" s="55">
        <v>0</v>
      </c>
      <c r="D1237" s="55">
        <f t="shared" si="19"/>
        <v>0</v>
      </c>
    </row>
    <row r="1238" spans="1:4" x14ac:dyDescent="0.25">
      <c r="A1238" s="15">
        <v>42465</v>
      </c>
      <c r="B1238" s="55">
        <v>0</v>
      </c>
      <c r="C1238" s="55">
        <v>0</v>
      </c>
      <c r="D1238" s="55">
        <f t="shared" si="19"/>
        <v>0</v>
      </c>
    </row>
    <row r="1239" spans="1:4" x14ac:dyDescent="0.25">
      <c r="A1239" s="15">
        <v>42466</v>
      </c>
      <c r="B1239" s="55">
        <v>0</v>
      </c>
      <c r="C1239" s="55">
        <v>0</v>
      </c>
      <c r="D1239" s="55">
        <f t="shared" si="19"/>
        <v>0</v>
      </c>
    </row>
    <row r="1240" spans="1:4" x14ac:dyDescent="0.25">
      <c r="A1240" s="15">
        <v>42467</v>
      </c>
      <c r="B1240" s="55">
        <v>2.6143790849673101E-3</v>
      </c>
      <c r="C1240" s="55">
        <v>2.6143790849673101E-3</v>
      </c>
      <c r="D1240" s="55">
        <f t="shared" si="19"/>
        <v>0</v>
      </c>
    </row>
    <row r="1241" spans="1:4" x14ac:dyDescent="0.25">
      <c r="A1241" s="15">
        <v>42468</v>
      </c>
      <c r="B1241" s="55">
        <v>-1.3037809647977699E-3</v>
      </c>
      <c r="C1241" s="55">
        <v>-1.3037809647978801E-3</v>
      </c>
      <c r="D1241" s="55">
        <f t="shared" si="19"/>
        <v>1.1015494072452725E-16</v>
      </c>
    </row>
    <row r="1242" spans="1:4" x14ac:dyDescent="0.25">
      <c r="A1242" s="15">
        <v>42471</v>
      </c>
      <c r="B1242" s="55">
        <v>-1.30548302872063E-2</v>
      </c>
      <c r="C1242" s="55">
        <v>-1.30548302872063E-2</v>
      </c>
      <c r="D1242" s="55">
        <f t="shared" si="19"/>
        <v>0</v>
      </c>
    </row>
    <row r="1243" spans="1:4" x14ac:dyDescent="0.25">
      <c r="A1243" s="15">
        <v>42472</v>
      </c>
      <c r="B1243" s="55">
        <v>0</v>
      </c>
      <c r="C1243" s="55">
        <v>0</v>
      </c>
      <c r="D1243" s="55">
        <f t="shared" si="19"/>
        <v>0</v>
      </c>
    </row>
    <row r="1244" spans="1:4" x14ac:dyDescent="0.25">
      <c r="A1244" s="15">
        <v>42473</v>
      </c>
      <c r="B1244" s="55">
        <v>0</v>
      </c>
      <c r="C1244" s="55">
        <v>0</v>
      </c>
      <c r="D1244" s="55">
        <f t="shared" si="19"/>
        <v>0</v>
      </c>
    </row>
    <row r="1245" spans="1:4" x14ac:dyDescent="0.25">
      <c r="A1245" s="15">
        <v>42474</v>
      </c>
      <c r="B1245" s="55">
        <v>2.6455026455027798E-3</v>
      </c>
      <c r="C1245" s="55">
        <v>2.6455026455027798E-3</v>
      </c>
      <c r="D1245" s="55">
        <f t="shared" si="19"/>
        <v>0</v>
      </c>
    </row>
    <row r="1246" spans="1:4" x14ac:dyDescent="0.25">
      <c r="A1246" s="15">
        <v>42475</v>
      </c>
      <c r="B1246" s="55">
        <v>0</v>
      </c>
      <c r="C1246" s="55">
        <v>0</v>
      </c>
      <c r="D1246" s="55">
        <f t="shared" si="19"/>
        <v>0</v>
      </c>
    </row>
    <row r="1247" spans="1:4" x14ac:dyDescent="0.25">
      <c r="A1247" s="15">
        <v>42478</v>
      </c>
      <c r="B1247" s="55">
        <v>2.6385224274405599E-3</v>
      </c>
      <c r="C1247" s="55">
        <v>2.6385224274405599E-3</v>
      </c>
      <c r="D1247" s="55">
        <f t="shared" si="19"/>
        <v>0</v>
      </c>
    </row>
    <row r="1248" spans="1:4" x14ac:dyDescent="0.25">
      <c r="A1248" s="15">
        <v>42479</v>
      </c>
      <c r="B1248" s="55">
        <v>1.3157894736843801E-3</v>
      </c>
      <c r="C1248" s="55">
        <v>1.3157894736843801E-3</v>
      </c>
      <c r="D1248" s="55">
        <f t="shared" si="19"/>
        <v>0</v>
      </c>
    </row>
    <row r="1249" spans="1:4" x14ac:dyDescent="0.25">
      <c r="A1249" s="15">
        <v>42480</v>
      </c>
      <c r="B1249" s="55">
        <v>0</v>
      </c>
      <c r="C1249" s="55">
        <v>0</v>
      </c>
      <c r="D1249" s="55">
        <f t="shared" si="19"/>
        <v>0</v>
      </c>
    </row>
    <row r="1250" spans="1:4" x14ac:dyDescent="0.25">
      <c r="A1250" s="15">
        <v>42481</v>
      </c>
      <c r="B1250" s="55">
        <v>2.6281208935610102E-3</v>
      </c>
      <c r="C1250" s="55">
        <v>2.6281208935610102E-3</v>
      </c>
      <c r="D1250" s="55">
        <f t="shared" si="19"/>
        <v>0</v>
      </c>
    </row>
    <row r="1251" spans="1:4" x14ac:dyDescent="0.25">
      <c r="A1251" s="15">
        <v>42482</v>
      </c>
      <c r="B1251" s="55">
        <v>1.3106159895151001E-3</v>
      </c>
      <c r="C1251" s="55">
        <v>1.3106159895151001E-3</v>
      </c>
      <c r="D1251" s="55">
        <f t="shared" si="19"/>
        <v>0</v>
      </c>
    </row>
  </sheetData>
  <conditionalFormatting sqref="D2:D1251">
    <cfRule type="cellIs" dxfId="1" priority="1" operator="lessThanOrEqual">
      <formula>-0.0001</formula>
    </cfRule>
    <cfRule type="cellIs" dxfId="0" priority="2" operator="greaterThanOrEqual">
      <formula>0.0001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230"/>
  <sheetViews>
    <sheetView view="pageBreakPreview" zoomScale="60" zoomScaleNormal="100" workbookViewId="0">
      <selection activeCell="Z4" sqref="Z4"/>
    </sheetView>
  </sheetViews>
  <sheetFormatPr defaultRowHeight="15" x14ac:dyDescent="0.25"/>
  <cols>
    <col min="1" max="1" width="15.7109375" customWidth="1"/>
    <col min="21" max="21" width="9.140625" customWidth="1"/>
  </cols>
  <sheetData>
    <row r="1" spans="2:2" s="6" customFormat="1" ht="30" customHeight="1" x14ac:dyDescent="0.5">
      <c r="B1" s="6" t="s">
        <v>2</v>
      </c>
    </row>
    <row r="2" spans="2:2" s="6" customFormat="1" ht="30" customHeight="1" x14ac:dyDescent="0.5">
      <c r="B2" s="6" t="s">
        <v>1</v>
      </c>
    </row>
    <row r="3" spans="2:2" ht="17.45" customHeight="1" x14ac:dyDescent="0.25"/>
    <row r="4" spans="2:2" ht="17.45" customHeight="1" x14ac:dyDescent="0.25"/>
    <row r="5" spans="2:2" ht="17.45" customHeight="1" x14ac:dyDescent="0.25"/>
    <row r="6" spans="2:2" ht="17.45" customHeight="1" x14ac:dyDescent="0.25"/>
    <row r="7" spans="2:2" ht="17.45" customHeight="1" x14ac:dyDescent="0.25"/>
    <row r="8" spans="2:2" ht="17.45" customHeight="1" x14ac:dyDescent="0.25"/>
    <row r="9" spans="2:2" ht="17.45" customHeight="1" x14ac:dyDescent="0.25"/>
    <row r="10" spans="2:2" ht="17.45" customHeight="1" x14ac:dyDescent="0.25"/>
    <row r="11" spans="2:2" ht="17.45" customHeight="1" x14ac:dyDescent="0.25"/>
    <row r="12" spans="2:2" ht="17.45" customHeight="1" x14ac:dyDescent="0.25"/>
    <row r="13" spans="2:2" ht="17.45" customHeight="1" x14ac:dyDescent="0.25"/>
    <row r="14" spans="2:2" ht="17.45" customHeight="1" x14ac:dyDescent="0.25"/>
    <row r="15" spans="2:2" ht="17.45" customHeight="1" x14ac:dyDescent="0.25"/>
    <row r="16" spans="2:2" ht="17.45" customHeight="1" x14ac:dyDescent="0.25"/>
    <row r="17" ht="17.45" customHeight="1" x14ac:dyDescent="0.25"/>
    <row r="18" ht="17.45" customHeight="1" x14ac:dyDescent="0.25"/>
    <row r="19" ht="17.45" customHeight="1" x14ac:dyDescent="0.25"/>
    <row r="20" ht="17.45" customHeight="1" x14ac:dyDescent="0.25"/>
    <row r="21" ht="17.45" customHeight="1" x14ac:dyDescent="0.25"/>
    <row r="22" ht="17.45" customHeight="1" x14ac:dyDescent="0.25"/>
    <row r="23" ht="17.45" customHeight="1" x14ac:dyDescent="0.25"/>
    <row r="24" ht="17.45" customHeight="1" x14ac:dyDescent="0.25"/>
    <row r="25" ht="17.45" customHeight="1" x14ac:dyDescent="0.25"/>
    <row r="26" ht="17.45" customHeight="1" x14ac:dyDescent="0.25"/>
    <row r="27" ht="17.45" customHeight="1" x14ac:dyDescent="0.25"/>
    <row r="28" ht="17.45" customHeight="1" x14ac:dyDescent="0.25"/>
    <row r="29" ht="17.45" customHeight="1" x14ac:dyDescent="0.25"/>
    <row r="30" ht="17.45" customHeight="1" x14ac:dyDescent="0.25"/>
    <row r="31" ht="17.45" customHeight="1" x14ac:dyDescent="0.25"/>
    <row r="32" ht="17.45" customHeight="1" x14ac:dyDescent="0.25"/>
    <row r="33" ht="17.45" customHeight="1" x14ac:dyDescent="0.25"/>
    <row r="34" ht="17.45" customHeight="1" x14ac:dyDescent="0.25"/>
    <row r="35" ht="17.45" customHeight="1" x14ac:dyDescent="0.25"/>
    <row r="36" ht="17.45" customHeight="1" x14ac:dyDescent="0.25"/>
    <row r="37" ht="17.45" customHeight="1" x14ac:dyDescent="0.25"/>
    <row r="38" ht="17.45" customHeight="1" x14ac:dyDescent="0.25"/>
    <row r="39" ht="17.45" customHeight="1" x14ac:dyDescent="0.25"/>
    <row r="40" ht="17.45" customHeight="1" x14ac:dyDescent="0.25"/>
    <row r="41" ht="17.45" customHeight="1" x14ac:dyDescent="0.25"/>
    <row r="42" ht="17.45" customHeight="1" x14ac:dyDescent="0.25"/>
    <row r="43" ht="17.45" customHeight="1" x14ac:dyDescent="0.25"/>
    <row r="44" ht="17.45" customHeight="1" x14ac:dyDescent="0.25"/>
    <row r="45" ht="17.45" customHeight="1" x14ac:dyDescent="0.25"/>
    <row r="46" ht="17.45" customHeight="1" x14ac:dyDescent="0.25"/>
    <row r="47" ht="17.45" customHeight="1" x14ac:dyDescent="0.25"/>
    <row r="48" ht="17.45" customHeight="1" x14ac:dyDescent="0.25"/>
    <row r="49" ht="17.45" customHeight="1" x14ac:dyDescent="0.25"/>
    <row r="50" ht="17.45" customHeight="1" x14ac:dyDescent="0.25"/>
    <row r="51" ht="17.45" customHeight="1" x14ac:dyDescent="0.25"/>
    <row r="52" ht="17.45" customHeight="1" x14ac:dyDescent="0.25"/>
    <row r="53" ht="17.45" customHeight="1" x14ac:dyDescent="0.25"/>
    <row r="54" ht="17.45" customHeight="1" x14ac:dyDescent="0.25"/>
    <row r="55" ht="17.45" customHeight="1" x14ac:dyDescent="0.25"/>
    <row r="56" ht="17.45" customHeight="1" x14ac:dyDescent="0.25"/>
    <row r="57" ht="17.45" customHeight="1" x14ac:dyDescent="0.25"/>
    <row r="58" ht="17.45" customHeight="1" x14ac:dyDescent="0.25"/>
    <row r="59" ht="17.45" customHeight="1" x14ac:dyDescent="0.25"/>
    <row r="60" ht="17.45" customHeight="1" x14ac:dyDescent="0.25"/>
    <row r="61" ht="17.45" customHeight="1" x14ac:dyDescent="0.25"/>
    <row r="62" ht="17.45" customHeight="1" x14ac:dyDescent="0.25"/>
    <row r="63" ht="17.45" customHeight="1" x14ac:dyDescent="0.25"/>
    <row r="64" ht="17.45" customHeight="1" x14ac:dyDescent="0.25"/>
    <row r="65" ht="17.45" customHeight="1" x14ac:dyDescent="0.25"/>
    <row r="66" ht="17.45" customHeight="1" x14ac:dyDescent="0.25"/>
    <row r="67" ht="17.45" customHeight="1" x14ac:dyDescent="0.25"/>
    <row r="68" ht="17.45" customHeight="1" x14ac:dyDescent="0.25"/>
    <row r="69" ht="17.45" customHeight="1" x14ac:dyDescent="0.25"/>
    <row r="70" ht="17.45" customHeight="1" x14ac:dyDescent="0.25"/>
    <row r="71" ht="17.45" customHeight="1" x14ac:dyDescent="0.25"/>
    <row r="72" ht="17.45" customHeight="1" x14ac:dyDescent="0.25"/>
    <row r="73" ht="17.45" customHeight="1" x14ac:dyDescent="0.25"/>
    <row r="74" ht="17.45" customHeight="1" x14ac:dyDescent="0.25"/>
    <row r="75" ht="17.45" customHeight="1" x14ac:dyDescent="0.25"/>
    <row r="76" ht="17.45" customHeight="1" x14ac:dyDescent="0.25"/>
    <row r="77" ht="17.45" customHeight="1" x14ac:dyDescent="0.25"/>
    <row r="78" ht="17.45" customHeight="1" x14ac:dyDescent="0.25"/>
    <row r="79" ht="17.45" customHeight="1" x14ac:dyDescent="0.25"/>
    <row r="80" ht="17.45" customHeight="1" x14ac:dyDescent="0.25"/>
    <row r="81" ht="17.45" customHeight="1" x14ac:dyDescent="0.25"/>
    <row r="82" ht="17.45" customHeight="1" x14ac:dyDescent="0.25"/>
    <row r="83" ht="17.45" customHeight="1" x14ac:dyDescent="0.25"/>
    <row r="84" ht="17.45" customHeight="1" x14ac:dyDescent="0.25"/>
    <row r="85" ht="17.45" customHeight="1" x14ac:dyDescent="0.25"/>
    <row r="86" ht="17.45" customHeight="1" x14ac:dyDescent="0.25"/>
    <row r="87" ht="17.45" customHeight="1" x14ac:dyDescent="0.25"/>
    <row r="88" ht="17.45" customHeight="1" x14ac:dyDescent="0.25"/>
    <row r="89" ht="17.45" customHeight="1" x14ac:dyDescent="0.25"/>
    <row r="90" ht="17.45" customHeight="1" x14ac:dyDescent="0.25"/>
    <row r="91" ht="17.45" customHeight="1" x14ac:dyDescent="0.25"/>
    <row r="92" ht="17.45" customHeight="1" x14ac:dyDescent="0.25"/>
    <row r="93" ht="17.45" customHeight="1" x14ac:dyDescent="0.25"/>
    <row r="94" ht="17.45" customHeight="1" x14ac:dyDescent="0.25"/>
    <row r="95" ht="17.45" customHeight="1" x14ac:dyDescent="0.25"/>
    <row r="96" ht="17.45" customHeight="1" x14ac:dyDescent="0.25"/>
    <row r="97" ht="17.45" customHeight="1" x14ac:dyDescent="0.25"/>
    <row r="98" ht="17.45" customHeight="1" x14ac:dyDescent="0.25"/>
    <row r="99" ht="17.45" customHeight="1" x14ac:dyDescent="0.25"/>
    <row r="100" ht="17.45" customHeight="1" x14ac:dyDescent="0.25"/>
    <row r="101" ht="17.45" customHeight="1" x14ac:dyDescent="0.25"/>
    <row r="102" ht="17.45" customHeight="1" x14ac:dyDescent="0.25"/>
    <row r="103" ht="17.45" customHeight="1" x14ac:dyDescent="0.25"/>
    <row r="104" ht="17.45" customHeight="1" x14ac:dyDescent="0.25"/>
    <row r="105" ht="17.45" customHeight="1" x14ac:dyDescent="0.25"/>
    <row r="106" ht="17.45" customHeight="1" x14ac:dyDescent="0.25"/>
    <row r="107" ht="17.45" customHeight="1" x14ac:dyDescent="0.25"/>
    <row r="108" ht="17.45" customHeight="1" x14ac:dyDescent="0.25"/>
    <row r="109" ht="17.45" customHeight="1" x14ac:dyDescent="0.25"/>
    <row r="110" ht="17.45" customHeight="1" x14ac:dyDescent="0.25"/>
    <row r="111" ht="17.45" customHeight="1" x14ac:dyDescent="0.25"/>
    <row r="112" ht="17.45" customHeight="1" x14ac:dyDescent="0.25"/>
    <row r="113" ht="17.45" customHeight="1" x14ac:dyDescent="0.25"/>
    <row r="114" ht="17.45" customHeight="1" x14ac:dyDescent="0.25"/>
    <row r="115" ht="17.45" customHeight="1" x14ac:dyDescent="0.25"/>
    <row r="116" ht="17.45" customHeight="1" x14ac:dyDescent="0.25"/>
    <row r="117" ht="17.45" customHeight="1" x14ac:dyDescent="0.25"/>
    <row r="118" ht="17.45" customHeight="1" x14ac:dyDescent="0.25"/>
    <row r="119" ht="17.45" customHeight="1" x14ac:dyDescent="0.25"/>
    <row r="120" ht="17.45" customHeight="1" x14ac:dyDescent="0.25"/>
    <row r="121" ht="17.45" customHeight="1" x14ac:dyDescent="0.25"/>
    <row r="122" ht="17.45" customHeight="1" x14ac:dyDescent="0.25"/>
    <row r="123" ht="17.45" customHeight="1" x14ac:dyDescent="0.25"/>
    <row r="124" ht="17.45" customHeight="1" x14ac:dyDescent="0.25"/>
    <row r="125" ht="17.45" customHeight="1" x14ac:dyDescent="0.25"/>
    <row r="126" ht="17.45" customHeight="1" x14ac:dyDescent="0.25"/>
    <row r="127" ht="17.45" customHeight="1" x14ac:dyDescent="0.25"/>
    <row r="128" ht="17.45" customHeight="1" x14ac:dyDescent="0.25"/>
    <row r="129" ht="17.45" customHeight="1" x14ac:dyDescent="0.25"/>
    <row r="130" ht="17.45" customHeight="1" x14ac:dyDescent="0.25"/>
    <row r="131" ht="17.45" customHeight="1" x14ac:dyDescent="0.25"/>
    <row r="132" ht="17.45" customHeight="1" x14ac:dyDescent="0.25"/>
    <row r="133" ht="17.45" customHeight="1" x14ac:dyDescent="0.25"/>
    <row r="134" ht="17.45" customHeight="1" x14ac:dyDescent="0.25"/>
    <row r="135" ht="17.45" customHeight="1" x14ac:dyDescent="0.25"/>
    <row r="136" ht="17.45" customHeight="1" x14ac:dyDescent="0.25"/>
    <row r="137" ht="17.45" customHeight="1" x14ac:dyDescent="0.25"/>
    <row r="138" ht="17.45" customHeight="1" x14ac:dyDescent="0.25"/>
    <row r="139" ht="17.45" customHeight="1" x14ac:dyDescent="0.25"/>
    <row r="140" ht="17.45" customHeight="1" x14ac:dyDescent="0.25"/>
    <row r="141" ht="17.45" customHeight="1" x14ac:dyDescent="0.25"/>
    <row r="142" ht="17.45" customHeight="1" x14ac:dyDescent="0.25"/>
    <row r="143" ht="17.45" customHeight="1" x14ac:dyDescent="0.25"/>
    <row r="144" ht="17.45" customHeight="1" x14ac:dyDescent="0.25"/>
    <row r="145" ht="17.45" customHeight="1" x14ac:dyDescent="0.25"/>
    <row r="146" ht="17.45" customHeight="1" x14ac:dyDescent="0.25"/>
    <row r="147" ht="17.45" customHeight="1" x14ac:dyDescent="0.25"/>
    <row r="148" ht="17.45" customHeight="1" x14ac:dyDescent="0.25"/>
    <row r="149" ht="17.45" customHeight="1" x14ac:dyDescent="0.25"/>
    <row r="150" ht="17.45" customHeight="1" x14ac:dyDescent="0.25"/>
    <row r="151" ht="17.45" customHeight="1" x14ac:dyDescent="0.25"/>
    <row r="152" ht="17.45" customHeight="1" x14ac:dyDescent="0.25"/>
    <row r="153" ht="17.45" customHeight="1" x14ac:dyDescent="0.25"/>
    <row r="154" ht="17.45" customHeight="1" x14ac:dyDescent="0.25"/>
    <row r="155" ht="17.45" customHeight="1" x14ac:dyDescent="0.25"/>
    <row r="156" ht="17.45" customHeight="1" x14ac:dyDescent="0.25"/>
    <row r="157" ht="17.45" customHeight="1" x14ac:dyDescent="0.25"/>
    <row r="158" ht="17.45" customHeight="1" x14ac:dyDescent="0.25"/>
    <row r="159" ht="17.45" customHeight="1" x14ac:dyDescent="0.25"/>
    <row r="160" ht="17.45" customHeight="1" x14ac:dyDescent="0.25"/>
    <row r="161" ht="17.45" customHeight="1" x14ac:dyDescent="0.25"/>
    <row r="162" ht="17.45" customHeight="1" x14ac:dyDescent="0.25"/>
    <row r="163" ht="17.45" customHeight="1" x14ac:dyDescent="0.25"/>
    <row r="164" ht="17.45" customHeight="1" x14ac:dyDescent="0.25"/>
    <row r="165" ht="17.45" customHeight="1" x14ac:dyDescent="0.25"/>
    <row r="166" ht="17.45" customHeight="1" x14ac:dyDescent="0.25"/>
    <row r="167" ht="17.45" customHeight="1" x14ac:dyDescent="0.25"/>
    <row r="168" ht="17.45" customHeight="1" x14ac:dyDescent="0.25"/>
    <row r="169" ht="17.45" customHeight="1" x14ac:dyDescent="0.25"/>
    <row r="170" ht="17.45" customHeight="1" x14ac:dyDescent="0.25"/>
    <row r="171" ht="17.45" customHeight="1" x14ac:dyDescent="0.25"/>
    <row r="172" ht="17.45" customHeight="1" x14ac:dyDescent="0.25"/>
    <row r="173" ht="17.45" customHeight="1" x14ac:dyDescent="0.25"/>
    <row r="174" ht="17.45" customHeight="1" x14ac:dyDescent="0.25"/>
    <row r="175" ht="17.45" customHeight="1" x14ac:dyDescent="0.25"/>
    <row r="176" ht="17.45" customHeight="1" x14ac:dyDescent="0.25"/>
    <row r="177" ht="17.45" customHeight="1" x14ac:dyDescent="0.25"/>
    <row r="178" ht="17.45" customHeight="1" x14ac:dyDescent="0.25"/>
    <row r="179" ht="17.45" customHeight="1" x14ac:dyDescent="0.25"/>
    <row r="180" ht="17.45" customHeight="1" x14ac:dyDescent="0.25"/>
    <row r="181" ht="17.45" customHeight="1" x14ac:dyDescent="0.25"/>
    <row r="182" ht="17.45" customHeight="1" x14ac:dyDescent="0.25"/>
    <row r="183" ht="17.45" customHeight="1" x14ac:dyDescent="0.25"/>
    <row r="184" ht="17.45" customHeight="1" x14ac:dyDescent="0.25"/>
    <row r="185" ht="17.45" customHeight="1" x14ac:dyDescent="0.25"/>
    <row r="186" ht="17.45" customHeight="1" x14ac:dyDescent="0.25"/>
    <row r="187" ht="17.45" customHeight="1" x14ac:dyDescent="0.25"/>
    <row r="188" ht="17.45" customHeight="1" x14ac:dyDescent="0.25"/>
    <row r="189" ht="17.45" customHeight="1" x14ac:dyDescent="0.25"/>
    <row r="190" ht="17.45" customHeight="1" x14ac:dyDescent="0.25"/>
    <row r="191" ht="17.45" customHeight="1" x14ac:dyDescent="0.25"/>
    <row r="192" ht="17.45" customHeight="1" x14ac:dyDescent="0.25"/>
    <row r="193" ht="17.45" customHeight="1" x14ac:dyDescent="0.25"/>
    <row r="194" ht="17.45" customHeight="1" x14ac:dyDescent="0.25"/>
    <row r="195" ht="17.45" customHeight="1" x14ac:dyDescent="0.25"/>
    <row r="196" ht="17.45" customHeight="1" x14ac:dyDescent="0.25"/>
    <row r="197" ht="17.45" customHeight="1" x14ac:dyDescent="0.25"/>
    <row r="198" ht="17.45" customHeight="1" x14ac:dyDescent="0.25"/>
    <row r="199" ht="17.45" customHeight="1" x14ac:dyDescent="0.25"/>
    <row r="200" ht="17.45" customHeight="1" x14ac:dyDescent="0.25"/>
    <row r="201" ht="17.45" customHeight="1" x14ac:dyDescent="0.25"/>
    <row r="202" ht="17.45" customHeight="1" x14ac:dyDescent="0.25"/>
    <row r="203" ht="17.45" customHeight="1" x14ac:dyDescent="0.25"/>
    <row r="204" ht="17.45" customHeight="1" x14ac:dyDescent="0.25"/>
    <row r="205" ht="17.45" customHeight="1" x14ac:dyDescent="0.25"/>
    <row r="206" ht="17.45" customHeight="1" x14ac:dyDescent="0.25"/>
    <row r="207" ht="17.45" customHeight="1" x14ac:dyDescent="0.25"/>
    <row r="208" ht="17.45" customHeight="1" x14ac:dyDescent="0.25"/>
    <row r="209" ht="17.45" customHeight="1" x14ac:dyDescent="0.25"/>
    <row r="210" ht="17.45" customHeight="1" x14ac:dyDescent="0.25"/>
    <row r="211" ht="17.45" customHeight="1" x14ac:dyDescent="0.25"/>
    <row r="212" ht="17.45" customHeight="1" x14ac:dyDescent="0.25"/>
    <row r="213" ht="17.45" customHeight="1" x14ac:dyDescent="0.25"/>
    <row r="214" ht="17.45" customHeight="1" x14ac:dyDescent="0.25"/>
    <row r="215" ht="17.45" customHeight="1" x14ac:dyDescent="0.25"/>
    <row r="216" ht="17.45" customHeight="1" x14ac:dyDescent="0.25"/>
    <row r="217" ht="17.45" customHeight="1" x14ac:dyDescent="0.25"/>
    <row r="218" ht="17.45" customHeight="1" x14ac:dyDescent="0.25"/>
    <row r="219" ht="17.45" customHeight="1" x14ac:dyDescent="0.25"/>
    <row r="220" ht="17.45" customHeight="1" x14ac:dyDescent="0.25"/>
    <row r="221" ht="17.45" customHeight="1" x14ac:dyDescent="0.25"/>
    <row r="222" ht="17.45" customHeight="1" x14ac:dyDescent="0.25"/>
    <row r="223" ht="17.45" customHeight="1" x14ac:dyDescent="0.25"/>
    <row r="224" ht="17.45" customHeight="1" x14ac:dyDescent="0.25"/>
    <row r="225" ht="17.45" customHeight="1" x14ac:dyDescent="0.25"/>
    <row r="226" ht="17.45" customHeight="1" x14ac:dyDescent="0.25"/>
    <row r="227" ht="17.45" customHeight="1" x14ac:dyDescent="0.25"/>
    <row r="228" ht="17.45" customHeight="1" x14ac:dyDescent="0.25"/>
    <row r="229" ht="17.45" customHeight="1" x14ac:dyDescent="0.25"/>
    <row r="230" ht="17.45" customHeight="1" x14ac:dyDescent="0.25"/>
  </sheetData>
  <printOptions horizontalCentered="1"/>
  <pageMargins left="0.15" right="0.15" top="0.75" bottom="0.75" header="0.3" footer="0.3"/>
  <pageSetup scale="48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D155"/>
  <sheetViews>
    <sheetView view="pageBreakPreview" zoomScale="50" zoomScaleNormal="100" zoomScaleSheetLayoutView="50" workbookViewId="0">
      <selection activeCell="W47" sqref="W47"/>
    </sheetView>
  </sheetViews>
  <sheetFormatPr defaultRowHeight="15" x14ac:dyDescent="0.25"/>
  <cols>
    <col min="1" max="1" width="4.42578125" style="8" bestFit="1" customWidth="1"/>
    <col min="2" max="2" width="10.7109375" style="8" customWidth="1"/>
    <col min="3" max="19" width="17.28515625" style="8" customWidth="1"/>
    <col min="20" max="20" width="10.7109375" style="8" customWidth="1"/>
    <col min="21" max="16384" width="9.140625" style="8"/>
  </cols>
  <sheetData>
    <row r="1" spans="3:4" ht="39" customHeight="1" x14ac:dyDescent="0.25">
      <c r="C1" s="7" t="s">
        <v>3</v>
      </c>
    </row>
    <row r="2" spans="3:4" ht="39" customHeight="1" x14ac:dyDescent="0.25">
      <c r="C2" s="7" t="s">
        <v>4</v>
      </c>
    </row>
    <row r="3" spans="3:4" ht="39" customHeight="1" x14ac:dyDescent="0.25">
      <c r="C3" s="9">
        <v>42461</v>
      </c>
      <c r="D3" s="9"/>
    </row>
    <row r="4" spans="3:4" ht="30" customHeight="1" x14ac:dyDescent="0.25"/>
    <row r="5" spans="3:4" ht="30" customHeight="1" x14ac:dyDescent="0.25"/>
    <row r="6" spans="3:4" ht="30" customHeight="1" x14ac:dyDescent="0.25"/>
    <row r="7" spans="3:4" ht="30" customHeight="1" x14ac:dyDescent="0.25"/>
    <row r="8" spans="3:4" ht="30" customHeight="1" x14ac:dyDescent="0.25"/>
    <row r="9" spans="3:4" ht="30" customHeight="1" x14ac:dyDescent="0.25"/>
    <row r="10" spans="3:4" ht="30" customHeight="1" x14ac:dyDescent="0.25"/>
    <row r="11" spans="3:4" ht="30" customHeight="1" x14ac:dyDescent="0.25"/>
    <row r="12" spans="3:4" ht="30" customHeight="1" x14ac:dyDescent="0.25"/>
    <row r="13" spans="3:4" ht="30" customHeight="1" x14ac:dyDescent="0.25"/>
    <row r="14" spans="3:4" ht="30" customHeight="1" x14ac:dyDescent="0.25"/>
    <row r="15" spans="3:4" ht="30" customHeight="1" x14ac:dyDescent="0.25"/>
    <row r="16" spans="3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</sheetData>
  <pageMargins left="0.7" right="0.7" top="0.75" bottom="0.75" header="0.3" footer="0.3"/>
  <pageSetup scale="28" fitToHeight="0" orientation="portrait" r:id="rId1"/>
  <rowBreaks count="1" manualBreakCount="1">
    <brk id="9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BOXPLOTS</vt:lpstr>
      <vt:lpstr>EWMA</vt:lpstr>
      <vt:lpstr>COMPONENT_RISK</vt:lpstr>
      <vt:lpstr>RISKSTATS</vt:lpstr>
      <vt:lpstr>Sheet1</vt:lpstr>
      <vt:lpstr>MANDATES</vt:lpstr>
      <vt:lpstr>DASHBOARD</vt:lpstr>
      <vt:lpstr>EWMA CORRELATIONS</vt:lpstr>
      <vt:lpstr>Sheet3</vt:lpstr>
      <vt:lpstr>CAPM</vt:lpstr>
      <vt:lpstr>DASHBOARD2</vt:lpstr>
      <vt:lpstr>BOX_RANGE_252</vt:lpstr>
      <vt:lpstr>BOX_RANGE_63</vt:lpstr>
      <vt:lpstr>BOX_RANGE_INCEPTION</vt:lpstr>
      <vt:lpstr>DATA_RANGE</vt:lpstr>
      <vt:lpstr>CAPM!Print_Area</vt:lpstr>
      <vt:lpstr>DASHBOARD!Print_Area</vt:lpstr>
      <vt:lpstr>'EWMA CORRELATIONS'!Print_Area</vt:lpstr>
      <vt:lpstr>MANDATES!Print_Area</vt:lpstr>
      <vt:lpstr>REPORT_NAME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2016-05-11T14:26:59Z</cp:lastPrinted>
  <dcterms:created xsi:type="dcterms:W3CDTF">2016-04-12T19:12:01Z</dcterms:created>
  <dcterms:modified xsi:type="dcterms:W3CDTF">2016-05-12T15:08:13Z</dcterms:modified>
</cp:coreProperties>
</file>