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b67cdc2dafbe81e/Domains/h.projects/p13_cbdc/Published - do not delete!/"/>
    </mc:Choice>
  </mc:AlternateContent>
  <xr:revisionPtr revIDLastSave="79" documentId="11_4BB43ABE667B2D34B69B09D8945B1D2BC14FF87C" xr6:coauthVersionLast="47" xr6:coauthVersionMax="47" xr10:uidLastSave="{E994C15C-F192-42A6-801A-2891DE520F83}"/>
  <bookViews>
    <workbookView xWindow="-120" yWindow="-120" windowWidth="27315" windowHeight="16440" firstSheet="7" activeTab="2" xr2:uid="{00000000-000D-0000-FFFF-FFFF00000000}"/>
  </bookViews>
  <sheets>
    <sheet name="#params" sheetId="1" r:id="rId1"/>
    <sheet name="#dev" sheetId="2" state="hidden" r:id="rId2"/>
    <sheet name="Таблица А1. Сценарии внедрения " sheetId="3" r:id="rId3"/>
    <sheet name="Таблица А2. Параметры сценариев" sheetId="4" r:id="rId4"/>
    <sheet name="П1 Экономика" sheetId="5" r:id="rId5"/>
    <sheet name="П2 Инфраструктура" sheetId="6" r:id="rId6"/>
    <sheet name="П3 Приватность" sheetId="7" r:id="rId7"/>
    <sheet name="Пилотные сценарии CBDC (зарубеж" sheetId="8" r:id="rId8"/>
  </sheets>
  <definedNames>
    <definedName name="Delimiter">'#params'!$B$1</definedName>
    <definedName name="GConcat">'#params'!$B$3</definedName>
    <definedName name="GDelimiter">'#params'!$B$2</definedName>
    <definedName name="PNames">'Таблица А2. Параметры сценариев'!$C:$C</definedName>
    <definedName name="PNumbers">'Таблица А2. Параметры сценариев'!$B:$B</definedName>
    <definedName name="PTitle1">'#params'!$B$5</definedName>
    <definedName name="PTitle11">'#params'!$B$6</definedName>
    <definedName name="PTitle12">'#params'!$B$7</definedName>
    <definedName name="PTitle13">'#params'!$B$8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5" l="1" a="1"/>
  <c r="F87" i="5" s="1"/>
  <c r="G87" i="5" a="1"/>
  <c r="G87" i="5" s="1"/>
  <c r="H87" i="5" a="1"/>
  <c r="H87" i="5" s="1"/>
  <c r="E87" i="5" a="1"/>
  <c r="E87" i="5" s="1"/>
  <c r="F71" i="5" a="1"/>
  <c r="F71" i="5" s="1"/>
  <c r="E12" i="4" s="1"/>
  <c r="D4" i="3" s="1"/>
  <c r="G71" i="5" a="1"/>
  <c r="G71" i="5"/>
  <c r="E13" i="4" s="1"/>
  <c r="D5" i="3" s="1"/>
  <c r="H71" i="5" a="1"/>
  <c r="H71" i="5" s="1"/>
  <c r="E14" i="4" s="1"/>
  <c r="D6" i="3" s="1"/>
  <c r="E71" i="5" a="1"/>
  <c r="E71" i="5" s="1"/>
  <c r="E11" i="4" s="1"/>
  <c r="D3" i="3" s="1"/>
  <c r="F52" i="5" a="1"/>
  <c r="F52" i="5" s="1"/>
  <c r="E8" i="4" s="1"/>
  <c r="C4" i="3" s="1"/>
  <c r="G52" i="5" a="1"/>
  <c r="G52" i="5" s="1"/>
  <c r="E9" i="4" s="1"/>
  <c r="C5" i="3" s="1"/>
  <c r="H52" i="5" a="1"/>
  <c r="H52" i="5" s="1"/>
  <c r="E10" i="4" s="1"/>
  <c r="C6" i="3" s="1"/>
  <c r="E52" i="5" a="1"/>
  <c r="E52" i="5" s="1"/>
  <c r="E7" i="4" s="1"/>
  <c r="C3" i="3" s="1"/>
  <c r="F30" i="5" a="1"/>
  <c r="F30" i="5" s="1"/>
  <c r="E4" i="4" s="1"/>
  <c r="B4" i="3" s="1"/>
  <c r="G30" i="5" a="1"/>
  <c r="G30" i="5"/>
  <c r="E5" i="4" s="1"/>
  <c r="B5" i="3" s="1"/>
  <c r="H30" i="5" a="1"/>
  <c r="H30" i="5" s="1"/>
  <c r="E6" i="4" s="1"/>
  <c r="B6" i="3" s="1"/>
  <c r="E30" i="5" a="1"/>
  <c r="E30" i="5" s="1"/>
  <c r="E3" i="4" s="1"/>
  <c r="B3" i="3" s="1"/>
  <c r="F84" i="6" a="1"/>
  <c r="F84" i="6" s="1"/>
  <c r="E33" i="4" s="1"/>
  <c r="J4" i="3" s="1"/>
  <c r="G84" i="6" a="1"/>
  <c r="G84" i="6"/>
  <c r="E34" i="4" s="1"/>
  <c r="J5" i="3" s="1"/>
  <c r="H84" i="6" a="1"/>
  <c r="H84" i="6" s="1"/>
  <c r="E35" i="4" s="1"/>
  <c r="J6" i="3" s="1"/>
  <c r="E84" i="6" a="1"/>
  <c r="E84" i="6" s="1"/>
  <c r="E32" i="4" s="1"/>
  <c r="J3" i="3" s="1"/>
  <c r="F52" i="6" a="1"/>
  <c r="F52" i="6" s="1"/>
  <c r="G52" i="6" a="1"/>
  <c r="G52" i="6" s="1"/>
  <c r="H52" i="6" a="1"/>
  <c r="H52" i="6" s="1"/>
  <c r="F67" i="6" a="1"/>
  <c r="F67" i="6"/>
  <c r="G67" i="6" a="1"/>
  <c r="G67" i="6" s="1"/>
  <c r="E30" i="4" s="1"/>
  <c r="I5" i="3" s="1"/>
  <c r="H67" i="6" a="1"/>
  <c r="H67" i="6" s="1"/>
  <c r="E31" i="4" s="1"/>
  <c r="I6" i="3" s="1"/>
  <c r="E67" i="6" a="1"/>
  <c r="E67" i="6" s="1"/>
  <c r="E28" i="4" s="1"/>
  <c r="I3" i="3" s="1"/>
  <c r="E52" i="6" a="1"/>
  <c r="E52" i="6" s="1"/>
  <c r="F15" i="6" a="1"/>
  <c r="F15" i="6" s="1"/>
  <c r="E18" i="4" s="1"/>
  <c r="F4" i="3" s="1"/>
  <c r="G15" i="6" a="1"/>
  <c r="G15" i="6"/>
  <c r="E19" i="4" s="1"/>
  <c r="F5" i="3" s="1"/>
  <c r="H15" i="6" a="1"/>
  <c r="H15" i="6" s="1"/>
  <c r="E20" i="4" s="1"/>
  <c r="F6" i="3" s="1"/>
  <c r="E15" i="6" a="1"/>
  <c r="E15" i="6" s="1"/>
  <c r="E17" i="4" s="1"/>
  <c r="F3" i="3" s="1"/>
  <c r="F63" i="7" a="1"/>
  <c r="F63" i="7" s="1"/>
  <c r="E41" i="4" s="1"/>
  <c r="L4" i="3" s="1"/>
  <c r="G63" i="7" a="1"/>
  <c r="G63" i="7" s="1"/>
  <c r="E42" i="4" s="1"/>
  <c r="L5" i="3" s="1"/>
  <c r="H63" i="7" a="1"/>
  <c r="H63" i="7" s="1"/>
  <c r="E43" i="4" s="1"/>
  <c r="L6" i="3" s="1"/>
  <c r="E63" i="7" a="1"/>
  <c r="E63" i="7" s="1"/>
  <c r="E40" i="4" s="1"/>
  <c r="L3" i="3" s="1"/>
  <c r="F28" i="7" a="1"/>
  <c r="F28" i="7" s="1"/>
  <c r="E37" i="4" s="1"/>
  <c r="K4" i="3" s="1"/>
  <c r="G28" i="7" a="1"/>
  <c r="G28" i="7"/>
  <c r="E38" i="4" s="1"/>
  <c r="K5" i="3" s="1"/>
  <c r="H28" i="7" a="1"/>
  <c r="H28" i="7" s="1"/>
  <c r="E39" i="4" s="1"/>
  <c r="K6" i="3" s="1"/>
  <c r="E28" i="7" a="1"/>
  <c r="E28" i="7" s="1"/>
  <c r="E36" i="4" s="1"/>
  <c r="K3" i="3" s="1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83" i="6"/>
  <c r="I82" i="6"/>
  <c r="I81" i="6"/>
  <c r="I80" i="6"/>
  <c r="I66" i="6"/>
  <c r="I65" i="6"/>
  <c r="I64" i="6"/>
  <c r="I51" i="6"/>
  <c r="I50" i="6"/>
  <c r="I49" i="6"/>
  <c r="I14" i="6"/>
  <c r="I13" i="6"/>
  <c r="I12" i="6"/>
  <c r="I11" i="6"/>
  <c r="I86" i="5"/>
  <c r="I85" i="5"/>
  <c r="I70" i="5"/>
  <c r="I69" i="5"/>
  <c r="I68" i="5"/>
  <c r="I67" i="5"/>
  <c r="I66" i="5"/>
  <c r="I65" i="5"/>
  <c r="I29" i="5"/>
  <c r="I28" i="5"/>
  <c r="I27" i="5"/>
  <c r="I26" i="5"/>
  <c r="I25" i="5"/>
  <c r="I24" i="5"/>
  <c r="I23" i="5"/>
  <c r="I22" i="5"/>
  <c r="I21" i="5"/>
  <c r="I20" i="5"/>
  <c r="I19" i="5"/>
  <c r="I51" i="5"/>
  <c r="I50" i="5"/>
  <c r="I49" i="5"/>
  <c r="I48" i="5"/>
  <c r="I47" i="5"/>
  <c r="I46" i="5"/>
  <c r="I45" i="5"/>
  <c r="I44" i="5"/>
  <c r="I43" i="5"/>
  <c r="A79" i="5"/>
  <c r="A6" i="6" s="1"/>
  <c r="M2" i="8"/>
  <c r="K2" i="8"/>
  <c r="J2" i="8"/>
  <c r="I2" i="8"/>
  <c r="H2" i="8"/>
  <c r="G2" i="8"/>
  <c r="F2" i="8"/>
  <c r="E2" i="8"/>
  <c r="D2" i="8"/>
  <c r="C2" i="8"/>
  <c r="C62" i="7"/>
  <c r="B62" i="7"/>
  <c r="B61" i="7"/>
  <c r="B60" i="7"/>
  <c r="C59" i="7"/>
  <c r="B59" i="7"/>
  <c r="B58" i="7"/>
  <c r="B57" i="7"/>
  <c r="C56" i="7"/>
  <c r="B56" i="7"/>
  <c r="A56" i="7"/>
  <c r="B55" i="7"/>
  <c r="A55" i="7"/>
  <c r="B54" i="7"/>
  <c r="A54" i="7"/>
  <c r="C53" i="7"/>
  <c r="B53" i="7"/>
  <c r="A53" i="7"/>
  <c r="B52" i="7"/>
  <c r="A52" i="7"/>
  <c r="B51" i="7"/>
  <c r="A51" i="7"/>
  <c r="C50" i="7"/>
  <c r="B50" i="7"/>
  <c r="B49" i="7"/>
  <c r="B48" i="7"/>
  <c r="C47" i="7"/>
  <c r="B47" i="7"/>
  <c r="B46" i="7"/>
  <c r="B45" i="7"/>
  <c r="C44" i="7"/>
  <c r="B44" i="7"/>
  <c r="B43" i="7"/>
  <c r="C42" i="7"/>
  <c r="B42" i="7"/>
  <c r="B41" i="7"/>
  <c r="C40" i="7"/>
  <c r="B40" i="7"/>
  <c r="A40" i="7"/>
  <c r="E39" i="7"/>
  <c r="A39" i="7"/>
  <c r="D35" i="7"/>
  <c r="C61" i="7" s="1"/>
  <c r="D34" i="7"/>
  <c r="C60" i="7" s="1"/>
  <c r="A34" i="7"/>
  <c r="A44" i="7" s="1"/>
  <c r="A32" i="7"/>
  <c r="C27" i="7"/>
  <c r="B27" i="7"/>
  <c r="A27" i="7"/>
  <c r="C26" i="7"/>
  <c r="B26" i="7"/>
  <c r="A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C13" i="7"/>
  <c r="B13" i="7"/>
  <c r="C12" i="7"/>
  <c r="B12" i="7"/>
  <c r="C11" i="7"/>
  <c r="B11" i="7"/>
  <c r="A11" i="7"/>
  <c r="E10" i="7"/>
  <c r="A10" i="7"/>
  <c r="A5" i="7"/>
  <c r="A14" i="7" s="1"/>
  <c r="A3" i="7"/>
  <c r="B83" i="6"/>
  <c r="A83" i="6"/>
  <c r="B82" i="6"/>
  <c r="A82" i="6"/>
  <c r="B81" i="6"/>
  <c r="A81" i="6"/>
  <c r="B80" i="6"/>
  <c r="A80" i="6"/>
  <c r="B79" i="6"/>
  <c r="A79" i="6"/>
  <c r="E78" i="6"/>
  <c r="A78" i="6"/>
  <c r="A74" i="6"/>
  <c r="A73" i="6"/>
  <c r="A71" i="6"/>
  <c r="E29" i="4"/>
  <c r="I4" i="3" s="1"/>
  <c r="B66" i="6"/>
  <c r="B65" i="6"/>
  <c r="A65" i="6"/>
  <c r="B64" i="6"/>
  <c r="A64" i="6"/>
  <c r="B63" i="6"/>
  <c r="A63" i="6"/>
  <c r="E62" i="6"/>
  <c r="A62" i="6"/>
  <c r="B59" i="6"/>
  <c r="B58" i="6"/>
  <c r="A66" i="6" s="1"/>
  <c r="A56" i="6"/>
  <c r="A51" i="6"/>
  <c r="A49" i="6"/>
  <c r="E47" i="6"/>
  <c r="A47" i="6"/>
  <c r="H41" i="6"/>
  <c r="G41" i="6"/>
  <c r="F41" i="6"/>
  <c r="E41" i="6"/>
  <c r="B41" i="6"/>
  <c r="A41" i="6"/>
  <c r="H40" i="6"/>
  <c r="G40" i="6"/>
  <c r="F40" i="6"/>
  <c r="E40" i="6"/>
  <c r="B40" i="6"/>
  <c r="A40" i="6"/>
  <c r="H39" i="6"/>
  <c r="G39" i="6"/>
  <c r="F39" i="6"/>
  <c r="E39" i="6"/>
  <c r="B39" i="6"/>
  <c r="A39" i="6"/>
  <c r="H38" i="6"/>
  <c r="G38" i="6"/>
  <c r="F38" i="6"/>
  <c r="B38" i="6"/>
  <c r="A38" i="6"/>
  <c r="H35" i="6"/>
  <c r="G35" i="6"/>
  <c r="F35" i="6"/>
  <c r="E35" i="6"/>
  <c r="H34" i="6"/>
  <c r="G34" i="6"/>
  <c r="F34" i="6"/>
  <c r="E34" i="6"/>
  <c r="H33" i="6"/>
  <c r="G33" i="6"/>
  <c r="F33" i="6"/>
  <c r="E33" i="6"/>
  <c r="H32" i="6"/>
  <c r="G32" i="6"/>
  <c r="F32" i="6"/>
  <c r="H29" i="6"/>
  <c r="G29" i="6"/>
  <c r="F29" i="6"/>
  <c r="E29" i="6"/>
  <c r="H28" i="6"/>
  <c r="G28" i="6"/>
  <c r="F28" i="6"/>
  <c r="E28" i="6"/>
  <c r="H27" i="6"/>
  <c r="G27" i="6"/>
  <c r="F27" i="6"/>
  <c r="E27" i="6"/>
  <c r="H26" i="6"/>
  <c r="G26" i="6"/>
  <c r="F26" i="6"/>
  <c r="H23" i="6"/>
  <c r="G23" i="6"/>
  <c r="F23" i="6"/>
  <c r="E23" i="6"/>
  <c r="H22" i="6"/>
  <c r="G22" i="6"/>
  <c r="F22" i="6"/>
  <c r="E22" i="6"/>
  <c r="H21" i="6"/>
  <c r="G21" i="6"/>
  <c r="F21" i="6"/>
  <c r="E21" i="6"/>
  <c r="H20" i="6"/>
  <c r="G20" i="6"/>
  <c r="F20" i="6"/>
  <c r="A19" i="6"/>
  <c r="B14" i="6"/>
  <c r="B13" i="6"/>
  <c r="B12" i="6"/>
  <c r="A12" i="6"/>
  <c r="B11" i="6"/>
  <c r="A11" i="6"/>
  <c r="B10" i="6"/>
  <c r="A10" i="6"/>
  <c r="E9" i="6"/>
  <c r="A9" i="6"/>
  <c r="A7" i="6"/>
  <c r="A5" i="6"/>
  <c r="A3" i="6"/>
  <c r="D86" i="5"/>
  <c r="C86" i="5"/>
  <c r="B86" i="5"/>
  <c r="D85" i="5"/>
  <c r="C85" i="5"/>
  <c r="B85" i="5"/>
  <c r="A85" i="5"/>
  <c r="D84" i="5"/>
  <c r="C84" i="5"/>
  <c r="B84" i="5"/>
  <c r="A84" i="5"/>
  <c r="E83" i="5"/>
  <c r="A83" i="5"/>
  <c r="A76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E63" i="5"/>
  <c r="A63" i="5"/>
  <c r="A57" i="5"/>
  <c r="B53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D42" i="5"/>
  <c r="C42" i="5"/>
  <c r="B42" i="5"/>
  <c r="A42" i="5"/>
  <c r="E41" i="5"/>
  <c r="A41" i="5"/>
  <c r="A34" i="5"/>
  <c r="C29" i="5"/>
  <c r="B29" i="5"/>
  <c r="A29" i="5"/>
  <c r="C28" i="5"/>
  <c r="B28" i="5"/>
  <c r="A28" i="5"/>
  <c r="C27" i="5"/>
  <c r="B27" i="5"/>
  <c r="A27" i="5"/>
  <c r="C26" i="5"/>
  <c r="B26" i="5"/>
  <c r="A26" i="5"/>
  <c r="A37" i="7" s="1"/>
  <c r="C25" i="5"/>
  <c r="B25" i="5"/>
  <c r="A25" i="5"/>
  <c r="C24" i="5"/>
  <c r="B24" i="5"/>
  <c r="A24" i="5"/>
  <c r="C23" i="5"/>
  <c r="B23" i="5"/>
  <c r="A23" i="5"/>
  <c r="C22" i="5"/>
  <c r="B22" i="5"/>
  <c r="A22" i="5"/>
  <c r="A6" i="7" s="1"/>
  <c r="C21" i="5"/>
  <c r="B21" i="5"/>
  <c r="A21" i="5"/>
  <c r="C20" i="5"/>
  <c r="B20" i="5"/>
  <c r="A20" i="5"/>
  <c r="C19" i="5"/>
  <c r="B19" i="5"/>
  <c r="A19" i="5"/>
  <c r="C18" i="5"/>
  <c r="B18" i="5"/>
  <c r="A18" i="5"/>
  <c r="E17" i="5"/>
  <c r="A17" i="5"/>
  <c r="A10" i="5"/>
  <c r="C39" i="4"/>
  <c r="C38" i="4"/>
  <c r="C37" i="4"/>
  <c r="C35" i="4"/>
  <c r="C34" i="4"/>
  <c r="C33" i="4"/>
  <c r="E27" i="4"/>
  <c r="C27" i="4"/>
  <c r="E26" i="4"/>
  <c r="C26" i="4"/>
  <c r="E25" i="4"/>
  <c r="H3" i="3" s="1"/>
  <c r="E24" i="4"/>
  <c r="G6" i="3" s="1"/>
  <c r="E23" i="4"/>
  <c r="E22" i="4"/>
  <c r="E21" i="4"/>
  <c r="G3" i="3" s="1"/>
  <c r="E16" i="4"/>
  <c r="E6" i="3" s="1"/>
  <c r="C10" i="4"/>
  <c r="C9" i="4"/>
  <c r="C8" i="4"/>
  <c r="C6" i="4"/>
  <c r="C5" i="4"/>
  <c r="C4" i="4"/>
  <c r="B3" i="4"/>
  <c r="H6" i="3"/>
  <c r="H5" i="3"/>
  <c r="G5" i="3"/>
  <c r="H4" i="3"/>
  <c r="G4" i="3"/>
  <c r="L2" i="3"/>
  <c r="J2" i="3"/>
  <c r="I2" i="3"/>
  <c r="H2" i="3"/>
  <c r="G2" i="3"/>
  <c r="F2" i="3"/>
  <c r="E2" i="3"/>
  <c r="D2" i="3"/>
  <c r="C2" i="3"/>
  <c r="B2" i="3"/>
  <c r="A12" i="2"/>
  <c r="A11" i="2"/>
  <c r="A10" i="2"/>
  <c r="A9" i="2"/>
  <c r="A8" i="2"/>
  <c r="A7" i="2"/>
  <c r="A6" i="2"/>
  <c r="A5" i="2"/>
  <c r="A4" i="2"/>
  <c r="A3" i="2"/>
  <c r="A2" i="2"/>
  <c r="E15" i="4" l="1"/>
  <c r="A62" i="7"/>
  <c r="A61" i="7"/>
  <c r="A60" i="7"/>
  <c r="A59" i="7"/>
  <c r="A58" i="7"/>
  <c r="A57" i="7"/>
  <c r="A13" i="6"/>
  <c r="A14" i="6"/>
  <c r="A8" i="5" a="1"/>
  <c r="A8" i="5" s="1"/>
  <c r="L2" i="8"/>
  <c r="K2" i="3"/>
  <c r="A21" i="7"/>
  <c r="A20" i="7"/>
  <c r="A19" i="7"/>
  <c r="A18" i="7"/>
  <c r="B4" i="4"/>
  <c r="A15" i="7"/>
  <c r="A16" i="7"/>
  <c r="A17" i="7"/>
  <c r="A86" i="5"/>
  <c r="A12" i="7"/>
  <c r="A13" i="7"/>
  <c r="A35" i="7"/>
  <c r="A41" i="7"/>
  <c r="A42" i="7"/>
  <c r="A43" i="7"/>
  <c r="A8" i="7"/>
  <c r="C41" i="7"/>
  <c r="C43" i="7"/>
  <c r="C45" i="7"/>
  <c r="C46" i="7"/>
  <c r="C48" i="7"/>
  <c r="C49" i="7"/>
  <c r="C51" i="7"/>
  <c r="C52" i="7"/>
  <c r="C54" i="7"/>
  <c r="C55" i="7"/>
  <c r="C57" i="7"/>
  <c r="C58" i="7"/>
  <c r="E3" i="3" l="1"/>
  <c r="E4" i="3"/>
  <c r="E5" i="3"/>
  <c r="A25" i="7"/>
  <c r="A24" i="7"/>
  <c r="A23" i="7"/>
  <c r="A22" i="7"/>
  <c r="A50" i="7"/>
  <c r="A49" i="7"/>
  <c r="A48" i="7"/>
  <c r="A47" i="7"/>
  <c r="A46" i="7"/>
  <c r="A45" i="7"/>
  <c r="A45" i="6" a="1"/>
  <c r="A45" i="6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A54" i="6" a="1"/>
  <c r="A54" i="6" s="1"/>
  <c r="A55" i="5" l="1" a="1"/>
  <c r="A55" i="5" s="1"/>
  <c r="A32" i="5" a="1"/>
  <c r="A32" i="5" s="1"/>
  <c r="A69" i="6" a="1"/>
  <c r="A69" i="6" s="1"/>
  <c r="A17" i="6" a="1"/>
  <c r="A17" i="6" s="1"/>
  <c r="A74" i="5" a="1"/>
  <c r="A74" i="5" s="1"/>
  <c r="A30" i="7" a="1"/>
  <c r="A30" i="7" s="1"/>
  <c r="A1" i="6" a="1"/>
  <c r="A1" i="6" s="1"/>
  <c r="A1" i="7" a="1"/>
  <c r="A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700-000001000000}">
      <text>
        <r>
          <rPr>
            <sz val="10"/>
            <color rgb="FF000000"/>
            <rFont val="Arial"/>
          </rPr>
          <t>п1. - Provides a government-issued electronic token that can be used to exchange value without the need for pairwise account reconciliation.
pairwise account reconciliation - затрудняюсь перевести, выкидываю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<sst xmlns="http://schemas.openxmlformats.org/spreadsheetml/2006/main" count="604" uniqueCount="249">
  <si>
    <t>Delimiter</t>
  </si>
  <si>
    <t>;</t>
  </si>
  <si>
    <t>Group Delimiter</t>
  </si>
  <si>
    <t xml:space="preserve">
</t>
  </si>
  <si>
    <t>Group Concatenator</t>
  </si>
  <si>
    <t>+</t>
  </si>
  <si>
    <t>Param Title</t>
  </si>
  <si>
    <t>Таблица П%1. %2</t>
  </si>
  <si>
    <t>Таблица П%1.1. Вариативность параметров</t>
  </si>
  <si>
    <t>Таблица П%1.2. Релевантные сочетания параметров</t>
  </si>
  <si>
    <t>Таблица П%1.3. Сценарная привязка</t>
  </si>
  <si>
    <t>Конфигурации определены</t>
  </si>
  <si>
    <t>Конфигурации отражены на сценарии</t>
  </si>
  <si>
    <t>Сценарные формулы определены</t>
  </si>
  <si>
    <t>да</t>
  </si>
  <si>
    <t>Таблица А1. Сценарии внедрения CDBC</t>
  </si>
  <si>
    <t>Наименование и сводка</t>
  </si>
  <si>
    <t xml:space="preserve">Вариант 1. Консервативный сценарий. Предполагает высокую степень контроля со стороны государственных органов и других авторизованных лиц. Отсутствует какой-либо организационный консенсус. Низкая приватность со стороны госорганов. Закрытый исходный код. Централизованное руководство. Активное использование модели электронных денег. использование CBDC только ФЛ.
</t>
  </si>
  <si>
    <t>Вариант 2. Умеренно-консервативный сценарий. Сбалансированный контроль. Специальные протоколы раскрытия приватных транзакций для широкого круга государственных органов. Свободное хождение внутри экономики среди ЮЛ и ФЛ</t>
  </si>
  <si>
    <t>Вариант 3. Умеренно-прогрессивный сценарий. Переход к консорциумному управлению и камеральный контроль со стороны государственных органов. Раскрытие содержания транзакций узкому кругу государственных органов по специальной процедуре. Свободное хождение внутри экономики среди ЮЛ и ФЛ. Банковские организации являются агентами НБ</t>
  </si>
  <si>
    <t>Вариант 4. Прогрессивный сценарий. Система во многом контролируется коммерческим консорциумом, однако объем эмиссии согласовывается с НБ РБ. Крайне низкие требования ко входу на рынок со своими финансовыми продуктами. Высокая степень приватности с доступом к информации о транзакциях исключительно через специальные процедуры консорциума. Открытый исходный код. Свободное хождение внутри экономики среди ЮЛ и ФЛ</t>
  </si>
  <si>
    <t>#</t>
  </si>
  <si>
    <t>Таблица А2. Параметры сценариев</t>
  </si>
  <si>
    <t>Наименование</t>
  </si>
  <si>
    <t>Параметрическое определение практики | Формула чтения</t>
  </si>
  <si>
    <t>Параметрическая вариативность</t>
  </si>
  <si>
    <t>Экономика</t>
  </si>
  <si>
    <t>Протокол эмиссии</t>
  </si>
  <si>
    <t>Способность отдельных категорий субъектов создавать и доставлять до конечных пользователей обеспеченные либо необеспеченные денежные средства</t>
  </si>
  <si>
    <t>&lt;Агент&gt; выполняет эмиссию через &lt;Способ_Доставки&gt; с указанной  &lt;Обеспеченностью&gt;</t>
  </si>
  <si>
    <t>Ограничения на использование CBDC отдельными категориями субъектов</t>
  </si>
  <si>
    <t>Возможность использования системы отдельными категориями субъектов определяется составом субъектов, способных осуществлять ограниченный либо неограниченный круг типов транзакций</t>
  </si>
  <si>
    <t>&lt;Агент_Отправитель&gt; может инициировать транзакции по передаче стоимости &lt;Агенту_Получателю&gt;, имея/не имея &lt;Количественные_Ограничения&gt; и имея/не имея &lt;Ограничения_по_Нормативному_Назначению&gt;</t>
  </si>
  <si>
    <t>Вариативность инструментов платежа в рамках CBDC-протоколов</t>
  </si>
  <si>
    <t>Под вариативностью инструментов платежа необходимо понимать возможность инициации и проведения транзакции посредством различных устройств и программных систем</t>
  </si>
  <si>
    <t xml:space="preserve">Доступ Экономических Агентов к выполнению транзакций может осуществляться посредством использования &lt;Типа_Устройств_Доступа&gt;, имеющих &lt;Степень_Локализации_Устройств_Доступа&gt; </t>
  </si>
  <si>
    <t>Динамическое контекстно-зависимое регулирование стоимости транзакций CBDC</t>
  </si>
  <si>
    <t>Возможность какого-либо участника системы участвовать в ручной настройке внутренних параметров транзакции, связанных с ее стоимостью в рамках программного протокола CBDC</t>
  </si>
  <si>
    <t>&lt;Уполномоченный_Агент&gt; может устанавливать для транзакции в &lt;Контекст_Исполнения_Транзации&gt; особый &lt;Размер_Комисии&gt;, через применение &lt;Вид_Регулирующего_Правила&gt;</t>
  </si>
  <si>
    <t>Инфраструктура</t>
  </si>
  <si>
    <t>Управление инфраструктурой (devops) и определение политики управления программным протоколом CBDC (governance)</t>
  </si>
  <si>
    <t>Управление инфраструктурой определяется составом участников процесса принятия решения об управлении процессом функционирования узлов системы учета реестра транзакций в рамках программного протокола CBDC. 
Определение политики управления программным протоколом CBDC - способность участвовать в принятии решений о технических характеристиках создаваемого программного протокола, его изменению и др.</t>
  </si>
  <si>
    <t>Комитет в составе &lt;Состав_Комитета&gt; определяет технолоческие политики, с использованием &lt;Тип_Коннсенсуса&gt; при принятии решений</t>
  </si>
  <si>
    <t>Открытость программного кода базового CBDC-протокола</t>
  </si>
  <si>
    <t>Открыть программного кода базового протокола CBDC означает публикацию полной либо частичной технической документации, описывающей как принципы функционирования системы, так и содержащую исходный код модулей системы</t>
  </si>
  <si>
    <t xml:space="preserve"> &lt;Агенты&gt; имеют доступ к программному коду указанных &lt;Компонентов&gt; инфраструктуры цифровой валюты в соответствии с лицензией &lt;Тип_Лицензии&gt; </t>
  </si>
  <si>
    <t>Программный доступ к протоколу</t>
  </si>
  <si>
    <t>Программным доступом к протоколу является способность тех или иных субъектов взаимодействовать с программным комплексом CBDC. Под взаимодействием с программным комплексом CBDC необходимо понимать взаимодействие, направленное на извлечение явной (создание кошельков; выдача кредитов и т. д.) или скрытой (мониторинг транзакций) выгоды, включающее в себя работу с созданием программных приложений на базе программного комплекса CBDC.</t>
  </si>
  <si>
    <t>&lt;Агент&gt; имеет возможность выполнять программное исполнение транзакций на шине цифровой валюты</t>
  </si>
  <si>
    <t>Взаимодействие с внешними платёжным системами</t>
  </si>
  <si>
    <t>Способность национальной валюты, реализуемой на базе программного протокола CBDC, подключаться к информационным системам платежных систем и систем расчетов</t>
  </si>
  <si>
    <t>&lt;Агент&gt; имеет возможность взаимодействовать с внешними платёжными системами в соответствии с &lt;Тип_Протокола_Доступа&gt;</t>
  </si>
  <si>
    <t>Способность обеспечивать непротиворечивость транзакций при межзоновом взаимодействии с другими DLT-системами (интероперабельность)</t>
  </si>
  <si>
    <t>Интероперабельностью системы является заранее детерминированная способность системы транслировать состояние тех или иных учетных записей в иные блокчейн-системы без необходимости внедрения рестранслирующего субъекта</t>
  </si>
  <si>
    <t>&lt;Агент&gt; имеет возможность взаимодействовать с внешними DLT-монетарными системами в соответствии с &lt;Тип_Протокола&gt;</t>
  </si>
  <si>
    <t>Приватность</t>
  </si>
  <si>
    <t>Доступ к сведениям о транзакциях</t>
  </si>
  <si>
    <t>Приватность определяется возможностью полного либо частичного сокрытия информации об отправителях, получателях, содержании транзакции от определенного круга лиц</t>
  </si>
  <si>
    <t>&lt;Уполномоченный_Агент&gt; имеет доступ на чтение к &lt;Группе_Сведений&gt;, в соответствии с &lt;Типом_Санкционирования_Доступа&gt;</t>
  </si>
  <si>
    <t>Контроль за транзакциями</t>
  </si>
  <si>
    <t>&lt;Регулирующий_Орган&gt; может выполнять &lt;Операция&gt; для контроля за транзакциями в соответствии с &lt;Типом_Санкционирования_Доступа&gt;</t>
  </si>
  <si>
    <t>Практики жизненного цикла цифровой валюты</t>
  </si>
  <si>
    <t>Эмиссия</t>
  </si>
  <si>
    <t>Трансфер/платёж</t>
  </si>
  <si>
    <t>Демиссия</t>
  </si>
  <si>
    <t>нет доступа</t>
  </si>
  <si>
    <t>эмиссия с обеспечением резервами нацвалюты НацБанка</t>
  </si>
  <si>
    <t>прямой доступ к аккаунтам в НацБанке</t>
  </si>
  <si>
    <t>демиссия с использованием спецсчетов</t>
  </si>
  <si>
    <t>эмиссия без резервирования</t>
  </si>
  <si>
    <t>доступ к аккаунтам в НацБанке через банковскую инфраструктуру</t>
  </si>
  <si>
    <t>Эмитент</t>
  </si>
  <si>
    <t>Способ доставки</t>
  </si>
  <si>
    <t>Обеспеченность</t>
  </si>
  <si>
    <r>
      <rPr>
        <sz val="10"/>
        <color theme="1"/>
        <rFont val="Arial"/>
      </rPr>
      <t>НБ</t>
    </r>
    <r>
      <rPr>
        <sz val="12"/>
        <color rgb="FF544E52"/>
        <rFont val="Lora"/>
      </rPr>
      <t> </t>
    </r>
    <r>
      <rPr>
        <sz val="10"/>
        <color theme="1"/>
        <rFont val="Arial"/>
      </rPr>
      <t>РБ</t>
    </r>
  </si>
  <si>
    <t>Прямое зачисление</t>
  </si>
  <si>
    <t>Полное обеспечение резервами</t>
  </si>
  <si>
    <t>Банки</t>
  </si>
  <si>
    <t>Опосредованная дистрибуция</t>
  </si>
  <si>
    <t>Отсутствие обеспечения резервами</t>
  </si>
  <si>
    <t>Финтех-провайдеры</t>
  </si>
  <si>
    <t>Провайдер доступа</t>
  </si>
  <si>
    <t>Отсутствие обеспечения резервами и проценты</t>
  </si>
  <si>
    <t>Агенты</t>
  </si>
  <si>
    <t>Ограничения на транзакции</t>
  </si>
  <si>
    <t>Физические лица</t>
  </si>
  <si>
    <t>Количественные ограничения</t>
  </si>
  <si>
    <t>Отправитель</t>
  </si>
  <si>
    <t>Юридические лица</t>
  </si>
  <si>
    <t>Ограничения по нормативному назначению</t>
  </si>
  <si>
    <t>Получатель</t>
  </si>
  <si>
    <t>нет</t>
  </si>
  <si>
    <t>Типы устройств доступа</t>
  </si>
  <si>
    <t>Степень локализации производства устройств</t>
  </si>
  <si>
    <t>Физические токены</t>
  </si>
  <si>
    <t>Высокая степень локализации</t>
  </si>
  <si>
    <t>Программные токены</t>
  </si>
  <si>
    <t>Низкая степень локализации</t>
  </si>
  <si>
    <t>Пластиковые карты</t>
  </si>
  <si>
    <t>Агенты, участвующие в консенсусе по установлению правила</t>
  </si>
  <si>
    <t>Класс транзакций, Контекст</t>
  </si>
  <si>
    <t>Размер комиссии</t>
  </si>
  <si>
    <t>Вид правила</t>
  </si>
  <si>
    <t>целевая система - не транзакции, а правила установки комиссии</t>
  </si>
  <si>
    <t>Государственные органы</t>
  </si>
  <si>
    <t>Любой контекст</t>
  </si>
  <si>
    <t>Любая комиссия</t>
  </si>
  <si>
    <t>Нормативное правило</t>
  </si>
  <si>
    <t>Оперативное правило</t>
  </si>
  <si>
    <t>+ = "возможно регулирование с необходимым консенсусом"</t>
  </si>
  <si>
    <t>Состав комитета, определяющего технологические и организационные политики</t>
  </si>
  <si>
    <t>Симметричность консенсуса</t>
  </si>
  <si>
    <t>Низкосимметричный консенсус</t>
  </si>
  <si>
    <t>единоличое принятие решений</t>
  </si>
  <si>
    <t>Среднесимметричный консенсус</t>
  </si>
  <si>
    <t>коллективное с неравным распределением голосов (блокирующие пакеты)</t>
  </si>
  <si>
    <t>Высокосимметричный консенсус</t>
  </si>
  <si>
    <t>коллективное с равномерным распределением голосов</t>
  </si>
  <si>
    <t>Сценарий 1</t>
  </si>
  <si>
    <t>Акторы</t>
  </si>
  <si>
    <t>Компоненты</t>
  </si>
  <si>
    <t>Лицензия</t>
  </si>
  <si>
    <t>Ключевые разработчики и гос.аудит</t>
  </si>
  <si>
    <t>Ядро, платформа</t>
  </si>
  <si>
    <t>Без доступа</t>
  </si>
  <si>
    <t>Разработчики консорциума</t>
  </si>
  <si>
    <t>API, SDK</t>
  </si>
  <si>
    <t>Лицензия на использование</t>
  </si>
  <si>
    <t>Общественные разработчики</t>
  </si>
  <si>
    <t>Прикладные компоненты</t>
  </si>
  <si>
    <t>Свободная лицензия</t>
  </si>
  <si>
    <t>Сценарий 2</t>
  </si>
  <si>
    <t>Сценарий 3</t>
  </si>
  <si>
    <t>Сценарий 4</t>
  </si>
  <si>
    <t>Состав акторов с доступом</t>
  </si>
  <si>
    <t>Консорциум</t>
  </si>
  <si>
    <t>Протокол</t>
  </si>
  <si>
    <t>Нет технического протокола</t>
  </si>
  <si>
    <t>Технический протокол</t>
  </si>
  <si>
    <t>Все экономические агенты</t>
  </si>
  <si>
    <t>Прямой доступ</t>
  </si>
  <si>
    <t>Нет взаимодействия</t>
  </si>
  <si>
    <t>Субъект доступа</t>
  </si>
  <si>
    <t>Группа сведений</t>
  </si>
  <si>
    <t>Санкционированность</t>
  </si>
  <si>
    <t>Все сведения обо всех транзакциях</t>
  </si>
  <si>
    <t>Оргсанкция одного из контрагентов</t>
  </si>
  <si>
    <t>Группа сведений, ограниченная санкцией</t>
  </si>
  <si>
    <t>Оргсанкция обоих контрагентов</t>
  </si>
  <si>
    <t>Держатели удостоверяющих узлов</t>
  </si>
  <si>
    <t>Агрегаты по всем сведениям всех транзакций</t>
  </si>
  <si>
    <t>Оргсанкция регулятора</t>
  </si>
  <si>
    <t>Агрегаты по группам сведений, ограниченных санкцией</t>
  </si>
  <si>
    <t>Нормативная санкция с доступом</t>
  </si>
  <si>
    <t>Регулирующий орган</t>
  </si>
  <si>
    <t>Агент, чьи транзакции подвергаются регулированию</t>
  </si>
  <si>
    <t>Операция</t>
  </si>
  <si>
    <t>Экономический агент</t>
  </si>
  <si>
    <t>Имперсонация выполнения транзакций</t>
  </si>
  <si>
    <t>Ограничение на выполнение транзакций</t>
  </si>
  <si>
    <t>Договорная санкция</t>
  </si>
  <si>
    <t>Источник</t>
  </si>
  <si>
    <t>Определение сценария</t>
  </si>
  <si>
    <t xml:space="preserve">Kumhoff M., Noon C. - Central Bank Digital Currencies - Design Principles and Balance Sheet Implications (2018) - Financial Institutions Access Model (Model FI)
</t>
  </si>
  <si>
    <t xml:space="preserve">В данном сценарии CBDC, за исключением некоторых аспектов, имеют сходство с резервными активами CBDC будут полностью обеспечены резервами Центрального Банка. Доступ к CBDC имеют только банки и небанковские финансовые учреждения, которые могут напрямую взаимодействовать с Центральным Банком для покупки/продажи CBDC в обмен на соответствующие активы. </t>
  </si>
  <si>
    <t>ЦБ: Прямое зачисление; Полное обеспечение резервами</t>
  </si>
  <si>
    <t>Только банки и финансовые институты могут пользоваться CBDC</t>
  </si>
  <si>
    <t>н/д</t>
  </si>
  <si>
    <t>Отсутствует</t>
  </si>
  <si>
    <t>ЦБ, банки, финансовые организации</t>
  </si>
  <si>
    <t xml:space="preserve">Kumhoff M., Noon C. - Central Bank Digital Currencies - Design Principles and Balance Sheet Implications (2018) - Economy-wide Access (Model EW 1)
</t>
  </si>
  <si>
    <t>В данном сценарии доступ к CBDC, помимо банков и небанковских финансовых учреждений, имеют домашние хозяйства и фирмы, т.е. CBDC служит платежным сресдтвом для всех агентов в экономике. Тем не менее только банки и НБФИ могут напрямую взаимодействовать с Центральным Банком для покупки/продажи CBDC, в то время как домохозяйства и фирмы должны  будут использовать биржу CBDC для покупки/продажи CBDC у посредников.</t>
  </si>
  <si>
    <t>ЦБ: Прямое зачисление; Полное обеспечение резервами Банки и финансовые организации: Опосредованная дистрибуция; Полное обеспечение резервами</t>
  </si>
  <si>
    <t>Ограничение на покупку/продажу CBDC не у банков и финансовых нститутов</t>
  </si>
  <si>
    <t>Kumhoff M., Noon C. - Central Bank Digital Currencies - Design Principles and Balance Sheet Implications (2018) - Economy-wide Access (Model EW 2)</t>
  </si>
  <si>
    <t>Данный сценарий предполагает, что CBDC доступна всем агентам в экономике. Отличие от сценария EW 1 заключается в том что домохозяйства и фирмы могут напрямую приобретать CBDC как у Центрального Банка, так и друг у друга.</t>
  </si>
  <si>
    <t>Ограничения не предусмотрены</t>
  </si>
  <si>
    <t>Bank of England - Hypothetical model of CBDC as a public‑private payment platform</t>
  </si>
  <si>
    <t>В данной модели рассматривается вариант построения быстрой, высокозащищенной и устойчивой технологической платформы ”core ledger”, которая обеспечит минимальный необходимый функционал для осуществления рассчетов с использованием CBDC. Такая платформа обеспечила бы возможность частным компаниям (поставщикам платежных услуг) предоставлять платежные услуги с использованием CBDC, а также дополнительные производные услуги, основывающиеся на базовом функционале технологической платформы функциях CBDC. Центральный Банк может рассматривается как активный регулятор, в том числе создающий стандарты предоставляемых платежных услуг, так и как пассивный регулятор, предоставляющий свободу действия в определенных направлениях сферы оказания платежных услуг.</t>
  </si>
  <si>
    <t xml:space="preserve">ЦБ: Прямое зачисление; Полное обеспечение резервами </t>
  </si>
  <si>
    <t>Программный токен c высокой локализацией</t>
  </si>
  <si>
    <t>Открыты API</t>
  </si>
  <si>
    <t>Все лица</t>
  </si>
  <si>
    <t>Предусмотрено (взаимодейтсвие возможно при наличии лицензии у иной платежной системы)</t>
  </si>
  <si>
    <t>Приватность содержания транзакций при открытости реестра участников транзакции авторизованным лицам с возможностью раскрытия содержания транзакции сторонами</t>
  </si>
  <si>
    <t>University College London
Centre for Blockchain Technologies - CBDC as Institutionally-mediated private value exchange</t>
  </si>
  <si>
    <t xml:space="preserve">Данная модель имеет следующие особенности:
1. CBDC рассматривается как выпущенный правительством электронный токен, который может быть использован для обмена стоимости.
2. Центральный банк осуществляет денежно-кредитную политику и занимается выпуском CBDC, но не распространением CBDC. Платежная инфраструктуру управляется независимыми частными акторами
3. Дизайн CBDC позволяет отслеживать всю историю транзакций в защищенном режиме без посредников.
4. Обеспечивает регуляторам видимость (за исключением информации о контрагентах) каждой сделки, позволяя анализировать системные риски.
</t>
  </si>
  <si>
    <t>Ограничения по лимитам транзакций для физических лиц при отсутствии верификации счета.</t>
  </si>
  <si>
    <t>Полная приватность всех внутренних праметров транзакции без возможности мониторинга со стороны авторизованных лиц, но с необходимостью монитринга за тразакциям со стороны money service business(MSB) организации</t>
  </si>
  <si>
    <t>Riksbank</t>
  </si>
  <si>
    <t>Данная модель рассматривает Электронная крону - цифровую валюту центрального банка, выпущенную Риксбанком. Электронная крона является обязательством Риксбанка наравне с наличными деньгами. Мгновенные платежи электронной кроной доступны населению круглосуточно и без выхоных.  Стоимость электронной кроны равна стоимости обычной кроны, в отличии от денег на рассчетных счетах банков, на электронную крону не выплачиваются проценты. Электронная крона может храниться либо на счете в Риксбанке, либо локально в режиме "холодного хранения" на карте или в приложении.</t>
  </si>
  <si>
    <t xml:space="preserve"> ЦБ: Прямое зачисление; Полное обеспечение резервами </t>
  </si>
  <si>
    <t>Программный токен с высокой локализацией, Пластиковая карта</t>
  </si>
  <si>
    <t>ЦБ</t>
  </si>
  <si>
    <t>Не предусмотрено</t>
  </si>
  <si>
    <t>CBOB
A Bahamas Payments System Modernisation Initiative</t>
  </si>
  <si>
    <t>Центральный банк Багамских островов рассматривает модель CBDC "Sand Dollar", схожую с наличными деньгами. Ожидается, что CBDC позволит снизить затраты на предоставление услуг, повысить эффективность транзакций и повысить общий уровень финансовой доступности. Инфраструктура Sand Dollar уделяет строгое внимание к конфиденциальности и защите данных, однако, по сравнению с наличными деньгами, Sand Dollar обладает меньшей степенью анонимности.</t>
  </si>
  <si>
    <t>1. Установлены лимиты возможного размера единовременного обладания (для физических лиц, бизнесов, финансовых учреждений) и максимальной месячной суммы переводов, варьируются от рейтинга пользователя
2. Для совершения более крупных транзакций, цифровые кошельки должны быть привязаны к депозитным счетам в национальных финансовых учреждениях, на которые перечисляется сумма превышения
3. Физические лица могут иметь цифровые кошельки, не привязанные к депозитным счетам, но их функциональность ограничена
4. Организации не могут иметь цифровых кошельков без привязки к счету в банке</t>
  </si>
  <si>
    <t>Пластиковая карта, Мобильное приложение</t>
  </si>
  <si>
    <t>Предусмотрена</t>
  </si>
  <si>
    <t>Cоблюдние конфиденциальности пользователей, наличие строгих стандартов в отношении доступа к персональным данным.</t>
  </si>
  <si>
    <t>Цифровой рубль</t>
  </si>
  <si>
    <t>В рамках данной модели Центральный Банк создает платформу CBDC, осуществляет выпуск CBDC и предоставляет прямой доступ к CBDC физическим и юридическим лицам, а также осуществляет проведение процедур ПОД/ФТ/ФРОМУ, открытие кошельков клиентам и осуществление по ним расчетов. Центральный банк также может осуществлять открытие расчетных счетов клиентов и расчетно-кассовое обслуживание без открытия счета для проведения расчетов в CBDC. Каждому клиенту открывается только один кошелек в CBDC. Расчеты по кошелькам в CBDC осуществляются Центральным Банком напрямую с клиентами без участия банков/финансовых посредников.</t>
  </si>
  <si>
    <t>ЦБ:Прямое зачисление; Отсутсвие обеспечения и процентов</t>
  </si>
  <si>
    <t>Национальный Банк</t>
  </si>
  <si>
    <t>н/д Предположительно закрытый</t>
  </si>
  <si>
    <t>Инфраструктура CBDC гарантирует конфиденциальность информации для пользователей, но не предполагает анонимности транзакций. Для их совершения необходима идентификация, а данные учитываются на платформе центрального банка.</t>
  </si>
  <si>
    <t>В рамках данной модели Центральный Банк создает платформу CBDC, осуществляет выпуск CBDC и предоставляет доступ к CBDC физическим и юридическим лицам, включая открытие кошельков клиентам (физическим и юридическим лицам) в CBDC и осуществление по ним расчетов. Каждому клиенту открывается только один кошелек в CBDC. Открытие кошелька и доступ клиентов к нему может осуществляться через любой банк или через иного финансового посредника, подключенного к платформе. Банки/финансовые посредники в данной модели осуществляют процедуры ПОД/ФТ/ФРОМУ в отношении клиентов, предоставляют им мобильные приложения для осуществления расчетов по кошелькам в CBDC и инициируют по поручению клиентов запросы на открытие кошельков и осуществление расчетов на платформе CBDC.</t>
  </si>
  <si>
    <t>Инфраструктура CBDC гарантирует конфиденциальность информации для пользователей, но не предполагает анонимности транзакций. Для их совершения необходима идентификация, а данные учитываются на платформе центрального банка. При осуществлении клиентами расчетов в CBDC на платформе центрального банка может обеспечиваться режим конфиденциальности, который предполагает доступ банков/финансовых посредников только к идентификационной информации о кошельках клиентов и не предусматривает доступ к информации о цели и назначении платежа, осуществляемого клиентом через его кошелек в CBDC.</t>
  </si>
  <si>
    <t>В рамках данной модели Центральный Банк создает платформу CBDC, осуществляет выпуск CBDC и предоставляет доступ к CBDC физическим и юридическим лицам. Каждому клиенту открывается только один кошелек в CBDC. Доступ клиента к кошельку для проведения расчетов может осуществляться через любой банк или через иного финансового посредника, подключенного к платформе. Банки/финансовые посредники осуществляют проведение процедур ПОД/ФТ/ФРОМУ, открывают кошельки клиентам на платформе CBDC, предоставляют клиентам мобильные приложения для осуществления расчетов по кошелькам в CBDC и осуществляют на платформе CBDC расчеты по поручению клиентов.</t>
  </si>
  <si>
    <t>ЦБ:Прямое зачисление; Отсутсвие обеспечения и процентов Банки и финансовые организации: Опосредованная дистрибуция; Отсуствие обеспечения и процентов</t>
  </si>
  <si>
    <t>Report in digital euro</t>
  </si>
  <si>
    <t>В данном исследовании цифровой евро рассматривается как обязательство Центрального Банка, доступные в цифровой форме для физических и юридических лиц в целях совершения розничных платежей. Цифровой евро рассматривается как дополнение к наличным и безналичным деньгам.</t>
  </si>
  <si>
    <t>Существуют ограничения для нерезидентов</t>
  </si>
  <si>
    <t>Пользователи должны идентифицироваться, без идентификации доступны только офлайн транзакции в ограниченном масштабе. Назанчение и содержание транзакции скрыты, стороны видны.</t>
  </si>
  <si>
    <t>Central Bank Digital Currency: Motivations and Implications</t>
  </si>
  <si>
    <t xml:space="preserve">Исследование Банка Канады о последствиях внедрения цифрового канадского доллара (CBDC), схожего по характеристикам с наличными канадскими долларами. CBDC рассматривается как платежное средства, на которое не начисляются проценты, доступное всем агентам в экономике. </t>
  </si>
  <si>
    <t>За пределами переводов между банковскими счетами неотслеживаемы</t>
  </si>
  <si>
    <t xml:space="preserve">Ukraine </t>
  </si>
  <si>
    <t>Национальный Банк Украины (НБУ) рассматривает CBDC как альтернативный инструмент для осуществления мгновенных платежей физическими лицами. Электронная гривна рассматривается как цифровая валюта выпущенная НБУ, которая может быть конвертирована в наличные или безналичные деньги без ограничений по фиксированному курсу.</t>
  </si>
  <si>
    <t>Программный токен с высокой локализацией</t>
  </si>
  <si>
    <t>Предусмотрено</t>
  </si>
  <si>
    <t>Открытый</t>
  </si>
  <si>
    <t xml:space="preserve"> ЦБ</t>
  </si>
  <si>
    <t>Bank of England</t>
  </si>
  <si>
    <t xml:space="preserve">Исследование (монетарно-финансовая общая модель динамического стохастического равновесия), посвященное макроэкономическим последствиям выпуска цифровой валюты центрального банка - CBDC.  CBDC рассматривается как обязательство Центрального Банка на которое начисляются проценты по ставке конкурирующей со ставкой по банковски депозитам. CBDC в данной модели учавсвтует в обороте параллельно с наличными деньгами.
</t>
  </si>
  <si>
    <t xml:space="preserve">Программный токен </t>
  </si>
  <si>
    <t>У полисимейкеров</t>
  </si>
  <si>
    <t>NEW ZELAND</t>
  </si>
  <si>
    <t xml:space="preserve">
Исследование Резервного Банка Новой Зеландии, рассматривающее преимущества и недостатки выпуска CBDC. CBDC рассматривается как денежные средства, циркулирующие в экономике параллельно с наличными деньгами, на которыю не начисляются проценты и доступные для всех без каких-либо ограничений.</t>
  </si>
  <si>
    <t>Банки и финансовые организации: Опосредованная дистрибуция; Отсуствие обеспечения и процентов</t>
  </si>
  <si>
    <t>Рассматривается несколько вариантов</t>
  </si>
  <si>
    <t>Рассматривают несколько вариантов</t>
  </si>
  <si>
    <t>Bindseil U. - Tiered CBDC and the financial system (2020)</t>
  </si>
  <si>
    <t>CBDC рассматривается как банковский счет в Центральном Банке, доступный для населения и коммерческих компаний.</t>
  </si>
  <si>
    <t>ЦБ: Прямое зачисление; Отсутсвие обеспечения</t>
  </si>
  <si>
    <t>нд</t>
  </si>
  <si>
    <t>CBDC рассматривается как цифровая валюта в форме токена, циркулирующая на базе технологии распределенного реестра</t>
  </si>
  <si>
    <t>Консенсус</t>
  </si>
  <si>
    <t>A Multi-Chain Model for CBDC</t>
  </si>
  <si>
    <t>Данное исследование предлагае модель CBDC, которая использует систему счетов, аналогичную банковским счетам, но использует более эффективные консенсусные протоколы для обеспечения доверия и непротиворечивости транзакций и балансов счетов.</t>
  </si>
  <si>
    <t>The Celo platform</t>
  </si>
  <si>
    <t>Исследование, рассматривающее возможность выпуска CBDC на платформе Celo, а также потенциальное влияние CBDC на финансовую систему. CBDC рассматривается как обязательства Центрального Банка, привязанные к национальной валюте, корзине валют или товарам.</t>
  </si>
  <si>
    <t>ЦБ:Прямое зачисление; Отсутсвие обеспечения и процентов Банки и финансовые организации: Опосредованная дистрибуция; Отсуствие обеспечения и процентов.</t>
  </si>
  <si>
    <t>Финансовые организации</t>
  </si>
  <si>
    <t>The flipside of China’s central bank digital currency</t>
  </si>
  <si>
    <t>Проект электронных платежей в цифровой валюте КНР (DC/EP), охватывающий цифровую валюту Центрального Банка КНР и коммерческие электронные платежные инструменты, связанные с этой системой.</t>
  </si>
  <si>
    <t xml:space="preserve">Не предусмотрено </t>
  </si>
  <si>
    <t>Не предусмотрена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</si>
</sst>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24"/>
      <color theme="1"/>
      <name val="Arial"/>
    </font>
    <font>
      <sz val="10"/>
      <color rgb="FF000000"/>
      <name val="Arial"/>
    </font>
    <font>
      <b/>
      <sz val="11"/>
      <color rgb="FFFFFFFF"/>
      <name val="Arial"/>
    </font>
    <font>
      <sz val="10"/>
      <color rgb="FFFFFFFF"/>
      <name val="Arial"/>
    </font>
    <font>
      <sz val="10"/>
      <color rgb="FFEFEFEF"/>
      <name val="Arial"/>
    </font>
    <font>
      <sz val="10"/>
      <color rgb="FFB7B7B7"/>
      <name val="Arial"/>
    </font>
    <font>
      <sz val="10"/>
      <color rgb="FFD9D9D9"/>
      <name val="Arial"/>
    </font>
    <font>
      <sz val="10"/>
      <color rgb="FF434343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2"/>
      <color rgb="FF544E52"/>
      <name val="Lora"/>
    </font>
    <font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/>
      <right style="thin">
        <color rgb="FF76A5AF"/>
      </right>
      <top style="medium">
        <color rgb="FF000000"/>
      </top>
      <bottom style="thin">
        <color rgb="FF76A5A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10" borderId="0" xfId="0" applyFont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vertical="top" wrapText="1"/>
    </xf>
    <xf numFmtId="0" fontId="1" fillId="12" borderId="0" xfId="0" applyFont="1" applyFill="1" applyAlignment="1">
      <alignment vertical="top"/>
    </xf>
    <xf numFmtId="0" fontId="1" fillId="1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top"/>
    </xf>
    <xf numFmtId="0" fontId="1" fillId="2" borderId="0" xfId="0" quotePrefix="1" applyFont="1" applyFill="1" applyAlignment="1">
      <alignment horizontal="center"/>
    </xf>
    <xf numFmtId="0" fontId="8" fillId="0" borderId="0" xfId="0" applyFont="1" applyAlignment="1">
      <alignment vertical="top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/>
    </xf>
    <xf numFmtId="0" fontId="1" fillId="1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10" borderId="0" xfId="0" applyFont="1" applyFill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vertical="top"/>
    </xf>
    <xf numFmtId="0" fontId="9" fillId="0" borderId="0" xfId="0" applyFont="1" applyAlignment="1">
      <alignment vertical="top" wrapText="1"/>
    </xf>
    <xf numFmtId="0" fontId="10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1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9" borderId="2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14" fillId="5" borderId="2" xfId="0" applyFont="1" applyFill="1" applyBorder="1" applyAlignment="1">
      <alignment vertical="top" wrapText="1"/>
    </xf>
    <xf numFmtId="0" fontId="14" fillId="8" borderId="2" xfId="0" applyFont="1" applyFill="1" applyBorder="1" applyAlignment="1">
      <alignment horizontal="left" vertical="top" wrapText="1"/>
    </xf>
    <xf numFmtId="0" fontId="14" fillId="9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top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vertical="top"/>
    </xf>
    <xf numFmtId="0" fontId="3" fillId="9" borderId="2" xfId="0" applyFont="1" applyFill="1" applyBorder="1" applyAlignment="1">
      <alignment horizontal="center" vertical="top" textRotation="90" wrapText="1"/>
    </xf>
    <xf numFmtId="0" fontId="0" fillId="0" borderId="2" xfId="0" applyBorder="1" applyAlignment="1">
      <alignment vertical="top"/>
    </xf>
    <xf numFmtId="0" fontId="14" fillId="9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textRotation="90" wrapText="1"/>
    </xf>
    <xf numFmtId="0" fontId="15" fillId="0" borderId="2" xfId="0" applyFont="1" applyBorder="1" applyAlignment="1">
      <alignment horizontal="left" vertical="top" wrapText="1"/>
    </xf>
    <xf numFmtId="0" fontId="15" fillId="9" borderId="2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vertical="top" wrapText="1"/>
    </xf>
    <xf numFmtId="0" fontId="1" fillId="11" borderId="0" xfId="0" applyFont="1" applyFill="1" applyAlignment="1">
      <alignment vertical="top"/>
    </xf>
    <xf numFmtId="0" fontId="0" fillId="0" borderId="0" xfId="0" applyAlignment="1"/>
    <xf numFmtId="0" fontId="11" fillId="0" borderId="0" xfId="0" applyFont="1" applyAlignment="1">
      <alignment vertical="top"/>
    </xf>
  </cellXfs>
  <cellStyles count="1">
    <cellStyle name="Обычный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notion.so/Tiered-CBDC-and-the-financial-system-5a3708ce427a42a9be3d973116c00a5e" TargetMode="External"/><Relationship Id="rId7" Type="http://schemas.openxmlformats.org/officeDocument/2006/relationships/hyperlink" Target="https://s3-ap-southeast-2.amazonaws.com/ad-aspi/2020-10/Digital%20currency_1.pdf?I70Ql0IhgfgSIJeH6YKTN0ml.Y6MLHLI" TargetMode="External"/><Relationship Id="rId2" Type="http://schemas.openxmlformats.org/officeDocument/2006/relationships/hyperlink" Target="https://www.notion.so/The-pros-and-cons-of-issuing-a-central-bank-digital-currency-NEW-ZELAND-e11eb98f986945cab7e925d6a0d060e1" TargetMode="External"/><Relationship Id="rId1" Type="http://schemas.openxmlformats.org/officeDocument/2006/relationships/hyperlink" Target="https://www.bankofengland.co.uk/-/media/boe/files/working-paper/2016/the-macroeconomics-of-central-bank-issued-digital-currencies.pdf" TargetMode="External"/><Relationship Id="rId6" Type="http://schemas.openxmlformats.org/officeDocument/2006/relationships/hyperlink" Target="https://www.notion.so/Influencing-the-Velocity-of-Central-Bank-Digital-Currencies-022075069c6940f0a3a45b1aa64edb10" TargetMode="External"/><Relationship Id="rId5" Type="http://schemas.openxmlformats.org/officeDocument/2006/relationships/hyperlink" Target="https://www.notion.so/A-Multi-Chain-Model-for-CBDC-6e9ffa9759e94025b6152588224a647e" TargetMode="External"/><Relationship Id="rId4" Type="http://schemas.openxmlformats.org/officeDocument/2006/relationships/hyperlink" Target="https://www.notion.so/Tiered-CBDC-and-the-financial-system-5a3708ce427a42a9be3d973116c00a5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B13" sqref="B13"/>
    </sheetView>
  </sheetViews>
  <sheetFormatPr defaultColWidth="14.42578125" defaultRowHeight="15.75" customHeight="1"/>
  <cols>
    <col min="1" max="1" width="20.85546875" customWidth="1"/>
    <col min="2" max="2" width="24.28515625" customWidth="1"/>
  </cols>
  <sheetData>
    <row r="1" spans="1:5">
      <c r="A1" s="1" t="s">
        <v>0</v>
      </c>
      <c r="B1" s="2" t="s">
        <v>1</v>
      </c>
    </row>
    <row r="2" spans="1:5">
      <c r="A2" s="2" t="s">
        <v>2</v>
      </c>
      <c r="B2" s="17" t="s">
        <v>3</v>
      </c>
    </row>
    <row r="3" spans="1:5">
      <c r="A3" s="2" t="s">
        <v>4</v>
      </c>
      <c r="B3" s="3" t="s">
        <v>5</v>
      </c>
    </row>
    <row r="5" spans="1:5">
      <c r="A5" s="2" t="s">
        <v>6</v>
      </c>
      <c r="B5" s="2" t="s">
        <v>7</v>
      </c>
    </row>
    <row r="6" spans="1:5">
      <c r="B6" s="2" t="s">
        <v>8</v>
      </c>
    </row>
    <row r="7" spans="1:5">
      <c r="B7" s="2" t="s">
        <v>9</v>
      </c>
    </row>
    <row r="8" spans="1:5">
      <c r="B8" s="2" t="s">
        <v>10</v>
      </c>
    </row>
    <row r="10" spans="1: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8"/>
  <sheetViews>
    <sheetView workbookViewId="0"/>
  </sheetViews>
  <sheetFormatPr defaultColWidth="14.42578125" defaultRowHeight="15.75" customHeight="1"/>
  <cols>
    <col min="1" max="1" width="48" customWidth="1"/>
    <col min="2" max="2" width="19.42578125" customWidth="1"/>
    <col min="3" max="3" width="21.28515625" customWidth="1"/>
  </cols>
  <sheetData>
    <row r="1" spans="1:4">
      <c r="A1" s="4"/>
      <c r="B1" s="5" t="s">
        <v>11</v>
      </c>
      <c r="C1" s="5" t="s">
        <v>12</v>
      </c>
      <c r="D1" s="5" t="s">
        <v>13</v>
      </c>
    </row>
    <row r="2" spans="1:4">
      <c r="A2" s="6" t="str">
        <f>'Таблица А2. Параметры сценариев'!$C$3</f>
        <v>Протокол эмиссии</v>
      </c>
      <c r="B2" s="1" t="s">
        <v>14</v>
      </c>
      <c r="C2" s="1" t="s">
        <v>14</v>
      </c>
      <c r="D2" s="1" t="s">
        <v>14</v>
      </c>
    </row>
    <row r="3" spans="1:4">
      <c r="A3" s="6" t="str">
        <f>'Таблица А2. Параметры сценариев'!$C$7</f>
        <v>Ограничения на использование CBDC отдельными категориями субъектов</v>
      </c>
      <c r="B3" s="1" t="s">
        <v>14</v>
      </c>
      <c r="C3" s="1" t="s">
        <v>14</v>
      </c>
      <c r="D3" s="1" t="s">
        <v>14</v>
      </c>
    </row>
    <row r="4" spans="1:4">
      <c r="A4" s="6" t="str">
        <f>'Таблица А2. Параметры сценариев'!$C$11</f>
        <v>Вариативность инструментов платежа в рамках CBDC-протоколов</v>
      </c>
      <c r="B4" s="1" t="s">
        <v>14</v>
      </c>
      <c r="C4" s="1" t="s">
        <v>14</v>
      </c>
      <c r="D4" s="1" t="s">
        <v>14</v>
      </c>
    </row>
    <row r="5" spans="1:4">
      <c r="A5" s="6" t="str">
        <f>'Таблица А2. Параметры сценариев'!$C$15</f>
        <v>Динамическое контекстно-зависимое регулирование стоимости транзакций CBDC</v>
      </c>
      <c r="B5" s="1" t="s">
        <v>14</v>
      </c>
      <c r="C5" s="1" t="s">
        <v>14</v>
      </c>
      <c r="D5" s="1" t="s">
        <v>14</v>
      </c>
    </row>
    <row r="6" spans="1:4">
      <c r="A6" s="6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B6" s="1" t="s">
        <v>14</v>
      </c>
      <c r="C6" s="1" t="s">
        <v>14</v>
      </c>
      <c r="D6" s="1" t="s">
        <v>14</v>
      </c>
    </row>
    <row r="7" spans="1:4">
      <c r="A7" s="6" t="str">
        <f>'Таблица А2. Параметры сценариев'!$C$21</f>
        <v>Открытость программного кода базового CBDC-протокола</v>
      </c>
      <c r="B7" s="1" t="s">
        <v>14</v>
      </c>
      <c r="C7" s="1" t="s">
        <v>14</v>
      </c>
      <c r="D7" s="1" t="s">
        <v>14</v>
      </c>
    </row>
    <row r="8" spans="1:4">
      <c r="A8" s="6" t="str">
        <f>'Таблица А2. Параметры сценариев'!$C$25</f>
        <v>Программный доступ к протоколу</v>
      </c>
      <c r="B8" s="1" t="s">
        <v>14</v>
      </c>
      <c r="C8" s="1" t="s">
        <v>14</v>
      </c>
      <c r="D8" s="1" t="s">
        <v>14</v>
      </c>
    </row>
    <row r="9" spans="1:4">
      <c r="A9" s="6" t="str">
        <f>'Таблица А2. Параметры сценариев'!$C$28</f>
        <v>Взаимодействие с внешними платёжным системами</v>
      </c>
      <c r="B9" s="1" t="s">
        <v>14</v>
      </c>
      <c r="C9" s="1" t="s">
        <v>14</v>
      </c>
      <c r="D9" s="1" t="s">
        <v>14</v>
      </c>
    </row>
    <row r="10" spans="1:4">
      <c r="A10" s="6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B10" s="1" t="s">
        <v>14</v>
      </c>
      <c r="C10" s="1" t="s">
        <v>14</v>
      </c>
      <c r="D10" s="1" t="s">
        <v>14</v>
      </c>
    </row>
    <row r="11" spans="1:4">
      <c r="A11" s="6" t="str">
        <f>'Таблица А2. Параметры сценариев'!$C$38</f>
        <v>Доступ к сведениям о транзакциях</v>
      </c>
      <c r="B11" s="1" t="s">
        <v>14</v>
      </c>
      <c r="C11" s="1" t="s">
        <v>14</v>
      </c>
      <c r="D11" s="1" t="s">
        <v>14</v>
      </c>
    </row>
    <row r="12" spans="1:4">
      <c r="A12" s="6" t="str">
        <f>'Таблица А2. Параметры сценариев'!$C$40</f>
        <v>Контроль за транзакциями</v>
      </c>
      <c r="B12" s="1" t="s">
        <v>14</v>
      </c>
      <c r="C12" s="1" t="s">
        <v>14</v>
      </c>
      <c r="D12" s="1" t="s">
        <v>14</v>
      </c>
    </row>
    <row r="13" spans="1:4">
      <c r="A13" s="7"/>
      <c r="B13" s="1"/>
      <c r="C13" s="1"/>
    </row>
    <row r="14" spans="1:4">
      <c r="A14" s="7"/>
      <c r="B14" s="1"/>
      <c r="C14" s="1"/>
    </row>
    <row r="15" spans="1:4">
      <c r="A15" s="7"/>
      <c r="B15" s="1"/>
      <c r="C15" s="1"/>
    </row>
    <row r="16" spans="1:4">
      <c r="A16" s="7"/>
      <c r="B16" s="1"/>
      <c r="C16" s="1"/>
    </row>
    <row r="17" spans="1:3">
      <c r="A17" s="7"/>
      <c r="B17" s="1"/>
      <c r="C17" s="1"/>
    </row>
    <row r="18" spans="1:3">
      <c r="A18" s="7"/>
      <c r="B18" s="1"/>
      <c r="C18" s="1"/>
    </row>
    <row r="19" spans="1:3">
      <c r="A19" s="7"/>
      <c r="B19" s="1"/>
      <c r="C19" s="1"/>
    </row>
    <row r="20" spans="1:3">
      <c r="A20" s="7"/>
      <c r="B20" s="1"/>
      <c r="C20" s="1"/>
    </row>
    <row r="21" spans="1:3">
      <c r="A21" s="7"/>
      <c r="B21" s="1"/>
      <c r="C21" s="1"/>
    </row>
    <row r="22" spans="1:3">
      <c r="A22" s="7"/>
      <c r="B22" s="1"/>
      <c r="C22" s="1"/>
    </row>
    <row r="23" spans="1:3">
      <c r="A23" s="7"/>
      <c r="B23" s="1"/>
      <c r="C23" s="1"/>
    </row>
    <row r="24" spans="1:3">
      <c r="A24" s="7"/>
      <c r="B24" s="1"/>
      <c r="C24" s="1"/>
    </row>
    <row r="25" spans="1:3">
      <c r="A25" s="7"/>
      <c r="B25" s="1"/>
      <c r="C25" s="1"/>
    </row>
    <row r="26" spans="1:3">
      <c r="A26" s="7"/>
      <c r="B26" s="1"/>
      <c r="C26" s="1"/>
    </row>
    <row r="27" spans="1:3">
      <c r="A27" s="7"/>
      <c r="B27" s="1"/>
      <c r="C27" s="1"/>
    </row>
    <row r="28" spans="1:3">
      <c r="A28" s="7"/>
      <c r="B28" s="1"/>
      <c r="C28" s="1"/>
    </row>
    <row r="29" spans="1:3">
      <c r="A29" s="7"/>
      <c r="B29" s="1"/>
      <c r="C29" s="1"/>
    </row>
    <row r="30" spans="1:3">
      <c r="A30" s="7"/>
      <c r="B30" s="1"/>
      <c r="C30" s="1"/>
    </row>
    <row r="31" spans="1:3">
      <c r="A31" s="7"/>
      <c r="B31" s="1"/>
      <c r="C31" s="1"/>
    </row>
    <row r="32" spans="1:3">
      <c r="A32" s="7"/>
      <c r="B32" s="1"/>
      <c r="C32" s="1"/>
    </row>
    <row r="33" spans="1:3">
      <c r="A33" s="7"/>
      <c r="B33" s="1"/>
      <c r="C33" s="1"/>
    </row>
    <row r="34" spans="1:3">
      <c r="A34" s="7"/>
      <c r="B34" s="1"/>
      <c r="C34" s="1"/>
    </row>
    <row r="35" spans="1:3">
      <c r="A35" s="7"/>
      <c r="B35" s="1"/>
      <c r="C35" s="1"/>
    </row>
    <row r="36" spans="1:3">
      <c r="A36" s="7"/>
      <c r="B36" s="1"/>
      <c r="C36" s="1"/>
    </row>
    <row r="37" spans="1:3">
      <c r="A37" s="7"/>
      <c r="B37" s="1"/>
      <c r="C37" s="1"/>
    </row>
    <row r="38" spans="1:3">
      <c r="A38" s="7"/>
      <c r="B38" s="1"/>
      <c r="C38" s="1"/>
    </row>
    <row r="39" spans="1:3">
      <c r="A39" s="7"/>
      <c r="B39" s="1"/>
      <c r="C39" s="1"/>
    </row>
    <row r="40" spans="1:3">
      <c r="A40" s="7"/>
      <c r="B40" s="1"/>
      <c r="C40" s="1"/>
    </row>
    <row r="41" spans="1:3">
      <c r="A41" s="7"/>
      <c r="B41" s="1"/>
      <c r="C41" s="1"/>
    </row>
    <row r="42" spans="1:3">
      <c r="A42" s="7"/>
      <c r="B42" s="1"/>
      <c r="C42" s="1"/>
    </row>
    <row r="43" spans="1:3">
      <c r="A43" s="7"/>
      <c r="B43" s="1"/>
      <c r="C43" s="1"/>
    </row>
    <row r="44" spans="1:3">
      <c r="A44" s="7"/>
      <c r="B44" s="1"/>
      <c r="C44" s="1"/>
    </row>
    <row r="45" spans="1:3">
      <c r="A45" s="7"/>
      <c r="B45" s="1"/>
      <c r="C45" s="1"/>
    </row>
    <row r="46" spans="1:3">
      <c r="A46" s="7"/>
      <c r="B46" s="1"/>
      <c r="C46" s="1"/>
    </row>
    <row r="47" spans="1:3">
      <c r="A47" s="7"/>
      <c r="B47" s="1"/>
      <c r="C47" s="1"/>
    </row>
    <row r="48" spans="1:3">
      <c r="A48" s="7"/>
      <c r="B48" s="1"/>
      <c r="C48" s="1"/>
    </row>
    <row r="49" spans="1:3">
      <c r="A49" s="7"/>
      <c r="B49" s="1"/>
      <c r="C49" s="1"/>
    </row>
    <row r="50" spans="1:3">
      <c r="A50" s="7"/>
      <c r="B50" s="1"/>
      <c r="C50" s="1"/>
    </row>
    <row r="51" spans="1:3">
      <c r="A51" s="7"/>
      <c r="B51" s="1"/>
      <c r="C51" s="1"/>
    </row>
    <row r="52" spans="1:3">
      <c r="A52" s="7"/>
      <c r="B52" s="1"/>
      <c r="C52" s="1"/>
    </row>
    <row r="53" spans="1:3">
      <c r="A53" s="7"/>
      <c r="B53" s="1"/>
      <c r="C53" s="1"/>
    </row>
    <row r="54" spans="1:3">
      <c r="A54" s="7"/>
      <c r="B54" s="1"/>
      <c r="C54" s="1"/>
    </row>
    <row r="55" spans="1:3">
      <c r="A55" s="7"/>
      <c r="B55" s="1"/>
      <c r="C55" s="1"/>
    </row>
    <row r="56" spans="1:3">
      <c r="A56" s="7"/>
      <c r="B56" s="1"/>
      <c r="C56" s="1"/>
    </row>
    <row r="57" spans="1:3">
      <c r="A57" s="7"/>
      <c r="B57" s="1"/>
      <c r="C57" s="1"/>
    </row>
    <row r="58" spans="1:3">
      <c r="A58" s="7"/>
      <c r="B58" s="1"/>
      <c r="C58" s="1"/>
    </row>
    <row r="59" spans="1:3">
      <c r="A59" s="7"/>
      <c r="B59" s="1"/>
      <c r="C59" s="1"/>
    </row>
    <row r="60" spans="1:3">
      <c r="A60" s="7"/>
      <c r="B60" s="1"/>
      <c r="C60" s="1"/>
    </row>
    <row r="61" spans="1:3">
      <c r="A61" s="7"/>
      <c r="B61" s="1"/>
      <c r="C61" s="1"/>
    </row>
    <row r="62" spans="1:3">
      <c r="A62" s="7"/>
      <c r="B62" s="1"/>
      <c r="C62" s="1"/>
    </row>
    <row r="63" spans="1:3">
      <c r="A63" s="7"/>
      <c r="B63" s="1"/>
      <c r="C63" s="1"/>
    </row>
    <row r="64" spans="1:3">
      <c r="A64" s="7"/>
      <c r="B64" s="1"/>
      <c r="C64" s="1"/>
    </row>
    <row r="65" spans="1:3">
      <c r="A65" s="7"/>
      <c r="B65" s="1"/>
      <c r="C65" s="1"/>
    </row>
    <row r="66" spans="1:3">
      <c r="A66" s="7"/>
      <c r="B66" s="1"/>
      <c r="C66" s="1"/>
    </row>
    <row r="67" spans="1:3">
      <c r="A67" s="7"/>
      <c r="B67" s="1"/>
      <c r="C67" s="1"/>
    </row>
    <row r="68" spans="1:3">
      <c r="A68" s="7"/>
      <c r="B68" s="1"/>
      <c r="C68" s="1"/>
    </row>
    <row r="69" spans="1:3">
      <c r="A69" s="7"/>
      <c r="B69" s="1"/>
      <c r="C69" s="1"/>
    </row>
    <row r="70" spans="1:3">
      <c r="A70" s="7"/>
      <c r="B70" s="1"/>
      <c r="C70" s="1"/>
    </row>
    <row r="71" spans="1:3">
      <c r="A71" s="7"/>
      <c r="B71" s="1"/>
      <c r="C71" s="1"/>
    </row>
    <row r="72" spans="1:3">
      <c r="A72" s="7"/>
      <c r="B72" s="1"/>
      <c r="C72" s="1"/>
    </row>
    <row r="73" spans="1:3">
      <c r="A73" s="7"/>
      <c r="B73" s="1"/>
      <c r="C73" s="1"/>
    </row>
    <row r="74" spans="1:3">
      <c r="A74" s="7"/>
      <c r="B74" s="1"/>
      <c r="C74" s="1"/>
    </row>
    <row r="75" spans="1:3">
      <c r="A75" s="7"/>
      <c r="B75" s="1"/>
      <c r="C75" s="1"/>
    </row>
    <row r="76" spans="1:3">
      <c r="A76" s="7"/>
      <c r="B76" s="1"/>
      <c r="C76" s="1"/>
    </row>
    <row r="77" spans="1:3">
      <c r="A77" s="7"/>
      <c r="B77" s="1"/>
      <c r="C77" s="1"/>
    </row>
    <row r="78" spans="1:3">
      <c r="A78" s="7"/>
      <c r="B78" s="1"/>
      <c r="C78" s="1"/>
    </row>
    <row r="79" spans="1:3">
      <c r="A79" s="7"/>
      <c r="B79" s="1"/>
      <c r="C79" s="1"/>
    </row>
    <row r="80" spans="1:3">
      <c r="A80" s="7"/>
      <c r="B80" s="1"/>
      <c r="C80" s="1"/>
    </row>
    <row r="81" spans="1:3">
      <c r="A81" s="7"/>
      <c r="B81" s="1"/>
      <c r="C81" s="1"/>
    </row>
    <row r="82" spans="1:3">
      <c r="A82" s="7"/>
      <c r="B82" s="1"/>
      <c r="C82" s="1"/>
    </row>
    <row r="83" spans="1:3">
      <c r="A83" s="7"/>
      <c r="B83" s="1"/>
      <c r="C83" s="1"/>
    </row>
    <row r="84" spans="1:3">
      <c r="A84" s="7"/>
      <c r="B84" s="1"/>
      <c r="C84" s="1"/>
    </row>
    <row r="85" spans="1:3">
      <c r="A85" s="7"/>
      <c r="B85" s="1"/>
      <c r="C85" s="1"/>
    </row>
    <row r="86" spans="1:3">
      <c r="A86" s="7"/>
      <c r="B86" s="1"/>
      <c r="C86" s="1"/>
    </row>
    <row r="87" spans="1:3">
      <c r="A87" s="7"/>
      <c r="B87" s="1"/>
      <c r="C87" s="1"/>
    </row>
    <row r="88" spans="1:3">
      <c r="A88" s="7"/>
      <c r="B88" s="1"/>
      <c r="C88" s="1"/>
    </row>
    <row r="89" spans="1:3">
      <c r="A89" s="7"/>
      <c r="B89" s="1"/>
      <c r="C89" s="1"/>
    </row>
    <row r="90" spans="1:3">
      <c r="A90" s="7"/>
      <c r="B90" s="1"/>
      <c r="C90" s="1"/>
    </row>
    <row r="91" spans="1:3">
      <c r="A91" s="7"/>
      <c r="B91" s="1"/>
      <c r="C91" s="1"/>
    </row>
    <row r="92" spans="1:3">
      <c r="A92" s="7"/>
      <c r="B92" s="1"/>
      <c r="C92" s="1"/>
    </row>
    <row r="93" spans="1:3">
      <c r="A93" s="7"/>
      <c r="B93" s="1"/>
      <c r="C93" s="1"/>
    </row>
    <row r="94" spans="1:3">
      <c r="A94" s="7"/>
      <c r="B94" s="1"/>
      <c r="C94" s="1"/>
    </row>
    <row r="95" spans="1:3">
      <c r="A95" s="7"/>
      <c r="B95" s="1"/>
      <c r="C95" s="1"/>
    </row>
    <row r="96" spans="1:3">
      <c r="A96" s="7"/>
      <c r="B96" s="1"/>
      <c r="C96" s="1"/>
    </row>
    <row r="97" spans="1:3">
      <c r="A97" s="7"/>
      <c r="B97" s="1"/>
      <c r="C97" s="1"/>
    </row>
    <row r="98" spans="1:3">
      <c r="A98" s="7"/>
      <c r="B98" s="1"/>
      <c r="C98" s="1"/>
    </row>
    <row r="99" spans="1:3">
      <c r="A99" s="7"/>
      <c r="B99" s="1"/>
      <c r="C99" s="1"/>
    </row>
    <row r="100" spans="1:3">
      <c r="A100" s="7"/>
      <c r="B100" s="1"/>
      <c r="C100" s="1"/>
    </row>
    <row r="101" spans="1:3">
      <c r="A101" s="7"/>
      <c r="B101" s="1"/>
      <c r="C101" s="1"/>
    </row>
    <row r="102" spans="1:3">
      <c r="A102" s="7"/>
      <c r="B102" s="1"/>
      <c r="C102" s="1"/>
    </row>
    <row r="103" spans="1:3">
      <c r="A103" s="7"/>
      <c r="B103" s="1"/>
      <c r="C103" s="1"/>
    </row>
    <row r="104" spans="1:3">
      <c r="A104" s="7"/>
      <c r="B104" s="1"/>
      <c r="C104" s="1"/>
    </row>
    <row r="105" spans="1:3">
      <c r="A105" s="7"/>
      <c r="B105" s="1"/>
      <c r="C105" s="1"/>
    </row>
    <row r="106" spans="1:3">
      <c r="A106" s="7"/>
      <c r="B106" s="1"/>
      <c r="C106" s="1"/>
    </row>
    <row r="107" spans="1:3">
      <c r="A107" s="7"/>
      <c r="B107" s="1"/>
      <c r="C107" s="1"/>
    </row>
    <row r="108" spans="1:3">
      <c r="A108" s="7"/>
      <c r="B108" s="1"/>
      <c r="C108" s="1"/>
    </row>
    <row r="109" spans="1:3">
      <c r="A109" s="7"/>
      <c r="B109" s="1"/>
      <c r="C109" s="1"/>
    </row>
    <row r="110" spans="1:3">
      <c r="A110" s="7"/>
      <c r="B110" s="1"/>
      <c r="C110" s="1"/>
    </row>
    <row r="111" spans="1:3">
      <c r="A111" s="7"/>
      <c r="B111" s="1"/>
      <c r="C111" s="1"/>
    </row>
    <row r="112" spans="1:3">
      <c r="A112" s="7"/>
      <c r="B112" s="1"/>
      <c r="C112" s="1"/>
    </row>
    <row r="113" spans="1:3">
      <c r="A113" s="7"/>
      <c r="B113" s="1"/>
      <c r="C113" s="1"/>
    </row>
    <row r="114" spans="1:3">
      <c r="A114" s="7"/>
      <c r="B114" s="1"/>
      <c r="C114" s="1"/>
    </row>
    <row r="115" spans="1:3">
      <c r="A115" s="7"/>
      <c r="B115" s="1"/>
      <c r="C115" s="1"/>
    </row>
    <row r="116" spans="1:3">
      <c r="A116" s="7"/>
      <c r="B116" s="1"/>
      <c r="C116" s="1"/>
    </row>
    <row r="117" spans="1:3">
      <c r="A117" s="7"/>
      <c r="B117" s="1"/>
      <c r="C117" s="1"/>
    </row>
    <row r="118" spans="1:3">
      <c r="A118" s="7"/>
      <c r="B118" s="1"/>
      <c r="C118" s="1"/>
    </row>
    <row r="119" spans="1:3">
      <c r="A119" s="7"/>
      <c r="B119" s="1"/>
      <c r="C119" s="1"/>
    </row>
    <row r="120" spans="1:3">
      <c r="A120" s="7"/>
      <c r="B120" s="1"/>
      <c r="C120" s="1"/>
    </row>
    <row r="121" spans="1:3">
      <c r="A121" s="7"/>
      <c r="B121" s="1"/>
      <c r="C121" s="1"/>
    </row>
    <row r="122" spans="1:3">
      <c r="A122" s="7"/>
      <c r="B122" s="1"/>
      <c r="C122" s="1"/>
    </row>
    <row r="123" spans="1:3">
      <c r="A123" s="7"/>
      <c r="B123" s="1"/>
      <c r="C123" s="1"/>
    </row>
    <row r="124" spans="1:3">
      <c r="A124" s="7"/>
      <c r="B124" s="1"/>
      <c r="C124" s="1"/>
    </row>
    <row r="125" spans="1:3">
      <c r="A125" s="7"/>
      <c r="B125" s="1"/>
      <c r="C125" s="1"/>
    </row>
    <row r="126" spans="1:3">
      <c r="A126" s="7"/>
      <c r="B126" s="1"/>
      <c r="C126" s="1"/>
    </row>
    <row r="127" spans="1:3">
      <c r="A127" s="7"/>
      <c r="B127" s="1"/>
      <c r="C127" s="1"/>
    </row>
    <row r="128" spans="1:3">
      <c r="A128" s="7"/>
      <c r="B128" s="1"/>
      <c r="C128" s="1"/>
    </row>
    <row r="129" spans="1:3">
      <c r="A129" s="7"/>
      <c r="B129" s="1"/>
      <c r="C129" s="1"/>
    </row>
    <row r="130" spans="1:3">
      <c r="A130" s="7"/>
      <c r="B130" s="1"/>
      <c r="C130" s="1"/>
    </row>
    <row r="131" spans="1:3">
      <c r="A131" s="7"/>
      <c r="B131" s="1"/>
      <c r="C131" s="1"/>
    </row>
    <row r="132" spans="1:3">
      <c r="A132" s="7"/>
      <c r="B132" s="1"/>
      <c r="C132" s="1"/>
    </row>
    <row r="133" spans="1:3">
      <c r="A133" s="7"/>
      <c r="B133" s="1"/>
      <c r="C133" s="1"/>
    </row>
    <row r="134" spans="1:3">
      <c r="A134" s="7"/>
      <c r="B134" s="1"/>
      <c r="C134" s="1"/>
    </row>
    <row r="135" spans="1:3">
      <c r="A135" s="7"/>
      <c r="B135" s="1"/>
      <c r="C135" s="1"/>
    </row>
    <row r="136" spans="1:3">
      <c r="A136" s="7"/>
      <c r="B136" s="1"/>
      <c r="C136" s="1"/>
    </row>
    <row r="137" spans="1:3">
      <c r="A137" s="7"/>
      <c r="B137" s="1"/>
      <c r="C137" s="1"/>
    </row>
    <row r="138" spans="1:3">
      <c r="A138" s="7"/>
      <c r="B138" s="1"/>
      <c r="C138" s="1"/>
    </row>
    <row r="139" spans="1:3">
      <c r="A139" s="7"/>
      <c r="B139" s="1"/>
      <c r="C139" s="1"/>
    </row>
    <row r="140" spans="1:3">
      <c r="A140" s="7"/>
      <c r="B140" s="1"/>
      <c r="C140" s="1"/>
    </row>
    <row r="141" spans="1:3">
      <c r="A141" s="7"/>
      <c r="B141" s="1"/>
      <c r="C141" s="1"/>
    </row>
    <row r="142" spans="1:3">
      <c r="A142" s="7"/>
      <c r="B142" s="1"/>
      <c r="C142" s="1"/>
    </row>
    <row r="143" spans="1:3">
      <c r="A143" s="7"/>
      <c r="B143" s="1"/>
      <c r="C143" s="1"/>
    </row>
    <row r="144" spans="1:3">
      <c r="A144" s="7"/>
      <c r="B144" s="1"/>
      <c r="C144" s="1"/>
    </row>
    <row r="145" spans="1:3">
      <c r="A145" s="7"/>
      <c r="B145" s="1"/>
      <c r="C145" s="1"/>
    </row>
    <row r="146" spans="1:3">
      <c r="A146" s="7"/>
      <c r="B146" s="1"/>
      <c r="C146" s="1"/>
    </row>
    <row r="147" spans="1:3">
      <c r="A147" s="7"/>
      <c r="B147" s="1"/>
      <c r="C147" s="1"/>
    </row>
    <row r="148" spans="1:3">
      <c r="A148" s="7"/>
      <c r="B148" s="1"/>
      <c r="C148" s="1"/>
    </row>
    <row r="149" spans="1:3">
      <c r="A149" s="7"/>
      <c r="B149" s="1"/>
      <c r="C149" s="1"/>
    </row>
    <row r="150" spans="1:3">
      <c r="A150" s="7"/>
      <c r="B150" s="1"/>
      <c r="C150" s="1"/>
    </row>
    <row r="151" spans="1:3">
      <c r="A151" s="7"/>
      <c r="B151" s="1"/>
      <c r="C151" s="1"/>
    </row>
    <row r="152" spans="1:3">
      <c r="A152" s="7"/>
      <c r="B152" s="1"/>
      <c r="C152" s="1"/>
    </row>
    <row r="153" spans="1:3">
      <c r="A153" s="7"/>
      <c r="B153" s="1"/>
      <c r="C153" s="1"/>
    </row>
    <row r="154" spans="1:3">
      <c r="A154" s="7"/>
      <c r="B154" s="1"/>
      <c r="C154" s="1"/>
    </row>
    <row r="155" spans="1:3">
      <c r="A155" s="7"/>
      <c r="B155" s="1"/>
      <c r="C155" s="1"/>
    </row>
    <row r="156" spans="1:3">
      <c r="A156" s="7"/>
      <c r="B156" s="1"/>
      <c r="C156" s="1"/>
    </row>
    <row r="157" spans="1:3">
      <c r="A157" s="7"/>
      <c r="B157" s="1"/>
      <c r="C157" s="1"/>
    </row>
    <row r="158" spans="1:3">
      <c r="A158" s="7"/>
      <c r="B158" s="1"/>
      <c r="C158" s="1"/>
    </row>
    <row r="159" spans="1:3">
      <c r="A159" s="7"/>
      <c r="B159" s="1"/>
      <c r="C159" s="1"/>
    </row>
    <row r="160" spans="1:3">
      <c r="A160" s="7"/>
      <c r="B160" s="1"/>
      <c r="C160" s="1"/>
    </row>
    <row r="161" spans="1:3">
      <c r="A161" s="7"/>
      <c r="B161" s="1"/>
      <c r="C161" s="1"/>
    </row>
    <row r="162" spans="1:3">
      <c r="A162" s="7"/>
      <c r="B162" s="1"/>
      <c r="C162" s="1"/>
    </row>
    <row r="163" spans="1:3">
      <c r="A163" s="7"/>
      <c r="B163" s="1"/>
      <c r="C163" s="1"/>
    </row>
    <row r="164" spans="1:3">
      <c r="A164" s="7"/>
      <c r="B164" s="1"/>
      <c r="C164" s="1"/>
    </row>
    <row r="165" spans="1:3">
      <c r="A165" s="7"/>
      <c r="B165" s="1"/>
      <c r="C165" s="1"/>
    </row>
    <row r="166" spans="1:3">
      <c r="A166" s="7"/>
      <c r="B166" s="1"/>
      <c r="C166" s="1"/>
    </row>
    <row r="167" spans="1:3">
      <c r="A167" s="7"/>
      <c r="B167" s="1"/>
      <c r="C167" s="1"/>
    </row>
    <row r="168" spans="1:3">
      <c r="A168" s="7"/>
      <c r="B168" s="1"/>
      <c r="C168" s="1"/>
    </row>
    <row r="169" spans="1:3">
      <c r="A169" s="7"/>
      <c r="B169" s="1"/>
      <c r="C169" s="1"/>
    </row>
    <row r="170" spans="1:3">
      <c r="A170" s="7"/>
      <c r="B170" s="1"/>
      <c r="C170" s="1"/>
    </row>
    <row r="171" spans="1:3">
      <c r="A171" s="7"/>
      <c r="B171" s="1"/>
      <c r="C171" s="1"/>
    </row>
    <row r="172" spans="1:3">
      <c r="A172" s="7"/>
      <c r="B172" s="1"/>
      <c r="C172" s="1"/>
    </row>
    <row r="173" spans="1:3">
      <c r="A173" s="7"/>
      <c r="B173" s="1"/>
      <c r="C173" s="1"/>
    </row>
    <row r="174" spans="1:3">
      <c r="A174" s="7"/>
      <c r="B174" s="1"/>
      <c r="C174" s="1"/>
    </row>
    <row r="175" spans="1:3">
      <c r="A175" s="7"/>
      <c r="B175" s="1"/>
      <c r="C175" s="1"/>
    </row>
    <row r="176" spans="1:3">
      <c r="A176" s="7"/>
      <c r="B176" s="1"/>
      <c r="C176" s="1"/>
    </row>
    <row r="177" spans="1:3">
      <c r="A177" s="7"/>
      <c r="B177" s="1"/>
      <c r="C177" s="1"/>
    </row>
    <row r="178" spans="1:3">
      <c r="A178" s="7"/>
      <c r="B178" s="1"/>
      <c r="C178" s="1"/>
    </row>
    <row r="179" spans="1:3">
      <c r="A179" s="7"/>
      <c r="B179" s="1"/>
      <c r="C179" s="1"/>
    </row>
    <row r="180" spans="1:3">
      <c r="A180" s="7"/>
      <c r="B180" s="1"/>
      <c r="C180" s="1"/>
    </row>
    <row r="181" spans="1:3">
      <c r="A181" s="7"/>
      <c r="B181" s="1"/>
      <c r="C181" s="1"/>
    </row>
    <row r="182" spans="1:3">
      <c r="A182" s="7"/>
      <c r="B182" s="1"/>
      <c r="C182" s="1"/>
    </row>
    <row r="183" spans="1:3">
      <c r="A183" s="7"/>
      <c r="B183" s="1"/>
      <c r="C183" s="1"/>
    </row>
    <row r="184" spans="1:3">
      <c r="A184" s="7"/>
      <c r="B184" s="1"/>
      <c r="C184" s="1"/>
    </row>
    <row r="185" spans="1:3">
      <c r="A185" s="7"/>
      <c r="B185" s="1"/>
      <c r="C185" s="1"/>
    </row>
    <row r="186" spans="1:3">
      <c r="A186" s="7"/>
      <c r="B186" s="1"/>
      <c r="C186" s="1"/>
    </row>
    <row r="187" spans="1:3">
      <c r="A187" s="7"/>
      <c r="B187" s="1"/>
      <c r="C187" s="1"/>
    </row>
    <row r="188" spans="1:3">
      <c r="A188" s="7"/>
      <c r="B188" s="1"/>
      <c r="C188" s="1"/>
    </row>
    <row r="189" spans="1:3">
      <c r="A189" s="7"/>
      <c r="B189" s="1"/>
      <c r="C189" s="1"/>
    </row>
    <row r="190" spans="1:3">
      <c r="A190" s="7"/>
      <c r="B190" s="1"/>
      <c r="C190" s="1"/>
    </row>
    <row r="191" spans="1:3">
      <c r="A191" s="7"/>
      <c r="B191" s="1"/>
      <c r="C191" s="1"/>
    </row>
    <row r="192" spans="1:3">
      <c r="A192" s="7"/>
      <c r="B192" s="1"/>
      <c r="C192" s="1"/>
    </row>
    <row r="193" spans="1:3">
      <c r="A193" s="7"/>
      <c r="B193" s="1"/>
      <c r="C193" s="1"/>
    </row>
    <row r="194" spans="1:3">
      <c r="A194" s="7"/>
      <c r="B194" s="1"/>
      <c r="C194" s="1"/>
    </row>
    <row r="195" spans="1:3">
      <c r="A195" s="7"/>
      <c r="B195" s="1"/>
      <c r="C195" s="1"/>
    </row>
    <row r="196" spans="1:3">
      <c r="A196" s="7"/>
      <c r="B196" s="1"/>
      <c r="C196" s="1"/>
    </row>
    <row r="197" spans="1:3">
      <c r="A197" s="7"/>
      <c r="B197" s="1"/>
      <c r="C197" s="1"/>
    </row>
    <row r="198" spans="1:3">
      <c r="A198" s="7"/>
      <c r="B198" s="1"/>
      <c r="C198" s="1"/>
    </row>
    <row r="199" spans="1:3">
      <c r="A199" s="7"/>
      <c r="B199" s="1"/>
      <c r="C199" s="1"/>
    </row>
    <row r="200" spans="1:3">
      <c r="A200" s="7"/>
      <c r="B200" s="1"/>
      <c r="C200" s="1"/>
    </row>
    <row r="201" spans="1:3">
      <c r="A201" s="7"/>
      <c r="B201" s="1"/>
      <c r="C201" s="1"/>
    </row>
    <row r="202" spans="1:3">
      <c r="A202" s="7"/>
      <c r="B202" s="1"/>
      <c r="C202" s="1"/>
    </row>
    <row r="203" spans="1:3">
      <c r="A203" s="7"/>
      <c r="B203" s="1"/>
      <c r="C203" s="1"/>
    </row>
    <row r="204" spans="1:3">
      <c r="A204" s="7"/>
      <c r="B204" s="1"/>
      <c r="C204" s="1"/>
    </row>
    <row r="205" spans="1:3">
      <c r="A205" s="7"/>
      <c r="B205" s="1"/>
      <c r="C205" s="1"/>
    </row>
    <row r="206" spans="1:3">
      <c r="A206" s="7"/>
      <c r="B206" s="1"/>
      <c r="C206" s="1"/>
    </row>
    <row r="207" spans="1:3">
      <c r="A207" s="7"/>
      <c r="B207" s="1"/>
      <c r="C207" s="1"/>
    </row>
    <row r="208" spans="1:3">
      <c r="A208" s="7"/>
      <c r="B208" s="1"/>
      <c r="C208" s="1"/>
    </row>
    <row r="209" spans="1:3">
      <c r="A209" s="7"/>
      <c r="B209" s="1"/>
      <c r="C209" s="1"/>
    </row>
    <row r="210" spans="1:3">
      <c r="A210" s="7"/>
      <c r="B210" s="1"/>
      <c r="C210" s="1"/>
    </row>
    <row r="211" spans="1:3">
      <c r="A211" s="7"/>
      <c r="B211" s="1"/>
      <c r="C211" s="1"/>
    </row>
    <row r="212" spans="1:3">
      <c r="A212" s="7"/>
      <c r="B212" s="1"/>
      <c r="C212" s="1"/>
    </row>
    <row r="213" spans="1:3">
      <c r="A213" s="7"/>
      <c r="B213" s="1"/>
      <c r="C213" s="1"/>
    </row>
    <row r="214" spans="1:3">
      <c r="A214" s="7"/>
      <c r="B214" s="1"/>
      <c r="C214" s="1"/>
    </row>
    <row r="215" spans="1:3">
      <c r="A215" s="7"/>
      <c r="B215" s="1"/>
      <c r="C215" s="1"/>
    </row>
    <row r="216" spans="1:3">
      <c r="A216" s="7"/>
      <c r="B216" s="1"/>
      <c r="C216" s="1"/>
    </row>
    <row r="217" spans="1:3">
      <c r="A217" s="7"/>
      <c r="B217" s="1"/>
      <c r="C217" s="1"/>
    </row>
    <row r="218" spans="1:3">
      <c r="A218" s="7"/>
      <c r="B218" s="1"/>
      <c r="C218" s="1"/>
    </row>
    <row r="219" spans="1:3">
      <c r="A219" s="7"/>
      <c r="B219" s="1"/>
      <c r="C219" s="1"/>
    </row>
    <row r="220" spans="1:3">
      <c r="A220" s="7"/>
      <c r="B220" s="1"/>
      <c r="C220" s="1"/>
    </row>
    <row r="221" spans="1:3">
      <c r="A221" s="7"/>
      <c r="B221" s="1"/>
      <c r="C221" s="1"/>
    </row>
    <row r="222" spans="1:3">
      <c r="A222" s="7"/>
      <c r="B222" s="1"/>
      <c r="C222" s="1"/>
    </row>
    <row r="223" spans="1:3">
      <c r="A223" s="7"/>
      <c r="B223" s="1"/>
      <c r="C223" s="1"/>
    </row>
    <row r="224" spans="1:3">
      <c r="A224" s="7"/>
      <c r="B224" s="1"/>
      <c r="C224" s="1"/>
    </row>
    <row r="225" spans="1:3">
      <c r="A225" s="7"/>
      <c r="B225" s="1"/>
      <c r="C225" s="1"/>
    </row>
    <row r="226" spans="1:3">
      <c r="A226" s="7"/>
      <c r="B226" s="1"/>
      <c r="C226" s="1"/>
    </row>
    <row r="227" spans="1:3">
      <c r="A227" s="7"/>
      <c r="B227" s="1"/>
      <c r="C227" s="1"/>
    </row>
    <row r="228" spans="1:3">
      <c r="A228" s="7"/>
      <c r="B228" s="1"/>
      <c r="C228" s="1"/>
    </row>
    <row r="229" spans="1:3">
      <c r="A229" s="7"/>
      <c r="B229" s="1"/>
      <c r="C229" s="1"/>
    </row>
    <row r="230" spans="1:3">
      <c r="A230" s="7"/>
      <c r="B230" s="1"/>
      <c r="C230" s="1"/>
    </row>
    <row r="231" spans="1:3">
      <c r="A231" s="7"/>
      <c r="B231" s="1"/>
      <c r="C231" s="1"/>
    </row>
    <row r="232" spans="1:3">
      <c r="A232" s="7"/>
      <c r="B232" s="1"/>
      <c r="C232" s="1"/>
    </row>
    <row r="233" spans="1:3">
      <c r="A233" s="7"/>
      <c r="B233" s="1"/>
      <c r="C233" s="1"/>
    </row>
    <row r="234" spans="1:3">
      <c r="A234" s="7"/>
      <c r="B234" s="1"/>
      <c r="C234" s="1"/>
    </row>
    <row r="235" spans="1:3">
      <c r="A235" s="7"/>
      <c r="B235" s="1"/>
      <c r="C235" s="1"/>
    </row>
    <row r="236" spans="1:3">
      <c r="A236" s="7"/>
      <c r="B236" s="1"/>
      <c r="C236" s="1"/>
    </row>
    <row r="237" spans="1:3">
      <c r="A237" s="7"/>
      <c r="B237" s="1"/>
      <c r="C237" s="1"/>
    </row>
    <row r="238" spans="1:3">
      <c r="A238" s="7"/>
      <c r="B238" s="1"/>
      <c r="C238" s="1"/>
    </row>
    <row r="239" spans="1:3">
      <c r="A239" s="7"/>
      <c r="B239" s="1"/>
      <c r="C239" s="1"/>
    </row>
    <row r="240" spans="1:3">
      <c r="A240" s="7"/>
      <c r="B240" s="1"/>
      <c r="C240" s="1"/>
    </row>
    <row r="241" spans="1:3">
      <c r="A241" s="7"/>
      <c r="B241" s="1"/>
      <c r="C241" s="1"/>
    </row>
    <row r="242" spans="1:3">
      <c r="A242" s="7"/>
      <c r="B242" s="1"/>
      <c r="C242" s="1"/>
    </row>
    <row r="243" spans="1:3">
      <c r="A243" s="7"/>
      <c r="B243" s="1"/>
      <c r="C243" s="1"/>
    </row>
    <row r="244" spans="1:3">
      <c r="A244" s="7"/>
      <c r="B244" s="1"/>
      <c r="C244" s="1"/>
    </row>
    <row r="245" spans="1:3">
      <c r="A245" s="7"/>
      <c r="B245" s="1"/>
      <c r="C245" s="1"/>
    </row>
    <row r="246" spans="1:3">
      <c r="A246" s="7"/>
      <c r="B246" s="1"/>
      <c r="C246" s="1"/>
    </row>
    <row r="247" spans="1:3">
      <c r="A247" s="7"/>
      <c r="B247" s="1"/>
      <c r="C247" s="1"/>
    </row>
    <row r="248" spans="1:3">
      <c r="A248" s="7"/>
      <c r="B248" s="1"/>
      <c r="C248" s="1"/>
    </row>
    <row r="249" spans="1:3">
      <c r="A249" s="7"/>
      <c r="B249" s="1"/>
      <c r="C249" s="1"/>
    </row>
    <row r="250" spans="1:3">
      <c r="A250" s="7"/>
      <c r="B250" s="1"/>
      <c r="C250" s="1"/>
    </row>
    <row r="251" spans="1:3">
      <c r="A251" s="7"/>
      <c r="B251" s="1"/>
      <c r="C251" s="1"/>
    </row>
    <row r="252" spans="1:3">
      <c r="A252" s="7"/>
      <c r="B252" s="1"/>
      <c r="C252" s="1"/>
    </row>
    <row r="253" spans="1:3">
      <c r="A253" s="7"/>
      <c r="B253" s="1"/>
      <c r="C253" s="1"/>
    </row>
    <row r="254" spans="1:3">
      <c r="A254" s="7"/>
      <c r="B254" s="1"/>
      <c r="C254" s="1"/>
    </row>
    <row r="255" spans="1:3">
      <c r="A255" s="7"/>
      <c r="B255" s="1"/>
      <c r="C255" s="1"/>
    </row>
    <row r="256" spans="1:3">
      <c r="A256" s="7"/>
      <c r="B256" s="1"/>
      <c r="C256" s="1"/>
    </row>
    <row r="257" spans="1:3">
      <c r="A257" s="7"/>
      <c r="B257" s="1"/>
      <c r="C257" s="1"/>
    </row>
    <row r="258" spans="1:3">
      <c r="A258" s="7"/>
      <c r="B258" s="1"/>
      <c r="C258" s="1"/>
    </row>
    <row r="259" spans="1:3">
      <c r="A259" s="7"/>
      <c r="B259" s="1"/>
      <c r="C259" s="1"/>
    </row>
    <row r="260" spans="1:3">
      <c r="A260" s="7"/>
      <c r="B260" s="1"/>
      <c r="C260" s="1"/>
    </row>
    <row r="261" spans="1:3">
      <c r="A261" s="7"/>
      <c r="B261" s="1"/>
      <c r="C261" s="1"/>
    </row>
    <row r="262" spans="1:3">
      <c r="A262" s="7"/>
      <c r="B262" s="1"/>
      <c r="C262" s="1"/>
    </row>
    <row r="263" spans="1:3">
      <c r="A263" s="7"/>
      <c r="B263" s="1"/>
      <c r="C263" s="1"/>
    </row>
    <row r="264" spans="1:3">
      <c r="A264" s="7"/>
      <c r="B264" s="1"/>
      <c r="C264" s="1"/>
    </row>
    <row r="265" spans="1:3">
      <c r="A265" s="7"/>
      <c r="B265" s="1"/>
      <c r="C265" s="1"/>
    </row>
    <row r="266" spans="1:3">
      <c r="A266" s="7"/>
      <c r="B266" s="1"/>
      <c r="C266" s="1"/>
    </row>
    <row r="267" spans="1:3">
      <c r="A267" s="7"/>
      <c r="B267" s="1"/>
      <c r="C267" s="1"/>
    </row>
    <row r="268" spans="1:3">
      <c r="A268" s="7"/>
      <c r="B268" s="1"/>
      <c r="C268" s="1"/>
    </row>
    <row r="269" spans="1:3">
      <c r="A269" s="7"/>
      <c r="B269" s="1"/>
      <c r="C269" s="1"/>
    </row>
    <row r="270" spans="1:3">
      <c r="A270" s="7"/>
      <c r="B270" s="1"/>
      <c r="C270" s="1"/>
    </row>
    <row r="271" spans="1:3">
      <c r="A271" s="7"/>
      <c r="B271" s="1"/>
      <c r="C271" s="1"/>
    </row>
    <row r="272" spans="1:3">
      <c r="A272" s="7"/>
      <c r="B272" s="1"/>
      <c r="C272" s="1"/>
    </row>
    <row r="273" spans="1:3">
      <c r="A273" s="7"/>
      <c r="B273" s="1"/>
      <c r="C273" s="1"/>
    </row>
    <row r="274" spans="1:3">
      <c r="A274" s="7"/>
      <c r="B274" s="1"/>
      <c r="C274" s="1"/>
    </row>
    <row r="275" spans="1:3">
      <c r="A275" s="7"/>
      <c r="B275" s="1"/>
      <c r="C275" s="1"/>
    </row>
    <row r="276" spans="1:3">
      <c r="A276" s="7"/>
      <c r="B276" s="1"/>
      <c r="C276" s="1"/>
    </row>
    <row r="277" spans="1:3">
      <c r="A277" s="7"/>
      <c r="B277" s="1"/>
      <c r="C277" s="1"/>
    </row>
    <row r="278" spans="1:3">
      <c r="A278" s="7"/>
      <c r="B278" s="1"/>
      <c r="C278" s="1"/>
    </row>
    <row r="279" spans="1:3">
      <c r="A279" s="7"/>
      <c r="B279" s="1"/>
      <c r="C279" s="1"/>
    </row>
    <row r="280" spans="1:3">
      <c r="A280" s="7"/>
      <c r="B280" s="1"/>
      <c r="C280" s="1"/>
    </row>
    <row r="281" spans="1:3">
      <c r="A281" s="7"/>
      <c r="B281" s="1"/>
      <c r="C281" s="1"/>
    </row>
    <row r="282" spans="1:3">
      <c r="A282" s="7"/>
      <c r="B282" s="1"/>
      <c r="C282" s="1"/>
    </row>
    <row r="283" spans="1:3">
      <c r="A283" s="7"/>
      <c r="B283" s="1"/>
      <c r="C283" s="1"/>
    </row>
    <row r="284" spans="1:3">
      <c r="A284" s="7"/>
      <c r="B284" s="1"/>
      <c r="C284" s="1"/>
    </row>
    <row r="285" spans="1:3">
      <c r="A285" s="7"/>
      <c r="B285" s="1"/>
      <c r="C285" s="1"/>
    </row>
    <row r="286" spans="1:3">
      <c r="A286" s="7"/>
      <c r="B286" s="1"/>
      <c r="C286" s="1"/>
    </row>
    <row r="287" spans="1:3">
      <c r="A287" s="7"/>
      <c r="B287" s="1"/>
      <c r="C287" s="1"/>
    </row>
    <row r="288" spans="1:3">
      <c r="A288" s="7"/>
      <c r="B288" s="1"/>
      <c r="C288" s="1"/>
    </row>
    <row r="289" spans="1:3">
      <c r="A289" s="7"/>
      <c r="B289" s="1"/>
      <c r="C289" s="1"/>
    </row>
    <row r="290" spans="1:3">
      <c r="A290" s="7"/>
      <c r="B290" s="1"/>
      <c r="C290" s="1"/>
    </row>
    <row r="291" spans="1:3">
      <c r="A291" s="7"/>
      <c r="B291" s="1"/>
      <c r="C291" s="1"/>
    </row>
    <row r="292" spans="1:3">
      <c r="A292" s="7"/>
      <c r="B292" s="1"/>
      <c r="C292" s="1"/>
    </row>
    <row r="293" spans="1:3">
      <c r="A293" s="7"/>
      <c r="B293" s="1"/>
      <c r="C293" s="1"/>
    </row>
    <row r="294" spans="1:3">
      <c r="A294" s="7"/>
      <c r="B294" s="1"/>
      <c r="C294" s="1"/>
    </row>
    <row r="295" spans="1:3">
      <c r="A295" s="7"/>
      <c r="B295" s="1"/>
      <c r="C295" s="1"/>
    </row>
    <row r="296" spans="1:3">
      <c r="A296" s="7"/>
      <c r="B296" s="1"/>
      <c r="C296" s="1"/>
    </row>
    <row r="297" spans="1:3">
      <c r="A297" s="7"/>
      <c r="B297" s="1"/>
      <c r="C297" s="1"/>
    </row>
    <row r="298" spans="1:3">
      <c r="A298" s="7"/>
      <c r="B298" s="1"/>
      <c r="C298" s="1"/>
    </row>
    <row r="299" spans="1:3">
      <c r="A299" s="7"/>
      <c r="B299" s="1"/>
      <c r="C299" s="1"/>
    </row>
    <row r="300" spans="1:3">
      <c r="A300" s="7"/>
      <c r="B300" s="1"/>
      <c r="C300" s="1"/>
    </row>
    <row r="301" spans="1:3">
      <c r="A301" s="7"/>
      <c r="B301" s="1"/>
      <c r="C301" s="1"/>
    </row>
    <row r="302" spans="1:3">
      <c r="A302" s="7"/>
      <c r="B302" s="1"/>
      <c r="C302" s="1"/>
    </row>
    <row r="303" spans="1:3">
      <c r="A303" s="7"/>
      <c r="B303" s="1"/>
      <c r="C303" s="1"/>
    </row>
    <row r="304" spans="1:3">
      <c r="A304" s="7"/>
      <c r="B304" s="1"/>
      <c r="C304" s="1"/>
    </row>
    <row r="305" spans="1:3">
      <c r="A305" s="7"/>
      <c r="B305" s="1"/>
      <c r="C305" s="1"/>
    </row>
    <row r="306" spans="1:3">
      <c r="A306" s="7"/>
      <c r="B306" s="1"/>
      <c r="C306" s="1"/>
    </row>
    <row r="307" spans="1:3">
      <c r="A307" s="7"/>
      <c r="B307" s="1"/>
      <c r="C307" s="1"/>
    </row>
    <row r="308" spans="1:3">
      <c r="A308" s="7"/>
      <c r="B308" s="1"/>
      <c r="C308" s="1"/>
    </row>
    <row r="309" spans="1:3">
      <c r="A309" s="7"/>
      <c r="B309" s="1"/>
      <c r="C309" s="1"/>
    </row>
    <row r="310" spans="1:3">
      <c r="A310" s="7"/>
      <c r="B310" s="1"/>
      <c r="C310" s="1"/>
    </row>
    <row r="311" spans="1:3">
      <c r="A311" s="7"/>
      <c r="B311" s="1"/>
      <c r="C311" s="1"/>
    </row>
    <row r="312" spans="1:3">
      <c r="A312" s="7"/>
      <c r="B312" s="1"/>
      <c r="C312" s="1"/>
    </row>
    <row r="313" spans="1:3">
      <c r="A313" s="7"/>
      <c r="B313" s="1"/>
      <c r="C313" s="1"/>
    </row>
    <row r="314" spans="1:3">
      <c r="A314" s="7"/>
      <c r="B314" s="1"/>
      <c r="C314" s="1"/>
    </row>
    <row r="315" spans="1:3">
      <c r="A315" s="7"/>
      <c r="B315" s="1"/>
      <c r="C315" s="1"/>
    </row>
    <row r="316" spans="1:3">
      <c r="A316" s="7"/>
      <c r="B316" s="1"/>
      <c r="C316" s="1"/>
    </row>
    <row r="317" spans="1:3">
      <c r="A317" s="7"/>
      <c r="B317" s="1"/>
      <c r="C317" s="1"/>
    </row>
    <row r="318" spans="1:3">
      <c r="A318" s="7"/>
      <c r="B318" s="1"/>
      <c r="C318" s="1"/>
    </row>
    <row r="319" spans="1:3">
      <c r="A319" s="7"/>
      <c r="B319" s="1"/>
      <c r="C319" s="1"/>
    </row>
    <row r="320" spans="1:3">
      <c r="A320" s="7"/>
      <c r="B320" s="1"/>
      <c r="C320" s="1"/>
    </row>
    <row r="321" spans="1:3">
      <c r="A321" s="7"/>
      <c r="B321" s="1"/>
      <c r="C321" s="1"/>
    </row>
    <row r="322" spans="1:3">
      <c r="A322" s="7"/>
      <c r="B322" s="1"/>
      <c r="C322" s="1"/>
    </row>
    <row r="323" spans="1:3">
      <c r="A323" s="7"/>
      <c r="B323" s="1"/>
      <c r="C323" s="1"/>
    </row>
    <row r="324" spans="1:3">
      <c r="A324" s="7"/>
      <c r="B324" s="1"/>
      <c r="C324" s="1"/>
    </row>
    <row r="325" spans="1:3">
      <c r="A325" s="7"/>
      <c r="B325" s="1"/>
      <c r="C325" s="1"/>
    </row>
    <row r="326" spans="1:3">
      <c r="A326" s="7"/>
      <c r="B326" s="1"/>
      <c r="C326" s="1"/>
    </row>
    <row r="327" spans="1:3">
      <c r="A327" s="7"/>
      <c r="B327" s="1"/>
      <c r="C327" s="1"/>
    </row>
    <row r="328" spans="1:3">
      <c r="A328" s="7"/>
      <c r="B328" s="1"/>
      <c r="C328" s="1"/>
    </row>
    <row r="329" spans="1:3">
      <c r="A329" s="7"/>
      <c r="B329" s="1"/>
      <c r="C329" s="1"/>
    </row>
    <row r="330" spans="1:3">
      <c r="A330" s="7"/>
      <c r="B330" s="1"/>
      <c r="C330" s="1"/>
    </row>
    <row r="331" spans="1:3">
      <c r="A331" s="7"/>
      <c r="B331" s="1"/>
      <c r="C331" s="1"/>
    </row>
    <row r="332" spans="1:3">
      <c r="A332" s="7"/>
      <c r="B332" s="1"/>
      <c r="C332" s="1"/>
    </row>
    <row r="333" spans="1:3">
      <c r="A333" s="7"/>
      <c r="B333" s="1"/>
      <c r="C333" s="1"/>
    </row>
    <row r="334" spans="1:3">
      <c r="A334" s="7"/>
      <c r="B334" s="1"/>
      <c r="C334" s="1"/>
    </row>
    <row r="335" spans="1:3">
      <c r="A335" s="7"/>
      <c r="B335" s="1"/>
      <c r="C335" s="1"/>
    </row>
    <row r="336" spans="1:3">
      <c r="A336" s="7"/>
      <c r="B336" s="1"/>
      <c r="C336" s="1"/>
    </row>
    <row r="337" spans="1:3">
      <c r="A337" s="7"/>
      <c r="B337" s="1"/>
      <c r="C337" s="1"/>
    </row>
    <row r="338" spans="1:3">
      <c r="A338" s="7"/>
      <c r="B338" s="1"/>
      <c r="C338" s="1"/>
    </row>
    <row r="339" spans="1:3">
      <c r="A339" s="7"/>
      <c r="B339" s="1"/>
      <c r="C339" s="1"/>
    </row>
    <row r="340" spans="1:3">
      <c r="A340" s="7"/>
      <c r="B340" s="1"/>
      <c r="C340" s="1"/>
    </row>
    <row r="341" spans="1:3">
      <c r="A341" s="7"/>
      <c r="B341" s="1"/>
      <c r="C341" s="1"/>
    </row>
    <row r="342" spans="1:3">
      <c r="A342" s="7"/>
      <c r="B342" s="1"/>
      <c r="C342" s="1"/>
    </row>
    <row r="343" spans="1:3">
      <c r="A343" s="7"/>
      <c r="B343" s="1"/>
      <c r="C343" s="1"/>
    </row>
    <row r="344" spans="1:3">
      <c r="A344" s="7"/>
      <c r="B344" s="1"/>
      <c r="C344" s="1"/>
    </row>
    <row r="345" spans="1:3">
      <c r="A345" s="7"/>
      <c r="B345" s="1"/>
      <c r="C345" s="1"/>
    </row>
    <row r="346" spans="1:3">
      <c r="A346" s="7"/>
      <c r="B346" s="1"/>
      <c r="C346" s="1"/>
    </row>
    <row r="347" spans="1:3">
      <c r="A347" s="7"/>
      <c r="B347" s="1"/>
      <c r="C347" s="1"/>
    </row>
    <row r="348" spans="1:3">
      <c r="A348" s="7"/>
      <c r="B348" s="1"/>
      <c r="C348" s="1"/>
    </row>
    <row r="349" spans="1:3">
      <c r="A349" s="7"/>
      <c r="B349" s="1"/>
      <c r="C349" s="1"/>
    </row>
    <row r="350" spans="1:3">
      <c r="A350" s="7"/>
      <c r="B350" s="1"/>
      <c r="C350" s="1"/>
    </row>
    <row r="351" spans="1:3">
      <c r="A351" s="7"/>
      <c r="B351" s="1"/>
      <c r="C351" s="1"/>
    </row>
    <row r="352" spans="1:3">
      <c r="A352" s="7"/>
      <c r="B352" s="1"/>
      <c r="C352" s="1"/>
    </row>
    <row r="353" spans="1:3">
      <c r="A353" s="7"/>
      <c r="B353" s="1"/>
      <c r="C353" s="1"/>
    </row>
    <row r="354" spans="1:3">
      <c r="A354" s="7"/>
      <c r="B354" s="1"/>
      <c r="C354" s="1"/>
    </row>
    <row r="355" spans="1:3">
      <c r="A355" s="7"/>
      <c r="B355" s="1"/>
      <c r="C355" s="1"/>
    </row>
    <row r="356" spans="1:3">
      <c r="A356" s="7"/>
      <c r="B356" s="1"/>
      <c r="C356" s="1"/>
    </row>
    <row r="357" spans="1:3">
      <c r="A357" s="7"/>
      <c r="B357" s="1"/>
      <c r="C357" s="1"/>
    </row>
    <row r="358" spans="1:3">
      <c r="A358" s="7"/>
      <c r="B358" s="1"/>
      <c r="C358" s="1"/>
    </row>
    <row r="359" spans="1:3">
      <c r="A359" s="7"/>
      <c r="B359" s="1"/>
      <c r="C359" s="1"/>
    </row>
    <row r="360" spans="1:3">
      <c r="A360" s="7"/>
      <c r="B360" s="1"/>
      <c r="C360" s="1"/>
    </row>
    <row r="361" spans="1:3">
      <c r="A361" s="7"/>
      <c r="B361" s="1"/>
      <c r="C361" s="1"/>
    </row>
    <row r="362" spans="1:3">
      <c r="A362" s="7"/>
      <c r="B362" s="1"/>
      <c r="C362" s="1"/>
    </row>
    <row r="363" spans="1:3">
      <c r="A363" s="7"/>
      <c r="B363" s="1"/>
      <c r="C363" s="1"/>
    </row>
    <row r="364" spans="1:3">
      <c r="A364" s="7"/>
      <c r="B364" s="1"/>
      <c r="C364" s="1"/>
    </row>
    <row r="365" spans="1:3">
      <c r="A365" s="7"/>
      <c r="B365" s="1"/>
      <c r="C365" s="1"/>
    </row>
    <row r="366" spans="1:3">
      <c r="A366" s="7"/>
      <c r="B366" s="1"/>
      <c r="C366" s="1"/>
    </row>
    <row r="367" spans="1:3">
      <c r="A367" s="7"/>
      <c r="B367" s="1"/>
      <c r="C367" s="1"/>
    </row>
    <row r="368" spans="1:3">
      <c r="A368" s="7"/>
      <c r="B368" s="1"/>
      <c r="C368" s="1"/>
    </row>
    <row r="369" spans="1:3">
      <c r="A369" s="7"/>
      <c r="B369" s="1"/>
      <c r="C369" s="1"/>
    </row>
    <row r="370" spans="1:3">
      <c r="A370" s="7"/>
      <c r="B370" s="1"/>
      <c r="C370" s="1"/>
    </row>
    <row r="371" spans="1:3">
      <c r="A371" s="7"/>
      <c r="B371" s="1"/>
      <c r="C371" s="1"/>
    </row>
    <row r="372" spans="1:3">
      <c r="A372" s="7"/>
      <c r="B372" s="1"/>
      <c r="C372" s="1"/>
    </row>
    <row r="373" spans="1:3">
      <c r="A373" s="7"/>
      <c r="B373" s="1"/>
      <c r="C373" s="1"/>
    </row>
    <row r="374" spans="1:3">
      <c r="A374" s="7"/>
      <c r="B374" s="1"/>
      <c r="C374" s="1"/>
    </row>
    <row r="375" spans="1:3">
      <c r="A375" s="7"/>
      <c r="B375" s="1"/>
      <c r="C375" s="1"/>
    </row>
    <row r="376" spans="1:3">
      <c r="A376" s="7"/>
      <c r="B376" s="1"/>
      <c r="C376" s="1"/>
    </row>
    <row r="377" spans="1:3">
      <c r="A377" s="7"/>
      <c r="B377" s="1"/>
      <c r="C377" s="1"/>
    </row>
    <row r="378" spans="1:3">
      <c r="A378" s="7"/>
      <c r="B378" s="1"/>
      <c r="C378" s="1"/>
    </row>
    <row r="379" spans="1:3">
      <c r="A379" s="7"/>
      <c r="B379" s="1"/>
      <c r="C379" s="1"/>
    </row>
    <row r="380" spans="1:3">
      <c r="A380" s="7"/>
      <c r="B380" s="1"/>
      <c r="C380" s="1"/>
    </row>
    <row r="381" spans="1:3">
      <c r="A381" s="7"/>
      <c r="B381" s="1"/>
      <c r="C381" s="1"/>
    </row>
    <row r="382" spans="1:3">
      <c r="A382" s="7"/>
      <c r="B382" s="1"/>
      <c r="C382" s="1"/>
    </row>
    <row r="383" spans="1:3">
      <c r="A383" s="7"/>
      <c r="B383" s="1"/>
      <c r="C383" s="1"/>
    </row>
    <row r="384" spans="1:3">
      <c r="A384" s="7"/>
      <c r="B384" s="1"/>
      <c r="C384" s="1"/>
    </row>
    <row r="385" spans="1:3">
      <c r="A385" s="7"/>
      <c r="B385" s="1"/>
      <c r="C385" s="1"/>
    </row>
    <row r="386" spans="1:3">
      <c r="A386" s="7"/>
      <c r="B386" s="1"/>
      <c r="C386" s="1"/>
    </row>
    <row r="387" spans="1:3">
      <c r="A387" s="7"/>
      <c r="B387" s="1"/>
      <c r="C387" s="1"/>
    </row>
    <row r="388" spans="1:3">
      <c r="A388" s="7"/>
      <c r="B388" s="1"/>
      <c r="C388" s="1"/>
    </row>
    <row r="389" spans="1:3">
      <c r="A389" s="7"/>
      <c r="B389" s="1"/>
      <c r="C389" s="1"/>
    </row>
    <row r="390" spans="1:3">
      <c r="A390" s="7"/>
      <c r="B390" s="1"/>
      <c r="C390" s="1"/>
    </row>
    <row r="391" spans="1:3">
      <c r="A391" s="7"/>
      <c r="B391" s="1"/>
      <c r="C391" s="1"/>
    </row>
    <row r="392" spans="1:3">
      <c r="A392" s="7"/>
      <c r="B392" s="1"/>
      <c r="C392" s="1"/>
    </row>
    <row r="393" spans="1:3">
      <c r="A393" s="7"/>
      <c r="B393" s="1"/>
      <c r="C393" s="1"/>
    </row>
    <row r="394" spans="1:3">
      <c r="A394" s="7"/>
      <c r="B394" s="1"/>
      <c r="C394" s="1"/>
    </row>
    <row r="395" spans="1:3">
      <c r="A395" s="7"/>
      <c r="B395" s="1"/>
      <c r="C395" s="1"/>
    </row>
    <row r="396" spans="1:3">
      <c r="A396" s="7"/>
      <c r="B396" s="1"/>
      <c r="C396" s="1"/>
    </row>
    <row r="397" spans="1:3">
      <c r="A397" s="7"/>
      <c r="B397" s="1"/>
      <c r="C397" s="1"/>
    </row>
    <row r="398" spans="1:3">
      <c r="A398" s="7"/>
      <c r="B398" s="1"/>
      <c r="C398" s="1"/>
    </row>
    <row r="399" spans="1:3">
      <c r="A399" s="7"/>
      <c r="B399" s="1"/>
      <c r="C399" s="1"/>
    </row>
    <row r="400" spans="1:3">
      <c r="A400" s="7"/>
      <c r="B400" s="1"/>
      <c r="C400" s="1"/>
    </row>
    <row r="401" spans="1:3">
      <c r="A401" s="7"/>
      <c r="B401" s="1"/>
      <c r="C401" s="1"/>
    </row>
    <row r="402" spans="1:3">
      <c r="A402" s="7"/>
      <c r="B402" s="1"/>
      <c r="C402" s="1"/>
    </row>
    <row r="403" spans="1:3">
      <c r="A403" s="7"/>
      <c r="B403" s="1"/>
      <c r="C403" s="1"/>
    </row>
    <row r="404" spans="1:3">
      <c r="A404" s="7"/>
      <c r="B404" s="1"/>
      <c r="C404" s="1"/>
    </row>
    <row r="405" spans="1:3">
      <c r="A405" s="7"/>
      <c r="B405" s="1"/>
      <c r="C405" s="1"/>
    </row>
    <row r="406" spans="1:3">
      <c r="A406" s="7"/>
      <c r="B406" s="1"/>
      <c r="C406" s="1"/>
    </row>
    <row r="407" spans="1:3">
      <c r="A407" s="7"/>
      <c r="B407" s="1"/>
      <c r="C407" s="1"/>
    </row>
    <row r="408" spans="1:3">
      <c r="A408" s="7"/>
      <c r="B408" s="1"/>
      <c r="C408" s="1"/>
    </row>
    <row r="409" spans="1:3">
      <c r="A409" s="7"/>
      <c r="B409" s="1"/>
      <c r="C409" s="1"/>
    </row>
    <row r="410" spans="1:3">
      <c r="A410" s="7"/>
      <c r="B410" s="1"/>
      <c r="C410" s="1"/>
    </row>
    <row r="411" spans="1:3">
      <c r="A411" s="7"/>
      <c r="B411" s="1"/>
      <c r="C411" s="1"/>
    </row>
    <row r="412" spans="1:3">
      <c r="A412" s="7"/>
      <c r="B412" s="1"/>
      <c r="C412" s="1"/>
    </row>
    <row r="413" spans="1:3">
      <c r="A413" s="7"/>
      <c r="B413" s="1"/>
      <c r="C413" s="1"/>
    </row>
    <row r="414" spans="1:3">
      <c r="A414" s="7"/>
      <c r="B414" s="1"/>
      <c r="C414" s="1"/>
    </row>
    <row r="415" spans="1:3">
      <c r="A415" s="7"/>
      <c r="B415" s="1"/>
      <c r="C415" s="1"/>
    </row>
    <row r="416" spans="1:3">
      <c r="A416" s="7"/>
      <c r="B416" s="1"/>
      <c r="C416" s="1"/>
    </row>
    <row r="417" spans="1:3">
      <c r="A417" s="7"/>
      <c r="B417" s="1"/>
      <c r="C417" s="1"/>
    </row>
    <row r="418" spans="1:3">
      <c r="A418" s="7"/>
      <c r="B418" s="1"/>
      <c r="C418" s="1"/>
    </row>
    <row r="419" spans="1:3">
      <c r="A419" s="7"/>
      <c r="B419" s="1"/>
      <c r="C419" s="1"/>
    </row>
    <row r="420" spans="1:3">
      <c r="A420" s="7"/>
      <c r="B420" s="1"/>
      <c r="C420" s="1"/>
    </row>
    <row r="421" spans="1:3">
      <c r="A421" s="7"/>
      <c r="B421" s="1"/>
      <c r="C421" s="1"/>
    </row>
    <row r="422" spans="1:3">
      <c r="A422" s="7"/>
      <c r="B422" s="1"/>
      <c r="C422" s="1"/>
    </row>
    <row r="423" spans="1:3">
      <c r="A423" s="7"/>
      <c r="B423" s="1"/>
      <c r="C423" s="1"/>
    </row>
    <row r="424" spans="1:3">
      <c r="A424" s="7"/>
      <c r="B424" s="1"/>
      <c r="C424" s="1"/>
    </row>
    <row r="425" spans="1:3">
      <c r="A425" s="7"/>
      <c r="B425" s="1"/>
      <c r="C425" s="1"/>
    </row>
    <row r="426" spans="1:3">
      <c r="A426" s="7"/>
      <c r="B426" s="1"/>
      <c r="C426" s="1"/>
    </row>
    <row r="427" spans="1:3">
      <c r="A427" s="7"/>
      <c r="B427" s="1"/>
      <c r="C427" s="1"/>
    </row>
    <row r="428" spans="1:3">
      <c r="A428" s="7"/>
      <c r="B428" s="1"/>
      <c r="C428" s="1"/>
    </row>
    <row r="429" spans="1:3">
      <c r="A429" s="7"/>
      <c r="B429" s="1"/>
      <c r="C429" s="1"/>
    </row>
    <row r="430" spans="1:3">
      <c r="A430" s="7"/>
      <c r="B430" s="1"/>
      <c r="C430" s="1"/>
    </row>
    <row r="431" spans="1:3">
      <c r="A431" s="7"/>
      <c r="B431" s="1"/>
      <c r="C431" s="1"/>
    </row>
    <row r="432" spans="1:3">
      <c r="A432" s="7"/>
      <c r="B432" s="1"/>
      <c r="C432" s="1"/>
    </row>
    <row r="433" spans="1:3">
      <c r="A433" s="7"/>
      <c r="B433" s="1"/>
      <c r="C433" s="1"/>
    </row>
    <row r="434" spans="1:3">
      <c r="A434" s="7"/>
      <c r="B434" s="1"/>
      <c r="C434" s="1"/>
    </row>
    <row r="435" spans="1:3">
      <c r="A435" s="7"/>
      <c r="B435" s="1"/>
      <c r="C435" s="1"/>
    </row>
    <row r="436" spans="1:3">
      <c r="A436" s="7"/>
      <c r="B436" s="1"/>
      <c r="C436" s="1"/>
    </row>
    <row r="437" spans="1:3">
      <c r="A437" s="7"/>
      <c r="B437" s="1"/>
      <c r="C437" s="1"/>
    </row>
    <row r="438" spans="1:3">
      <c r="A438" s="7"/>
      <c r="B438" s="1"/>
      <c r="C438" s="1"/>
    </row>
    <row r="439" spans="1:3">
      <c r="A439" s="7"/>
      <c r="B439" s="1"/>
      <c r="C439" s="1"/>
    </row>
    <row r="440" spans="1:3">
      <c r="A440" s="7"/>
      <c r="B440" s="1"/>
      <c r="C440" s="1"/>
    </row>
    <row r="441" spans="1:3">
      <c r="A441" s="7"/>
      <c r="B441" s="1"/>
      <c r="C441" s="1"/>
    </row>
    <row r="442" spans="1:3">
      <c r="A442" s="7"/>
      <c r="B442" s="1"/>
      <c r="C442" s="1"/>
    </row>
    <row r="443" spans="1:3">
      <c r="A443" s="7"/>
      <c r="B443" s="1"/>
      <c r="C443" s="1"/>
    </row>
    <row r="444" spans="1:3">
      <c r="A444" s="7"/>
      <c r="B444" s="1"/>
      <c r="C444" s="1"/>
    </row>
    <row r="445" spans="1:3">
      <c r="A445" s="7"/>
      <c r="B445" s="1"/>
      <c r="C445" s="1"/>
    </row>
    <row r="446" spans="1:3">
      <c r="A446" s="7"/>
      <c r="B446" s="1"/>
      <c r="C446" s="1"/>
    </row>
    <row r="447" spans="1:3">
      <c r="A447" s="7"/>
      <c r="B447" s="1"/>
      <c r="C447" s="1"/>
    </row>
    <row r="448" spans="1:3">
      <c r="A448" s="7"/>
      <c r="B448" s="1"/>
      <c r="C448" s="1"/>
    </row>
    <row r="449" spans="1:3">
      <c r="A449" s="7"/>
      <c r="B449" s="1"/>
      <c r="C449" s="1"/>
    </row>
    <row r="450" spans="1:3">
      <c r="A450" s="7"/>
      <c r="B450" s="1"/>
      <c r="C450" s="1"/>
    </row>
    <row r="451" spans="1:3">
      <c r="A451" s="7"/>
      <c r="B451" s="1"/>
      <c r="C451" s="1"/>
    </row>
    <row r="452" spans="1:3">
      <c r="A452" s="7"/>
      <c r="B452" s="1"/>
      <c r="C452" s="1"/>
    </row>
    <row r="453" spans="1:3">
      <c r="A453" s="7"/>
      <c r="B453" s="1"/>
      <c r="C453" s="1"/>
    </row>
    <row r="454" spans="1:3">
      <c r="A454" s="7"/>
      <c r="B454" s="1"/>
      <c r="C454" s="1"/>
    </row>
    <row r="455" spans="1:3">
      <c r="A455" s="7"/>
      <c r="B455" s="1"/>
      <c r="C455" s="1"/>
    </row>
    <row r="456" spans="1:3">
      <c r="A456" s="7"/>
      <c r="B456" s="1"/>
      <c r="C456" s="1"/>
    </row>
    <row r="457" spans="1:3">
      <c r="A457" s="7"/>
      <c r="B457" s="1"/>
      <c r="C457" s="1"/>
    </row>
    <row r="458" spans="1:3">
      <c r="A458" s="7"/>
      <c r="B458" s="1"/>
      <c r="C458" s="1"/>
    </row>
    <row r="459" spans="1:3">
      <c r="A459" s="7"/>
      <c r="B459" s="1"/>
      <c r="C459" s="1"/>
    </row>
    <row r="460" spans="1:3">
      <c r="A460" s="7"/>
      <c r="B460" s="1"/>
      <c r="C460" s="1"/>
    </row>
    <row r="461" spans="1:3">
      <c r="A461" s="7"/>
      <c r="B461" s="1"/>
      <c r="C461" s="1"/>
    </row>
    <row r="462" spans="1:3">
      <c r="A462" s="7"/>
      <c r="B462" s="1"/>
      <c r="C462" s="1"/>
    </row>
    <row r="463" spans="1:3">
      <c r="A463" s="7"/>
      <c r="B463" s="1"/>
      <c r="C463" s="1"/>
    </row>
    <row r="464" spans="1:3">
      <c r="A464" s="7"/>
      <c r="B464" s="1"/>
      <c r="C464" s="1"/>
    </row>
    <row r="465" spans="1:3">
      <c r="A465" s="7"/>
      <c r="B465" s="1"/>
      <c r="C465" s="1"/>
    </row>
    <row r="466" spans="1:3">
      <c r="A466" s="7"/>
      <c r="B466" s="1"/>
      <c r="C466" s="1"/>
    </row>
    <row r="467" spans="1:3">
      <c r="A467" s="7"/>
      <c r="B467" s="1"/>
      <c r="C467" s="1"/>
    </row>
    <row r="468" spans="1:3">
      <c r="A468" s="7"/>
      <c r="B468" s="1"/>
      <c r="C468" s="1"/>
    </row>
    <row r="469" spans="1:3">
      <c r="A469" s="7"/>
      <c r="B469" s="1"/>
      <c r="C469" s="1"/>
    </row>
    <row r="470" spans="1:3">
      <c r="A470" s="7"/>
      <c r="B470" s="1"/>
      <c r="C470" s="1"/>
    </row>
    <row r="471" spans="1:3">
      <c r="A471" s="7"/>
      <c r="B471" s="1"/>
      <c r="C471" s="1"/>
    </row>
    <row r="472" spans="1:3">
      <c r="A472" s="7"/>
      <c r="B472" s="1"/>
      <c r="C472" s="1"/>
    </row>
    <row r="473" spans="1:3">
      <c r="A473" s="7"/>
      <c r="B473" s="1"/>
      <c r="C473" s="1"/>
    </row>
    <row r="474" spans="1:3">
      <c r="A474" s="7"/>
      <c r="B474" s="1"/>
      <c r="C474" s="1"/>
    </row>
    <row r="475" spans="1:3">
      <c r="A475" s="7"/>
      <c r="B475" s="1"/>
      <c r="C475" s="1"/>
    </row>
    <row r="476" spans="1:3">
      <c r="A476" s="7"/>
      <c r="B476" s="1"/>
      <c r="C476" s="1"/>
    </row>
    <row r="477" spans="1:3">
      <c r="A477" s="7"/>
      <c r="B477" s="1"/>
      <c r="C477" s="1"/>
    </row>
    <row r="478" spans="1:3">
      <c r="A478" s="7"/>
      <c r="B478" s="1"/>
      <c r="C478" s="1"/>
    </row>
    <row r="479" spans="1:3">
      <c r="A479" s="7"/>
      <c r="B479" s="1"/>
      <c r="C479" s="1"/>
    </row>
    <row r="480" spans="1:3">
      <c r="A480" s="7"/>
      <c r="B480" s="1"/>
      <c r="C480" s="1"/>
    </row>
    <row r="481" spans="1:3">
      <c r="A481" s="7"/>
      <c r="B481" s="1"/>
      <c r="C481" s="1"/>
    </row>
    <row r="482" spans="1:3">
      <c r="A482" s="7"/>
      <c r="B482" s="1"/>
      <c r="C482" s="1"/>
    </row>
    <row r="483" spans="1:3">
      <c r="A483" s="7"/>
      <c r="B483" s="1"/>
      <c r="C483" s="1"/>
    </row>
    <row r="484" spans="1:3">
      <c r="A484" s="7"/>
      <c r="B484" s="1"/>
      <c r="C484" s="1"/>
    </row>
    <row r="485" spans="1:3">
      <c r="A485" s="7"/>
      <c r="B485" s="1"/>
      <c r="C485" s="1"/>
    </row>
    <row r="486" spans="1:3">
      <c r="A486" s="7"/>
      <c r="B486" s="1"/>
      <c r="C486" s="1"/>
    </row>
    <row r="487" spans="1:3">
      <c r="A487" s="7"/>
      <c r="B487" s="1"/>
      <c r="C487" s="1"/>
    </row>
    <row r="488" spans="1:3">
      <c r="A488" s="7"/>
      <c r="B488" s="1"/>
      <c r="C488" s="1"/>
    </row>
    <row r="489" spans="1:3">
      <c r="A489" s="7"/>
      <c r="B489" s="1"/>
      <c r="C489" s="1"/>
    </row>
    <row r="490" spans="1:3">
      <c r="A490" s="7"/>
      <c r="B490" s="1"/>
      <c r="C490" s="1"/>
    </row>
    <row r="491" spans="1:3">
      <c r="A491" s="7"/>
      <c r="B491" s="1"/>
      <c r="C491" s="1"/>
    </row>
    <row r="492" spans="1:3">
      <c r="A492" s="7"/>
      <c r="B492" s="1"/>
      <c r="C492" s="1"/>
    </row>
    <row r="493" spans="1:3">
      <c r="A493" s="7"/>
      <c r="B493" s="1"/>
      <c r="C493" s="1"/>
    </row>
    <row r="494" spans="1:3">
      <c r="A494" s="7"/>
      <c r="B494" s="1"/>
      <c r="C494" s="1"/>
    </row>
    <row r="495" spans="1:3">
      <c r="A495" s="7"/>
      <c r="B495" s="1"/>
      <c r="C495" s="1"/>
    </row>
    <row r="496" spans="1:3">
      <c r="A496" s="7"/>
      <c r="B496" s="1"/>
      <c r="C496" s="1"/>
    </row>
    <row r="497" spans="1:3">
      <c r="A497" s="7"/>
      <c r="B497" s="1"/>
      <c r="C497" s="1"/>
    </row>
    <row r="498" spans="1:3">
      <c r="A498" s="7"/>
      <c r="B498" s="1"/>
      <c r="C498" s="1"/>
    </row>
    <row r="499" spans="1:3">
      <c r="A499" s="7"/>
      <c r="B499" s="1"/>
      <c r="C499" s="1"/>
    </row>
    <row r="500" spans="1:3">
      <c r="A500" s="7"/>
      <c r="B500" s="1"/>
      <c r="C500" s="1"/>
    </row>
    <row r="501" spans="1:3">
      <c r="A501" s="7"/>
      <c r="B501" s="1"/>
      <c r="C501" s="1"/>
    </row>
    <row r="502" spans="1:3">
      <c r="A502" s="7"/>
      <c r="B502" s="1"/>
      <c r="C502" s="1"/>
    </row>
    <row r="503" spans="1:3">
      <c r="A503" s="7"/>
      <c r="B503" s="1"/>
      <c r="C503" s="1"/>
    </row>
    <row r="504" spans="1:3">
      <c r="A504" s="7"/>
      <c r="B504" s="1"/>
      <c r="C504" s="1"/>
    </row>
    <row r="505" spans="1:3">
      <c r="A505" s="7"/>
      <c r="B505" s="1"/>
      <c r="C505" s="1"/>
    </row>
    <row r="506" spans="1:3">
      <c r="A506" s="7"/>
      <c r="B506" s="1"/>
      <c r="C506" s="1"/>
    </row>
    <row r="507" spans="1:3">
      <c r="A507" s="7"/>
      <c r="B507" s="1"/>
      <c r="C507" s="1"/>
    </row>
    <row r="508" spans="1:3">
      <c r="A508" s="7"/>
      <c r="B508" s="1"/>
      <c r="C508" s="1"/>
    </row>
    <row r="509" spans="1:3">
      <c r="A509" s="7"/>
      <c r="B509" s="1"/>
      <c r="C509" s="1"/>
    </row>
    <row r="510" spans="1:3">
      <c r="A510" s="7"/>
      <c r="B510" s="1"/>
      <c r="C510" s="1"/>
    </row>
    <row r="511" spans="1:3">
      <c r="A511" s="7"/>
      <c r="B511" s="1"/>
      <c r="C511" s="1"/>
    </row>
    <row r="512" spans="1:3">
      <c r="A512" s="7"/>
      <c r="B512" s="1"/>
      <c r="C512" s="1"/>
    </row>
    <row r="513" spans="1:3">
      <c r="A513" s="7"/>
      <c r="B513" s="1"/>
      <c r="C513" s="1"/>
    </row>
    <row r="514" spans="1:3">
      <c r="A514" s="7"/>
      <c r="B514" s="1"/>
      <c r="C514" s="1"/>
    </row>
    <row r="515" spans="1:3">
      <c r="A515" s="7"/>
      <c r="B515" s="1"/>
      <c r="C515" s="1"/>
    </row>
    <row r="516" spans="1:3">
      <c r="A516" s="7"/>
      <c r="B516" s="1"/>
      <c r="C516" s="1"/>
    </row>
    <row r="517" spans="1:3">
      <c r="A517" s="7"/>
      <c r="B517" s="1"/>
      <c r="C517" s="1"/>
    </row>
    <row r="518" spans="1:3">
      <c r="A518" s="7"/>
      <c r="B518" s="1"/>
      <c r="C518" s="1"/>
    </row>
    <row r="519" spans="1:3">
      <c r="A519" s="7"/>
      <c r="B519" s="1"/>
      <c r="C519" s="1"/>
    </row>
    <row r="520" spans="1:3">
      <c r="A520" s="7"/>
      <c r="B520" s="1"/>
      <c r="C520" s="1"/>
    </row>
    <row r="521" spans="1:3">
      <c r="A521" s="7"/>
      <c r="B521" s="1"/>
      <c r="C521" s="1"/>
    </row>
    <row r="522" spans="1:3">
      <c r="A522" s="7"/>
      <c r="B522" s="1"/>
      <c r="C522" s="1"/>
    </row>
    <row r="523" spans="1:3">
      <c r="A523" s="7"/>
      <c r="B523" s="1"/>
      <c r="C523" s="1"/>
    </row>
    <row r="524" spans="1:3">
      <c r="A524" s="7"/>
      <c r="B524" s="1"/>
      <c r="C524" s="1"/>
    </row>
    <row r="525" spans="1:3">
      <c r="A525" s="7"/>
      <c r="B525" s="1"/>
      <c r="C525" s="1"/>
    </row>
    <row r="526" spans="1:3">
      <c r="A526" s="7"/>
      <c r="B526" s="1"/>
      <c r="C526" s="1"/>
    </row>
    <row r="527" spans="1:3">
      <c r="A527" s="7"/>
      <c r="B527" s="1"/>
      <c r="C527" s="1"/>
    </row>
    <row r="528" spans="1:3">
      <c r="A528" s="7"/>
      <c r="B528" s="1"/>
      <c r="C528" s="1"/>
    </row>
    <row r="529" spans="1:3">
      <c r="A529" s="7"/>
      <c r="B529" s="1"/>
      <c r="C529" s="1"/>
    </row>
    <row r="530" spans="1:3">
      <c r="A530" s="7"/>
      <c r="B530" s="1"/>
      <c r="C530" s="1"/>
    </row>
    <row r="531" spans="1:3">
      <c r="A531" s="7"/>
      <c r="B531" s="1"/>
      <c r="C531" s="1"/>
    </row>
    <row r="532" spans="1:3">
      <c r="A532" s="7"/>
      <c r="B532" s="1"/>
      <c r="C532" s="1"/>
    </row>
    <row r="533" spans="1:3">
      <c r="A533" s="7"/>
      <c r="B533" s="1"/>
      <c r="C533" s="1"/>
    </row>
    <row r="534" spans="1:3">
      <c r="A534" s="7"/>
      <c r="B534" s="1"/>
      <c r="C534" s="1"/>
    </row>
    <row r="535" spans="1:3">
      <c r="A535" s="7"/>
      <c r="B535" s="1"/>
      <c r="C535" s="1"/>
    </row>
    <row r="536" spans="1:3">
      <c r="A536" s="7"/>
      <c r="B536" s="1"/>
      <c r="C536" s="1"/>
    </row>
    <row r="537" spans="1:3">
      <c r="A537" s="7"/>
      <c r="B537" s="1"/>
      <c r="C537" s="1"/>
    </row>
    <row r="538" spans="1:3">
      <c r="A538" s="7"/>
      <c r="B538" s="1"/>
      <c r="C538" s="1"/>
    </row>
    <row r="539" spans="1:3">
      <c r="A539" s="7"/>
      <c r="B539" s="1"/>
      <c r="C539" s="1"/>
    </row>
    <row r="540" spans="1:3">
      <c r="A540" s="7"/>
      <c r="B540" s="1"/>
      <c r="C540" s="1"/>
    </row>
    <row r="541" spans="1:3">
      <c r="A541" s="7"/>
      <c r="B541" s="1"/>
      <c r="C541" s="1"/>
    </row>
    <row r="542" spans="1:3">
      <c r="A542" s="7"/>
      <c r="B542" s="1"/>
      <c r="C542" s="1"/>
    </row>
    <row r="543" spans="1:3">
      <c r="A543" s="7"/>
      <c r="B543" s="1"/>
      <c r="C543" s="1"/>
    </row>
    <row r="544" spans="1:3">
      <c r="A544" s="7"/>
      <c r="B544" s="1"/>
      <c r="C544" s="1"/>
    </row>
    <row r="545" spans="1:3">
      <c r="A545" s="7"/>
      <c r="B545" s="1"/>
      <c r="C545" s="1"/>
    </row>
    <row r="546" spans="1:3">
      <c r="A546" s="7"/>
      <c r="B546" s="1"/>
      <c r="C546" s="1"/>
    </row>
    <row r="547" spans="1:3">
      <c r="A547" s="7"/>
      <c r="B547" s="1"/>
      <c r="C547" s="1"/>
    </row>
    <row r="548" spans="1:3">
      <c r="A548" s="7"/>
      <c r="B548" s="1"/>
      <c r="C548" s="1"/>
    </row>
    <row r="549" spans="1:3">
      <c r="A549" s="7"/>
      <c r="B549" s="1"/>
      <c r="C549" s="1"/>
    </row>
    <row r="550" spans="1:3">
      <c r="A550" s="7"/>
      <c r="B550" s="1"/>
      <c r="C550" s="1"/>
    </row>
    <row r="551" spans="1:3">
      <c r="A551" s="7"/>
      <c r="B551" s="1"/>
      <c r="C551" s="1"/>
    </row>
    <row r="552" spans="1:3">
      <c r="A552" s="7"/>
      <c r="B552" s="1"/>
      <c r="C552" s="1"/>
    </row>
    <row r="553" spans="1:3">
      <c r="A553" s="7"/>
      <c r="B553" s="1"/>
      <c r="C553" s="1"/>
    </row>
    <row r="554" spans="1:3">
      <c r="A554" s="7"/>
      <c r="B554" s="1"/>
      <c r="C554" s="1"/>
    </row>
    <row r="555" spans="1:3">
      <c r="A555" s="7"/>
      <c r="B555" s="1"/>
      <c r="C555" s="1"/>
    </row>
    <row r="556" spans="1:3">
      <c r="A556" s="7"/>
      <c r="B556" s="1"/>
      <c r="C556" s="1"/>
    </row>
    <row r="557" spans="1:3">
      <c r="A557" s="7"/>
      <c r="B557" s="1"/>
      <c r="C557" s="1"/>
    </row>
    <row r="558" spans="1:3">
      <c r="A558" s="7"/>
      <c r="B558" s="1"/>
      <c r="C558" s="1"/>
    </row>
    <row r="559" spans="1:3">
      <c r="A559" s="7"/>
      <c r="B559" s="1"/>
      <c r="C559" s="1"/>
    </row>
    <row r="560" spans="1:3">
      <c r="A560" s="7"/>
      <c r="B560" s="1"/>
      <c r="C560" s="1"/>
    </row>
    <row r="561" spans="1:3">
      <c r="A561" s="7"/>
      <c r="B561" s="1"/>
      <c r="C561" s="1"/>
    </row>
    <row r="562" spans="1:3">
      <c r="A562" s="7"/>
      <c r="B562" s="1"/>
      <c r="C562" s="1"/>
    </row>
    <row r="563" spans="1:3">
      <c r="A563" s="7"/>
      <c r="B563" s="1"/>
      <c r="C563" s="1"/>
    </row>
    <row r="564" spans="1:3">
      <c r="A564" s="7"/>
      <c r="B564" s="1"/>
      <c r="C564" s="1"/>
    </row>
    <row r="565" spans="1:3">
      <c r="A565" s="7"/>
      <c r="B565" s="1"/>
      <c r="C565" s="1"/>
    </row>
    <row r="566" spans="1:3">
      <c r="A566" s="7"/>
      <c r="B566" s="1"/>
      <c r="C566" s="1"/>
    </row>
    <row r="567" spans="1:3">
      <c r="A567" s="7"/>
      <c r="B567" s="1"/>
      <c r="C567" s="1"/>
    </row>
    <row r="568" spans="1:3">
      <c r="A568" s="7"/>
      <c r="B568" s="1"/>
      <c r="C568" s="1"/>
    </row>
    <row r="569" spans="1:3">
      <c r="A569" s="7"/>
      <c r="B569" s="1"/>
      <c r="C569" s="1"/>
    </row>
    <row r="570" spans="1:3">
      <c r="A570" s="7"/>
      <c r="B570" s="1"/>
      <c r="C570" s="1"/>
    </row>
    <row r="571" spans="1:3">
      <c r="A571" s="7"/>
      <c r="B571" s="1"/>
      <c r="C571" s="1"/>
    </row>
    <row r="572" spans="1:3">
      <c r="A572" s="7"/>
      <c r="B572" s="1"/>
      <c r="C572" s="1"/>
    </row>
    <row r="573" spans="1:3">
      <c r="A573" s="7"/>
      <c r="B573" s="1"/>
      <c r="C573" s="1"/>
    </row>
    <row r="574" spans="1:3">
      <c r="A574" s="7"/>
      <c r="B574" s="1"/>
      <c r="C574" s="1"/>
    </row>
    <row r="575" spans="1:3">
      <c r="A575" s="7"/>
      <c r="B575" s="1"/>
      <c r="C575" s="1"/>
    </row>
    <row r="576" spans="1:3">
      <c r="A576" s="7"/>
      <c r="B576" s="1"/>
      <c r="C576" s="1"/>
    </row>
    <row r="577" spans="1:3">
      <c r="A577" s="7"/>
      <c r="B577" s="1"/>
      <c r="C577" s="1"/>
    </row>
    <row r="578" spans="1:3">
      <c r="A578" s="7"/>
      <c r="B578" s="1"/>
      <c r="C578" s="1"/>
    </row>
    <row r="579" spans="1:3">
      <c r="A579" s="7"/>
      <c r="B579" s="1"/>
      <c r="C579" s="1"/>
    </row>
    <row r="580" spans="1:3">
      <c r="A580" s="7"/>
      <c r="B580" s="1"/>
      <c r="C580" s="1"/>
    </row>
    <row r="581" spans="1:3">
      <c r="A581" s="7"/>
      <c r="B581" s="1"/>
      <c r="C581" s="1"/>
    </row>
    <row r="582" spans="1:3">
      <c r="A582" s="7"/>
      <c r="B582" s="1"/>
      <c r="C582" s="1"/>
    </row>
    <row r="583" spans="1:3">
      <c r="A583" s="7"/>
      <c r="B583" s="1"/>
      <c r="C583" s="1"/>
    </row>
    <row r="584" spans="1:3">
      <c r="A584" s="7"/>
      <c r="B584" s="1"/>
      <c r="C584" s="1"/>
    </row>
    <row r="585" spans="1:3">
      <c r="A585" s="7"/>
      <c r="B585" s="1"/>
      <c r="C585" s="1"/>
    </row>
    <row r="586" spans="1:3">
      <c r="A586" s="7"/>
      <c r="B586" s="1"/>
      <c r="C586" s="1"/>
    </row>
    <row r="587" spans="1:3">
      <c r="A587" s="7"/>
      <c r="B587" s="1"/>
      <c r="C587" s="1"/>
    </row>
    <row r="588" spans="1:3">
      <c r="A588" s="7"/>
      <c r="B588" s="1"/>
      <c r="C588" s="1"/>
    </row>
    <row r="589" spans="1:3">
      <c r="A589" s="7"/>
      <c r="B589" s="1"/>
      <c r="C589" s="1"/>
    </row>
    <row r="590" spans="1:3">
      <c r="A590" s="7"/>
      <c r="B590" s="1"/>
      <c r="C590" s="1"/>
    </row>
    <row r="591" spans="1:3">
      <c r="A591" s="7"/>
      <c r="B591" s="1"/>
      <c r="C591" s="1"/>
    </row>
    <row r="592" spans="1:3">
      <c r="A592" s="7"/>
      <c r="B592" s="1"/>
      <c r="C592" s="1"/>
    </row>
    <row r="593" spans="1:3">
      <c r="A593" s="7"/>
      <c r="B593" s="1"/>
      <c r="C593" s="1"/>
    </row>
    <row r="594" spans="1:3">
      <c r="A594" s="7"/>
      <c r="B594" s="1"/>
      <c r="C594" s="1"/>
    </row>
    <row r="595" spans="1:3">
      <c r="A595" s="7"/>
      <c r="B595" s="1"/>
      <c r="C595" s="1"/>
    </row>
    <row r="596" spans="1:3">
      <c r="A596" s="7"/>
      <c r="B596" s="1"/>
      <c r="C596" s="1"/>
    </row>
    <row r="597" spans="1:3">
      <c r="A597" s="7"/>
      <c r="B597" s="1"/>
      <c r="C597" s="1"/>
    </row>
    <row r="598" spans="1:3">
      <c r="A598" s="7"/>
      <c r="B598" s="1"/>
      <c r="C598" s="1"/>
    </row>
    <row r="599" spans="1:3">
      <c r="A599" s="7"/>
      <c r="B599" s="1"/>
      <c r="C599" s="1"/>
    </row>
    <row r="600" spans="1:3">
      <c r="A600" s="7"/>
      <c r="B600" s="1"/>
      <c r="C600" s="1"/>
    </row>
    <row r="601" spans="1:3">
      <c r="A601" s="7"/>
      <c r="B601" s="1"/>
      <c r="C601" s="1"/>
    </row>
    <row r="602" spans="1:3">
      <c r="A602" s="7"/>
      <c r="B602" s="1"/>
      <c r="C602" s="1"/>
    </row>
    <row r="603" spans="1:3">
      <c r="A603" s="7"/>
      <c r="B603" s="1"/>
      <c r="C603" s="1"/>
    </row>
    <row r="604" spans="1:3">
      <c r="A604" s="7"/>
      <c r="B604" s="1"/>
      <c r="C604" s="1"/>
    </row>
    <row r="605" spans="1:3">
      <c r="A605" s="7"/>
      <c r="B605" s="1"/>
      <c r="C605" s="1"/>
    </row>
    <row r="606" spans="1:3">
      <c r="A606" s="7"/>
      <c r="B606" s="1"/>
      <c r="C606" s="1"/>
    </row>
    <row r="607" spans="1:3">
      <c r="A607" s="7"/>
      <c r="B607" s="1"/>
      <c r="C607" s="1"/>
    </row>
    <row r="608" spans="1:3">
      <c r="A608" s="7"/>
      <c r="B608" s="1"/>
      <c r="C608" s="1"/>
    </row>
    <row r="609" spans="1:3">
      <c r="A609" s="7"/>
      <c r="B609" s="1"/>
      <c r="C609" s="1"/>
    </row>
    <row r="610" spans="1:3">
      <c r="A610" s="7"/>
      <c r="B610" s="1"/>
      <c r="C610" s="1"/>
    </row>
    <row r="611" spans="1:3">
      <c r="A611" s="7"/>
      <c r="B611" s="1"/>
      <c r="C611" s="1"/>
    </row>
    <row r="612" spans="1:3">
      <c r="A612" s="7"/>
      <c r="B612" s="1"/>
      <c r="C612" s="1"/>
    </row>
    <row r="613" spans="1:3">
      <c r="A613" s="7"/>
      <c r="B613" s="1"/>
      <c r="C613" s="1"/>
    </row>
    <row r="614" spans="1:3">
      <c r="A614" s="7"/>
      <c r="B614" s="1"/>
      <c r="C614" s="1"/>
    </row>
    <row r="615" spans="1:3">
      <c r="A615" s="7"/>
      <c r="B615" s="1"/>
      <c r="C615" s="1"/>
    </row>
    <row r="616" spans="1:3">
      <c r="A616" s="7"/>
      <c r="B616" s="1"/>
      <c r="C616" s="1"/>
    </row>
    <row r="617" spans="1:3">
      <c r="A617" s="7"/>
      <c r="B617" s="1"/>
      <c r="C617" s="1"/>
    </row>
    <row r="618" spans="1:3">
      <c r="A618" s="7"/>
      <c r="B618" s="1"/>
      <c r="C618" s="1"/>
    </row>
    <row r="619" spans="1:3">
      <c r="A619" s="7"/>
      <c r="B619" s="1"/>
      <c r="C619" s="1"/>
    </row>
    <row r="620" spans="1:3">
      <c r="A620" s="7"/>
      <c r="B620" s="1"/>
      <c r="C620" s="1"/>
    </row>
    <row r="621" spans="1:3">
      <c r="A621" s="7"/>
      <c r="B621" s="1"/>
      <c r="C621" s="1"/>
    </row>
    <row r="622" spans="1:3">
      <c r="A622" s="7"/>
      <c r="B622" s="1"/>
      <c r="C622" s="1"/>
    </row>
    <row r="623" spans="1:3">
      <c r="A623" s="7"/>
      <c r="B623" s="1"/>
      <c r="C623" s="1"/>
    </row>
    <row r="624" spans="1:3">
      <c r="A624" s="7"/>
      <c r="B624" s="1"/>
      <c r="C624" s="1"/>
    </row>
    <row r="625" spans="1:3">
      <c r="A625" s="7"/>
      <c r="B625" s="1"/>
      <c r="C625" s="1"/>
    </row>
    <row r="626" spans="1:3">
      <c r="A626" s="7"/>
      <c r="B626" s="1"/>
      <c r="C626" s="1"/>
    </row>
    <row r="627" spans="1:3">
      <c r="A627" s="7"/>
      <c r="B627" s="1"/>
      <c r="C627" s="1"/>
    </row>
    <row r="628" spans="1:3">
      <c r="A628" s="7"/>
      <c r="B628" s="1"/>
      <c r="C628" s="1"/>
    </row>
    <row r="629" spans="1:3">
      <c r="A629" s="7"/>
      <c r="B629" s="1"/>
      <c r="C629" s="1"/>
    </row>
    <row r="630" spans="1:3">
      <c r="A630" s="7"/>
      <c r="B630" s="1"/>
      <c r="C630" s="1"/>
    </row>
    <row r="631" spans="1:3">
      <c r="A631" s="7"/>
      <c r="B631" s="1"/>
      <c r="C631" s="1"/>
    </row>
    <row r="632" spans="1:3">
      <c r="A632" s="7"/>
      <c r="B632" s="1"/>
      <c r="C632" s="1"/>
    </row>
    <row r="633" spans="1:3">
      <c r="A633" s="7"/>
      <c r="B633" s="1"/>
      <c r="C633" s="1"/>
    </row>
    <row r="634" spans="1:3">
      <c r="A634" s="7"/>
      <c r="B634" s="1"/>
      <c r="C634" s="1"/>
    </row>
    <row r="635" spans="1:3">
      <c r="A635" s="7"/>
      <c r="B635" s="1"/>
      <c r="C635" s="1"/>
    </row>
    <row r="636" spans="1:3">
      <c r="A636" s="7"/>
      <c r="B636" s="1"/>
      <c r="C636" s="1"/>
    </row>
    <row r="637" spans="1:3">
      <c r="A637" s="7"/>
      <c r="B637" s="1"/>
      <c r="C637" s="1"/>
    </row>
    <row r="638" spans="1:3">
      <c r="A638" s="7"/>
      <c r="B638" s="1"/>
      <c r="C638" s="1"/>
    </row>
    <row r="639" spans="1:3">
      <c r="A639" s="7"/>
      <c r="B639" s="1"/>
      <c r="C639" s="1"/>
    </row>
    <row r="640" spans="1:3">
      <c r="A640" s="7"/>
      <c r="B640" s="1"/>
      <c r="C640" s="1"/>
    </row>
    <row r="641" spans="1:3">
      <c r="A641" s="7"/>
      <c r="B641" s="1"/>
      <c r="C641" s="1"/>
    </row>
    <row r="642" spans="1:3">
      <c r="A642" s="7"/>
      <c r="B642" s="1"/>
      <c r="C642" s="1"/>
    </row>
    <row r="643" spans="1:3">
      <c r="A643" s="7"/>
      <c r="B643" s="1"/>
      <c r="C643" s="1"/>
    </row>
    <row r="644" spans="1:3">
      <c r="A644" s="7"/>
      <c r="B644" s="1"/>
      <c r="C644" s="1"/>
    </row>
    <row r="645" spans="1:3">
      <c r="A645" s="7"/>
      <c r="B645" s="1"/>
      <c r="C645" s="1"/>
    </row>
    <row r="646" spans="1:3">
      <c r="A646" s="7"/>
      <c r="B646" s="1"/>
      <c r="C646" s="1"/>
    </row>
    <row r="647" spans="1:3">
      <c r="A647" s="7"/>
      <c r="B647" s="1"/>
      <c r="C647" s="1"/>
    </row>
    <row r="648" spans="1:3">
      <c r="A648" s="7"/>
      <c r="B648" s="1"/>
      <c r="C648" s="1"/>
    </row>
    <row r="649" spans="1:3">
      <c r="A649" s="7"/>
      <c r="B649" s="1"/>
      <c r="C649" s="1"/>
    </row>
    <row r="650" spans="1:3">
      <c r="A650" s="7"/>
      <c r="B650" s="1"/>
      <c r="C650" s="1"/>
    </row>
    <row r="651" spans="1:3">
      <c r="A651" s="7"/>
      <c r="B651" s="1"/>
      <c r="C651" s="1"/>
    </row>
    <row r="652" spans="1:3">
      <c r="A652" s="7"/>
      <c r="B652" s="1"/>
      <c r="C652" s="1"/>
    </row>
    <row r="653" spans="1:3">
      <c r="A653" s="7"/>
      <c r="B653" s="1"/>
      <c r="C653" s="1"/>
    </row>
    <row r="654" spans="1:3">
      <c r="A654" s="7"/>
      <c r="B654" s="1"/>
      <c r="C654" s="1"/>
    </row>
    <row r="655" spans="1:3">
      <c r="A655" s="7"/>
      <c r="B655" s="1"/>
      <c r="C655" s="1"/>
    </row>
    <row r="656" spans="1:3">
      <c r="A656" s="7"/>
      <c r="B656" s="1"/>
      <c r="C656" s="1"/>
    </row>
    <row r="657" spans="1:3">
      <c r="A657" s="7"/>
      <c r="B657" s="1"/>
      <c r="C657" s="1"/>
    </row>
    <row r="658" spans="1:3">
      <c r="A658" s="7"/>
      <c r="B658" s="1"/>
      <c r="C658" s="1"/>
    </row>
    <row r="659" spans="1:3">
      <c r="A659" s="7"/>
      <c r="B659" s="1"/>
      <c r="C659" s="1"/>
    </row>
    <row r="660" spans="1:3">
      <c r="A660" s="7"/>
      <c r="B660" s="1"/>
      <c r="C660" s="1"/>
    </row>
    <row r="661" spans="1:3">
      <c r="A661" s="7"/>
      <c r="B661" s="1"/>
      <c r="C661" s="1"/>
    </row>
    <row r="662" spans="1:3">
      <c r="A662" s="7"/>
      <c r="B662" s="1"/>
      <c r="C662" s="1"/>
    </row>
    <row r="663" spans="1:3">
      <c r="A663" s="7"/>
      <c r="B663" s="1"/>
      <c r="C663" s="1"/>
    </row>
    <row r="664" spans="1:3">
      <c r="A664" s="7"/>
      <c r="B664" s="1"/>
      <c r="C664" s="1"/>
    </row>
    <row r="665" spans="1:3">
      <c r="A665" s="7"/>
      <c r="B665" s="1"/>
      <c r="C665" s="1"/>
    </row>
    <row r="666" spans="1:3">
      <c r="A666" s="7"/>
      <c r="B666" s="1"/>
      <c r="C666" s="1"/>
    </row>
    <row r="667" spans="1:3">
      <c r="A667" s="7"/>
      <c r="B667" s="1"/>
      <c r="C667" s="1"/>
    </row>
    <row r="668" spans="1:3">
      <c r="A668" s="7"/>
      <c r="B668" s="1"/>
      <c r="C668" s="1"/>
    </row>
    <row r="669" spans="1:3">
      <c r="A669" s="7"/>
      <c r="B669" s="1"/>
      <c r="C669" s="1"/>
    </row>
    <row r="670" spans="1:3">
      <c r="A670" s="7"/>
      <c r="B670" s="1"/>
      <c r="C670" s="1"/>
    </row>
    <row r="671" spans="1:3">
      <c r="A671" s="7"/>
      <c r="B671" s="1"/>
      <c r="C671" s="1"/>
    </row>
    <row r="672" spans="1:3">
      <c r="A672" s="7"/>
      <c r="B672" s="1"/>
      <c r="C672" s="1"/>
    </row>
    <row r="673" spans="1:3">
      <c r="A673" s="7"/>
      <c r="B673" s="1"/>
      <c r="C673" s="1"/>
    </row>
    <row r="674" spans="1:3">
      <c r="A674" s="7"/>
      <c r="B674" s="1"/>
      <c r="C674" s="1"/>
    </row>
    <row r="675" spans="1:3">
      <c r="A675" s="7"/>
      <c r="B675" s="1"/>
      <c r="C675" s="1"/>
    </row>
    <row r="676" spans="1:3">
      <c r="A676" s="7"/>
      <c r="B676" s="1"/>
      <c r="C676" s="1"/>
    </row>
    <row r="677" spans="1:3">
      <c r="A677" s="7"/>
      <c r="B677" s="1"/>
      <c r="C677" s="1"/>
    </row>
    <row r="678" spans="1:3">
      <c r="A678" s="7"/>
      <c r="B678" s="1"/>
      <c r="C678" s="1"/>
    </row>
    <row r="679" spans="1:3">
      <c r="A679" s="7"/>
      <c r="B679" s="1"/>
      <c r="C679" s="1"/>
    </row>
    <row r="680" spans="1:3">
      <c r="A680" s="7"/>
      <c r="B680" s="1"/>
      <c r="C680" s="1"/>
    </row>
    <row r="681" spans="1:3">
      <c r="A681" s="7"/>
      <c r="B681" s="1"/>
      <c r="C681" s="1"/>
    </row>
    <row r="682" spans="1:3">
      <c r="A682" s="7"/>
      <c r="B682" s="1"/>
      <c r="C682" s="1"/>
    </row>
    <row r="683" spans="1:3">
      <c r="A683" s="7"/>
      <c r="B683" s="1"/>
      <c r="C683" s="1"/>
    </row>
    <row r="684" spans="1:3">
      <c r="A684" s="7"/>
      <c r="B684" s="1"/>
      <c r="C684" s="1"/>
    </row>
    <row r="685" spans="1:3">
      <c r="A685" s="7"/>
      <c r="B685" s="1"/>
      <c r="C685" s="1"/>
    </row>
    <row r="686" spans="1:3">
      <c r="A686" s="7"/>
      <c r="B686" s="1"/>
      <c r="C686" s="1"/>
    </row>
    <row r="687" spans="1:3">
      <c r="A687" s="7"/>
      <c r="B687" s="1"/>
      <c r="C687" s="1"/>
    </row>
    <row r="688" spans="1:3">
      <c r="A688" s="7"/>
      <c r="B688" s="1"/>
      <c r="C688" s="1"/>
    </row>
    <row r="689" spans="1:3">
      <c r="A689" s="7"/>
      <c r="B689" s="1"/>
      <c r="C689" s="1"/>
    </row>
    <row r="690" spans="1:3">
      <c r="A690" s="7"/>
      <c r="B690" s="1"/>
      <c r="C690" s="1"/>
    </row>
    <row r="691" spans="1:3">
      <c r="A691" s="7"/>
      <c r="B691" s="1"/>
      <c r="C691" s="1"/>
    </row>
    <row r="692" spans="1:3">
      <c r="A692" s="7"/>
      <c r="B692" s="1"/>
      <c r="C692" s="1"/>
    </row>
    <row r="693" spans="1:3">
      <c r="A693" s="7"/>
      <c r="B693" s="1"/>
      <c r="C693" s="1"/>
    </row>
    <row r="694" spans="1:3">
      <c r="A694" s="7"/>
      <c r="B694" s="1"/>
      <c r="C694" s="1"/>
    </row>
    <row r="695" spans="1:3">
      <c r="A695" s="7"/>
      <c r="B695" s="1"/>
      <c r="C695" s="1"/>
    </row>
    <row r="696" spans="1:3">
      <c r="A696" s="7"/>
      <c r="B696" s="1"/>
      <c r="C696" s="1"/>
    </row>
    <row r="697" spans="1:3">
      <c r="A697" s="7"/>
      <c r="B697" s="1"/>
      <c r="C697" s="1"/>
    </row>
    <row r="698" spans="1:3">
      <c r="A698" s="7"/>
      <c r="B698" s="1"/>
      <c r="C698" s="1"/>
    </row>
    <row r="699" spans="1:3">
      <c r="A699" s="7"/>
      <c r="B699" s="1"/>
      <c r="C699" s="1"/>
    </row>
    <row r="700" spans="1:3">
      <c r="A700" s="7"/>
      <c r="B700" s="1"/>
      <c r="C700" s="1"/>
    </row>
    <row r="701" spans="1:3">
      <c r="A701" s="7"/>
      <c r="B701" s="1"/>
      <c r="C701" s="1"/>
    </row>
    <row r="702" spans="1:3">
      <c r="A702" s="7"/>
      <c r="B702" s="1"/>
      <c r="C702" s="1"/>
    </row>
    <row r="703" spans="1:3">
      <c r="A703" s="7"/>
      <c r="B703" s="1"/>
      <c r="C703" s="1"/>
    </row>
    <row r="704" spans="1:3">
      <c r="A704" s="7"/>
      <c r="B704" s="1"/>
      <c r="C704" s="1"/>
    </row>
    <row r="705" spans="1:3">
      <c r="A705" s="7"/>
      <c r="B705" s="1"/>
      <c r="C705" s="1"/>
    </row>
    <row r="706" spans="1:3">
      <c r="A706" s="7"/>
      <c r="B706" s="1"/>
      <c r="C706" s="1"/>
    </row>
    <row r="707" spans="1:3">
      <c r="A707" s="7"/>
      <c r="B707" s="1"/>
      <c r="C707" s="1"/>
    </row>
    <row r="708" spans="1:3">
      <c r="A708" s="7"/>
      <c r="B708" s="1"/>
      <c r="C708" s="1"/>
    </row>
    <row r="709" spans="1:3">
      <c r="A709" s="7"/>
      <c r="B709" s="1"/>
      <c r="C709" s="1"/>
    </row>
    <row r="710" spans="1:3">
      <c r="A710" s="7"/>
      <c r="B710" s="1"/>
      <c r="C710" s="1"/>
    </row>
    <row r="711" spans="1:3">
      <c r="A711" s="7"/>
      <c r="B711" s="1"/>
      <c r="C711" s="1"/>
    </row>
    <row r="712" spans="1:3">
      <c r="A712" s="7"/>
      <c r="B712" s="1"/>
      <c r="C712" s="1"/>
    </row>
    <row r="713" spans="1:3">
      <c r="A713" s="7"/>
      <c r="B713" s="1"/>
      <c r="C713" s="1"/>
    </row>
    <row r="714" spans="1:3">
      <c r="A714" s="7"/>
      <c r="B714" s="1"/>
      <c r="C714" s="1"/>
    </row>
    <row r="715" spans="1:3">
      <c r="A715" s="7"/>
      <c r="B715" s="1"/>
      <c r="C715" s="1"/>
    </row>
    <row r="716" spans="1:3">
      <c r="A716" s="7"/>
      <c r="B716" s="1"/>
      <c r="C716" s="1"/>
    </row>
    <row r="717" spans="1:3">
      <c r="A717" s="7"/>
      <c r="B717" s="1"/>
      <c r="C717" s="1"/>
    </row>
    <row r="718" spans="1:3">
      <c r="A718" s="7"/>
      <c r="B718" s="1"/>
      <c r="C718" s="1"/>
    </row>
    <row r="719" spans="1:3">
      <c r="A719" s="7"/>
      <c r="B719" s="1"/>
      <c r="C719" s="1"/>
    </row>
    <row r="720" spans="1:3">
      <c r="A720" s="7"/>
      <c r="B720" s="1"/>
      <c r="C720" s="1"/>
    </row>
    <row r="721" spans="1:3">
      <c r="A721" s="7"/>
      <c r="B721" s="1"/>
      <c r="C721" s="1"/>
    </row>
    <row r="722" spans="1:3">
      <c r="A722" s="7"/>
      <c r="B722" s="1"/>
      <c r="C722" s="1"/>
    </row>
    <row r="723" spans="1:3">
      <c r="A723" s="7"/>
      <c r="B723" s="1"/>
      <c r="C723" s="1"/>
    </row>
    <row r="724" spans="1:3">
      <c r="A724" s="7"/>
      <c r="B724" s="1"/>
      <c r="C724" s="1"/>
    </row>
    <row r="725" spans="1:3">
      <c r="A725" s="7"/>
      <c r="B725" s="1"/>
      <c r="C725" s="1"/>
    </row>
    <row r="726" spans="1:3">
      <c r="A726" s="7"/>
      <c r="B726" s="1"/>
      <c r="C726" s="1"/>
    </row>
    <row r="727" spans="1:3">
      <c r="A727" s="7"/>
      <c r="B727" s="1"/>
      <c r="C727" s="1"/>
    </row>
    <row r="728" spans="1:3">
      <c r="A728" s="7"/>
      <c r="B728" s="1"/>
      <c r="C728" s="1"/>
    </row>
    <row r="729" spans="1:3">
      <c r="A729" s="7"/>
      <c r="B729" s="1"/>
      <c r="C729" s="1"/>
    </row>
    <row r="730" spans="1:3">
      <c r="A730" s="7"/>
      <c r="B730" s="1"/>
      <c r="C730" s="1"/>
    </row>
    <row r="731" spans="1:3">
      <c r="A731" s="7"/>
      <c r="B731" s="1"/>
      <c r="C731" s="1"/>
    </row>
    <row r="732" spans="1:3">
      <c r="A732" s="7"/>
      <c r="B732" s="1"/>
      <c r="C732" s="1"/>
    </row>
    <row r="733" spans="1:3">
      <c r="A733" s="7"/>
      <c r="B733" s="1"/>
      <c r="C733" s="1"/>
    </row>
    <row r="734" spans="1:3">
      <c r="A734" s="7"/>
      <c r="B734" s="1"/>
      <c r="C734" s="1"/>
    </row>
    <row r="735" spans="1:3">
      <c r="A735" s="7"/>
      <c r="B735" s="1"/>
      <c r="C735" s="1"/>
    </row>
    <row r="736" spans="1:3">
      <c r="A736" s="7"/>
      <c r="B736" s="1"/>
      <c r="C736" s="1"/>
    </row>
    <row r="737" spans="1:3">
      <c r="A737" s="7"/>
      <c r="B737" s="1"/>
      <c r="C737" s="1"/>
    </row>
    <row r="738" spans="1:3">
      <c r="A738" s="7"/>
      <c r="B738" s="1"/>
      <c r="C738" s="1"/>
    </row>
    <row r="739" spans="1:3">
      <c r="A739" s="7"/>
      <c r="B739" s="1"/>
      <c r="C739" s="1"/>
    </row>
    <row r="740" spans="1:3">
      <c r="A740" s="7"/>
      <c r="B740" s="1"/>
      <c r="C740" s="1"/>
    </row>
    <row r="741" spans="1:3">
      <c r="A741" s="7"/>
      <c r="B741" s="1"/>
      <c r="C741" s="1"/>
    </row>
    <row r="742" spans="1:3">
      <c r="A742" s="7"/>
      <c r="B742" s="1"/>
      <c r="C742" s="1"/>
    </row>
    <row r="743" spans="1:3">
      <c r="A743" s="7"/>
      <c r="B743" s="1"/>
      <c r="C743" s="1"/>
    </row>
    <row r="744" spans="1:3">
      <c r="A744" s="7"/>
      <c r="B744" s="1"/>
      <c r="C744" s="1"/>
    </row>
    <row r="745" spans="1:3">
      <c r="A745" s="7"/>
      <c r="B745" s="1"/>
      <c r="C745" s="1"/>
    </row>
    <row r="746" spans="1:3">
      <c r="A746" s="7"/>
      <c r="B746" s="1"/>
      <c r="C746" s="1"/>
    </row>
    <row r="747" spans="1:3">
      <c r="A747" s="7"/>
      <c r="B747" s="1"/>
      <c r="C747" s="1"/>
    </row>
    <row r="748" spans="1:3">
      <c r="A748" s="7"/>
      <c r="B748" s="1"/>
      <c r="C748" s="1"/>
    </row>
    <row r="749" spans="1:3">
      <c r="A749" s="7"/>
      <c r="B749" s="1"/>
      <c r="C749" s="1"/>
    </row>
    <row r="750" spans="1:3">
      <c r="A750" s="7"/>
      <c r="B750" s="1"/>
      <c r="C750" s="1"/>
    </row>
    <row r="751" spans="1:3">
      <c r="A751" s="7"/>
      <c r="B751" s="1"/>
      <c r="C751" s="1"/>
    </row>
    <row r="752" spans="1:3">
      <c r="A752" s="7"/>
      <c r="B752" s="1"/>
      <c r="C752" s="1"/>
    </row>
    <row r="753" spans="1:3">
      <c r="A753" s="7"/>
      <c r="B753" s="1"/>
      <c r="C753" s="1"/>
    </row>
    <row r="754" spans="1:3">
      <c r="A754" s="7"/>
      <c r="B754" s="1"/>
      <c r="C754" s="1"/>
    </row>
    <row r="755" spans="1:3">
      <c r="A755" s="7"/>
      <c r="B755" s="1"/>
      <c r="C755" s="1"/>
    </row>
    <row r="756" spans="1:3">
      <c r="A756" s="7"/>
      <c r="B756" s="1"/>
      <c r="C756" s="1"/>
    </row>
    <row r="757" spans="1:3">
      <c r="A757" s="7"/>
      <c r="B757" s="1"/>
      <c r="C757" s="1"/>
    </row>
    <row r="758" spans="1:3">
      <c r="A758" s="7"/>
      <c r="B758" s="1"/>
      <c r="C758" s="1"/>
    </row>
    <row r="759" spans="1:3">
      <c r="A759" s="7"/>
      <c r="B759" s="1"/>
      <c r="C759" s="1"/>
    </row>
    <row r="760" spans="1:3">
      <c r="A760" s="7"/>
      <c r="B760" s="1"/>
      <c r="C760" s="1"/>
    </row>
    <row r="761" spans="1:3">
      <c r="A761" s="7"/>
      <c r="B761" s="1"/>
      <c r="C761" s="1"/>
    </row>
    <row r="762" spans="1:3">
      <c r="A762" s="7"/>
      <c r="B762" s="1"/>
      <c r="C762" s="1"/>
    </row>
    <row r="763" spans="1:3">
      <c r="A763" s="7"/>
      <c r="B763" s="1"/>
      <c r="C763" s="1"/>
    </row>
    <row r="764" spans="1:3">
      <c r="A764" s="7"/>
      <c r="B764" s="1"/>
      <c r="C764" s="1"/>
    </row>
    <row r="765" spans="1:3">
      <c r="A765" s="7"/>
      <c r="B765" s="1"/>
      <c r="C765" s="1"/>
    </row>
    <row r="766" spans="1:3">
      <c r="A766" s="7"/>
      <c r="B766" s="1"/>
      <c r="C766" s="1"/>
    </row>
    <row r="767" spans="1:3">
      <c r="A767" s="7"/>
      <c r="B767" s="1"/>
      <c r="C767" s="1"/>
    </row>
    <row r="768" spans="1:3">
      <c r="A768" s="7"/>
      <c r="B768" s="1"/>
      <c r="C768" s="1"/>
    </row>
    <row r="769" spans="1:3">
      <c r="A769" s="7"/>
      <c r="B769" s="1"/>
      <c r="C769" s="1"/>
    </row>
    <row r="770" spans="1:3">
      <c r="A770" s="7"/>
      <c r="B770" s="1"/>
      <c r="C770" s="1"/>
    </row>
    <row r="771" spans="1:3">
      <c r="A771" s="7"/>
      <c r="B771" s="1"/>
      <c r="C771" s="1"/>
    </row>
    <row r="772" spans="1:3">
      <c r="A772" s="7"/>
      <c r="B772" s="1"/>
      <c r="C772" s="1"/>
    </row>
    <row r="773" spans="1:3">
      <c r="A773" s="7"/>
      <c r="B773" s="1"/>
      <c r="C773" s="1"/>
    </row>
    <row r="774" spans="1:3">
      <c r="A774" s="7"/>
      <c r="B774" s="1"/>
      <c r="C774" s="1"/>
    </row>
    <row r="775" spans="1:3">
      <c r="A775" s="7"/>
      <c r="B775" s="1"/>
      <c r="C775" s="1"/>
    </row>
    <row r="776" spans="1:3">
      <c r="A776" s="7"/>
      <c r="B776" s="1"/>
      <c r="C776" s="1"/>
    </row>
    <row r="777" spans="1:3">
      <c r="A777" s="7"/>
      <c r="B777" s="1"/>
      <c r="C777" s="1"/>
    </row>
    <row r="778" spans="1:3">
      <c r="A778" s="7"/>
      <c r="B778" s="1"/>
      <c r="C778" s="1"/>
    </row>
    <row r="779" spans="1:3">
      <c r="A779" s="7"/>
      <c r="B779" s="1"/>
      <c r="C779" s="1"/>
    </row>
    <row r="780" spans="1:3">
      <c r="A780" s="7"/>
      <c r="B780" s="1"/>
      <c r="C780" s="1"/>
    </row>
    <row r="781" spans="1:3">
      <c r="A781" s="7"/>
      <c r="B781" s="1"/>
      <c r="C781" s="1"/>
    </row>
    <row r="782" spans="1:3">
      <c r="A782" s="7"/>
      <c r="B782" s="1"/>
      <c r="C782" s="1"/>
    </row>
    <row r="783" spans="1:3">
      <c r="A783" s="7"/>
      <c r="B783" s="1"/>
      <c r="C783" s="1"/>
    </row>
    <row r="784" spans="1:3">
      <c r="A784" s="7"/>
      <c r="B784" s="1"/>
      <c r="C784" s="1"/>
    </row>
    <row r="785" spans="1:3">
      <c r="A785" s="7"/>
      <c r="B785" s="1"/>
      <c r="C785" s="1"/>
    </row>
    <row r="786" spans="1:3">
      <c r="A786" s="7"/>
      <c r="B786" s="1"/>
      <c r="C786" s="1"/>
    </row>
    <row r="787" spans="1:3">
      <c r="A787" s="7"/>
      <c r="B787" s="1"/>
      <c r="C787" s="1"/>
    </row>
    <row r="788" spans="1:3">
      <c r="A788" s="7"/>
      <c r="B788" s="1"/>
      <c r="C788" s="1"/>
    </row>
    <row r="789" spans="1:3">
      <c r="A789" s="7"/>
      <c r="B789" s="1"/>
      <c r="C789" s="1"/>
    </row>
    <row r="790" spans="1:3">
      <c r="A790" s="7"/>
      <c r="B790" s="1"/>
      <c r="C790" s="1"/>
    </row>
    <row r="791" spans="1:3">
      <c r="A791" s="7"/>
      <c r="B791" s="1"/>
      <c r="C791" s="1"/>
    </row>
    <row r="792" spans="1:3">
      <c r="A792" s="7"/>
      <c r="B792" s="1"/>
      <c r="C792" s="1"/>
    </row>
    <row r="793" spans="1:3">
      <c r="A793" s="7"/>
      <c r="B793" s="1"/>
      <c r="C793" s="1"/>
    </row>
    <row r="794" spans="1:3">
      <c r="A794" s="7"/>
      <c r="B794" s="1"/>
      <c r="C794" s="1"/>
    </row>
    <row r="795" spans="1:3">
      <c r="A795" s="7"/>
      <c r="B795" s="1"/>
      <c r="C795" s="1"/>
    </row>
    <row r="796" spans="1:3">
      <c r="A796" s="7"/>
      <c r="B796" s="1"/>
      <c r="C796" s="1"/>
    </row>
    <row r="797" spans="1:3">
      <c r="A797" s="7"/>
      <c r="B797" s="1"/>
      <c r="C797" s="1"/>
    </row>
    <row r="798" spans="1:3">
      <c r="A798" s="7"/>
      <c r="B798" s="1"/>
      <c r="C798" s="1"/>
    </row>
    <row r="799" spans="1:3">
      <c r="A799" s="7"/>
      <c r="B799" s="1"/>
      <c r="C799" s="1"/>
    </row>
    <row r="800" spans="1:3">
      <c r="A800" s="7"/>
      <c r="B800" s="1"/>
      <c r="C800" s="1"/>
    </row>
    <row r="801" spans="1:3">
      <c r="A801" s="7"/>
      <c r="B801" s="1"/>
      <c r="C801" s="1"/>
    </row>
    <row r="802" spans="1:3">
      <c r="A802" s="7"/>
      <c r="B802" s="1"/>
      <c r="C802" s="1"/>
    </row>
    <row r="803" spans="1:3">
      <c r="A803" s="7"/>
      <c r="B803" s="1"/>
      <c r="C803" s="1"/>
    </row>
    <row r="804" spans="1:3">
      <c r="A804" s="7"/>
      <c r="B804" s="1"/>
      <c r="C804" s="1"/>
    </row>
    <row r="805" spans="1:3">
      <c r="A805" s="7"/>
      <c r="B805" s="1"/>
      <c r="C805" s="1"/>
    </row>
    <row r="806" spans="1:3">
      <c r="A806" s="7"/>
      <c r="B806" s="1"/>
      <c r="C806" s="1"/>
    </row>
    <row r="807" spans="1:3">
      <c r="A807" s="7"/>
      <c r="B807" s="1"/>
      <c r="C807" s="1"/>
    </row>
    <row r="808" spans="1:3">
      <c r="A808" s="7"/>
      <c r="B808" s="1"/>
      <c r="C808" s="1"/>
    </row>
    <row r="809" spans="1:3">
      <c r="A809" s="7"/>
      <c r="B809" s="1"/>
      <c r="C809" s="1"/>
    </row>
    <row r="810" spans="1:3">
      <c r="A810" s="7"/>
      <c r="B810" s="1"/>
      <c r="C810" s="1"/>
    </row>
    <row r="811" spans="1:3">
      <c r="A811" s="7"/>
      <c r="B811" s="1"/>
      <c r="C811" s="1"/>
    </row>
    <row r="812" spans="1:3">
      <c r="A812" s="7"/>
      <c r="B812" s="1"/>
      <c r="C812" s="1"/>
    </row>
    <row r="813" spans="1:3">
      <c r="A813" s="7"/>
      <c r="B813" s="1"/>
      <c r="C813" s="1"/>
    </row>
    <row r="814" spans="1:3">
      <c r="A814" s="7"/>
      <c r="B814" s="1"/>
      <c r="C814" s="1"/>
    </row>
    <row r="815" spans="1:3">
      <c r="A815" s="7"/>
      <c r="B815" s="1"/>
      <c r="C815" s="1"/>
    </row>
    <row r="816" spans="1:3">
      <c r="A816" s="7"/>
      <c r="B816" s="1"/>
      <c r="C816" s="1"/>
    </row>
    <row r="817" spans="1:3">
      <c r="A817" s="7"/>
      <c r="B817" s="1"/>
      <c r="C817" s="1"/>
    </row>
    <row r="818" spans="1:3">
      <c r="A818" s="7"/>
      <c r="B818" s="1"/>
      <c r="C818" s="1"/>
    </row>
    <row r="819" spans="1:3">
      <c r="A819" s="7"/>
      <c r="B819" s="1"/>
      <c r="C819" s="1"/>
    </row>
    <row r="820" spans="1:3">
      <c r="A820" s="7"/>
      <c r="B820" s="1"/>
      <c r="C820" s="1"/>
    </row>
    <row r="821" spans="1:3">
      <c r="A821" s="7"/>
      <c r="B821" s="1"/>
      <c r="C821" s="1"/>
    </row>
    <row r="822" spans="1:3">
      <c r="A822" s="7"/>
      <c r="B822" s="1"/>
      <c r="C822" s="1"/>
    </row>
    <row r="823" spans="1:3">
      <c r="A823" s="7"/>
      <c r="B823" s="1"/>
      <c r="C823" s="1"/>
    </row>
    <row r="824" spans="1:3">
      <c r="A824" s="7"/>
      <c r="B824" s="1"/>
      <c r="C824" s="1"/>
    </row>
    <row r="825" spans="1:3">
      <c r="A825" s="7"/>
      <c r="B825" s="1"/>
      <c r="C825" s="1"/>
    </row>
    <row r="826" spans="1:3">
      <c r="A826" s="7"/>
      <c r="B826" s="1"/>
      <c r="C826" s="1"/>
    </row>
    <row r="827" spans="1:3">
      <c r="A827" s="7"/>
      <c r="B827" s="1"/>
      <c r="C827" s="1"/>
    </row>
    <row r="828" spans="1:3">
      <c r="A828" s="7"/>
      <c r="B828" s="1"/>
      <c r="C828" s="1"/>
    </row>
    <row r="829" spans="1:3">
      <c r="A829" s="7"/>
      <c r="B829" s="1"/>
      <c r="C829" s="1"/>
    </row>
    <row r="830" spans="1:3">
      <c r="A830" s="7"/>
      <c r="B830" s="1"/>
      <c r="C830" s="1"/>
    </row>
    <row r="831" spans="1:3">
      <c r="A831" s="7"/>
      <c r="B831" s="1"/>
      <c r="C831" s="1"/>
    </row>
    <row r="832" spans="1:3">
      <c r="A832" s="7"/>
      <c r="B832" s="1"/>
      <c r="C832" s="1"/>
    </row>
    <row r="833" spans="1:3">
      <c r="A833" s="7"/>
      <c r="B833" s="1"/>
      <c r="C833" s="1"/>
    </row>
    <row r="834" spans="1:3">
      <c r="A834" s="7"/>
      <c r="B834" s="1"/>
      <c r="C834" s="1"/>
    </row>
    <row r="835" spans="1:3">
      <c r="A835" s="7"/>
      <c r="B835" s="1"/>
      <c r="C835" s="1"/>
    </row>
    <row r="836" spans="1:3">
      <c r="A836" s="7"/>
      <c r="B836" s="1"/>
      <c r="C836" s="1"/>
    </row>
    <row r="837" spans="1:3">
      <c r="A837" s="7"/>
      <c r="B837" s="1"/>
      <c r="C837" s="1"/>
    </row>
    <row r="838" spans="1:3">
      <c r="A838" s="7"/>
      <c r="B838" s="1"/>
      <c r="C838" s="1"/>
    </row>
    <row r="839" spans="1:3">
      <c r="A839" s="7"/>
      <c r="B839" s="1"/>
      <c r="C839" s="1"/>
    </row>
    <row r="840" spans="1:3">
      <c r="A840" s="7"/>
      <c r="B840" s="1"/>
      <c r="C840" s="1"/>
    </row>
    <row r="841" spans="1:3">
      <c r="A841" s="7"/>
      <c r="B841" s="1"/>
      <c r="C841" s="1"/>
    </row>
    <row r="842" spans="1:3">
      <c r="A842" s="7"/>
      <c r="B842" s="1"/>
      <c r="C842" s="1"/>
    </row>
    <row r="843" spans="1:3">
      <c r="A843" s="7"/>
      <c r="B843" s="1"/>
      <c r="C843" s="1"/>
    </row>
    <row r="844" spans="1:3">
      <c r="A844" s="7"/>
      <c r="B844" s="1"/>
      <c r="C844" s="1"/>
    </row>
    <row r="845" spans="1:3">
      <c r="A845" s="7"/>
      <c r="B845" s="1"/>
      <c r="C845" s="1"/>
    </row>
    <row r="846" spans="1:3">
      <c r="A846" s="7"/>
      <c r="B846" s="1"/>
      <c r="C846" s="1"/>
    </row>
    <row r="847" spans="1:3">
      <c r="A847" s="7"/>
      <c r="B847" s="1"/>
      <c r="C847" s="1"/>
    </row>
    <row r="848" spans="1:3">
      <c r="A848" s="7"/>
      <c r="B848" s="1"/>
      <c r="C848" s="1"/>
    </row>
    <row r="849" spans="1:3">
      <c r="A849" s="7"/>
      <c r="B849" s="1"/>
      <c r="C849" s="1"/>
    </row>
    <row r="850" spans="1:3">
      <c r="A850" s="7"/>
      <c r="B850" s="1"/>
      <c r="C850" s="1"/>
    </row>
    <row r="851" spans="1:3">
      <c r="A851" s="7"/>
      <c r="B851" s="1"/>
      <c r="C851" s="1"/>
    </row>
    <row r="852" spans="1:3">
      <c r="A852" s="7"/>
      <c r="B852" s="1"/>
      <c r="C852" s="1"/>
    </row>
    <row r="853" spans="1:3">
      <c r="A853" s="7"/>
      <c r="B853" s="1"/>
      <c r="C853" s="1"/>
    </row>
    <row r="854" spans="1:3">
      <c r="A854" s="7"/>
      <c r="B854" s="1"/>
      <c r="C854" s="1"/>
    </row>
    <row r="855" spans="1:3">
      <c r="A855" s="7"/>
      <c r="B855" s="1"/>
      <c r="C855" s="1"/>
    </row>
    <row r="856" spans="1:3">
      <c r="A856" s="7"/>
      <c r="B856" s="1"/>
      <c r="C856" s="1"/>
    </row>
    <row r="857" spans="1:3">
      <c r="A857" s="7"/>
      <c r="B857" s="1"/>
      <c r="C857" s="1"/>
    </row>
    <row r="858" spans="1:3">
      <c r="A858" s="7"/>
      <c r="B858" s="1"/>
      <c r="C858" s="1"/>
    </row>
    <row r="859" spans="1:3">
      <c r="A859" s="7"/>
      <c r="B859" s="1"/>
      <c r="C859" s="1"/>
    </row>
    <row r="860" spans="1:3">
      <c r="A860" s="7"/>
      <c r="B860" s="1"/>
      <c r="C860" s="1"/>
    </row>
    <row r="861" spans="1:3">
      <c r="A861" s="7"/>
      <c r="B861" s="1"/>
      <c r="C861" s="1"/>
    </row>
    <row r="862" spans="1:3">
      <c r="A862" s="7"/>
      <c r="B862" s="1"/>
      <c r="C862" s="1"/>
    </row>
    <row r="863" spans="1:3">
      <c r="A863" s="7"/>
      <c r="B863" s="1"/>
      <c r="C863" s="1"/>
    </row>
    <row r="864" spans="1:3">
      <c r="A864" s="7"/>
      <c r="B864" s="1"/>
      <c r="C864" s="1"/>
    </row>
    <row r="865" spans="1:3">
      <c r="A865" s="7"/>
      <c r="B865" s="1"/>
      <c r="C865" s="1"/>
    </row>
    <row r="866" spans="1:3">
      <c r="A866" s="7"/>
      <c r="B866" s="1"/>
      <c r="C866" s="1"/>
    </row>
    <row r="867" spans="1:3">
      <c r="A867" s="7"/>
      <c r="B867" s="1"/>
      <c r="C867" s="1"/>
    </row>
    <row r="868" spans="1:3">
      <c r="A868" s="7"/>
      <c r="B868" s="1"/>
      <c r="C868" s="1"/>
    </row>
    <row r="869" spans="1:3">
      <c r="A869" s="7"/>
      <c r="B869" s="1"/>
      <c r="C869" s="1"/>
    </row>
    <row r="870" spans="1:3">
      <c r="A870" s="7"/>
      <c r="B870" s="1"/>
      <c r="C870" s="1"/>
    </row>
    <row r="871" spans="1:3">
      <c r="A871" s="7"/>
      <c r="B871" s="1"/>
      <c r="C871" s="1"/>
    </row>
    <row r="872" spans="1:3">
      <c r="A872" s="7"/>
      <c r="B872" s="1"/>
      <c r="C872" s="1"/>
    </row>
    <row r="873" spans="1:3">
      <c r="A873" s="7"/>
      <c r="B873" s="1"/>
      <c r="C873" s="1"/>
    </row>
    <row r="874" spans="1:3">
      <c r="A874" s="7"/>
      <c r="B874" s="1"/>
      <c r="C874" s="1"/>
    </row>
    <row r="875" spans="1:3">
      <c r="A875" s="7"/>
      <c r="B875" s="1"/>
      <c r="C875" s="1"/>
    </row>
    <row r="876" spans="1:3">
      <c r="A876" s="7"/>
      <c r="B876" s="1"/>
      <c r="C876" s="1"/>
    </row>
    <row r="877" spans="1:3">
      <c r="A877" s="7"/>
      <c r="B877" s="1"/>
      <c r="C877" s="1"/>
    </row>
    <row r="878" spans="1:3">
      <c r="A878" s="7"/>
      <c r="B878" s="1"/>
      <c r="C878" s="1"/>
    </row>
    <row r="879" spans="1:3">
      <c r="A879" s="7"/>
      <c r="B879" s="1"/>
      <c r="C879" s="1"/>
    </row>
    <row r="880" spans="1:3">
      <c r="A880" s="7"/>
      <c r="B880" s="1"/>
      <c r="C880" s="1"/>
    </row>
    <row r="881" spans="1:3">
      <c r="A881" s="7"/>
      <c r="B881" s="1"/>
      <c r="C881" s="1"/>
    </row>
    <row r="882" spans="1:3">
      <c r="A882" s="7"/>
      <c r="B882" s="1"/>
      <c r="C882" s="1"/>
    </row>
    <row r="883" spans="1:3">
      <c r="A883" s="7"/>
      <c r="B883" s="1"/>
      <c r="C883" s="1"/>
    </row>
    <row r="884" spans="1:3">
      <c r="A884" s="7"/>
      <c r="B884" s="1"/>
      <c r="C884" s="1"/>
    </row>
    <row r="885" spans="1:3">
      <c r="A885" s="7"/>
      <c r="B885" s="1"/>
      <c r="C885" s="1"/>
    </row>
    <row r="886" spans="1:3">
      <c r="A886" s="7"/>
      <c r="B886" s="1"/>
      <c r="C886" s="1"/>
    </row>
    <row r="887" spans="1:3">
      <c r="A887" s="7"/>
      <c r="B887" s="1"/>
      <c r="C887" s="1"/>
    </row>
    <row r="888" spans="1:3">
      <c r="A888" s="7"/>
      <c r="B888" s="1"/>
      <c r="C888" s="1"/>
    </row>
    <row r="889" spans="1:3">
      <c r="A889" s="7"/>
      <c r="B889" s="1"/>
      <c r="C889" s="1"/>
    </row>
    <row r="890" spans="1:3">
      <c r="A890" s="7"/>
      <c r="B890" s="1"/>
      <c r="C890" s="1"/>
    </row>
    <row r="891" spans="1:3">
      <c r="A891" s="7"/>
      <c r="B891" s="1"/>
      <c r="C891" s="1"/>
    </row>
    <row r="892" spans="1:3">
      <c r="A892" s="7"/>
      <c r="B892" s="1"/>
      <c r="C892" s="1"/>
    </row>
    <row r="893" spans="1:3">
      <c r="A893" s="7"/>
      <c r="B893" s="1"/>
      <c r="C893" s="1"/>
    </row>
    <row r="894" spans="1:3">
      <c r="A894" s="7"/>
      <c r="B894" s="1"/>
      <c r="C894" s="1"/>
    </row>
    <row r="895" spans="1:3">
      <c r="A895" s="7"/>
      <c r="B895" s="1"/>
      <c r="C895" s="1"/>
    </row>
    <row r="896" spans="1:3">
      <c r="A896" s="7"/>
      <c r="B896" s="1"/>
      <c r="C896" s="1"/>
    </row>
    <row r="897" spans="1:3">
      <c r="A897" s="7"/>
      <c r="B897" s="1"/>
      <c r="C897" s="1"/>
    </row>
    <row r="898" spans="1:3">
      <c r="A898" s="7"/>
      <c r="B898" s="1"/>
      <c r="C898" s="1"/>
    </row>
    <row r="899" spans="1:3">
      <c r="A899" s="7"/>
      <c r="B899" s="1"/>
      <c r="C899" s="1"/>
    </row>
    <row r="900" spans="1:3">
      <c r="A900" s="7"/>
      <c r="B900" s="1"/>
      <c r="C900" s="1"/>
    </row>
    <row r="901" spans="1:3">
      <c r="A901" s="7"/>
      <c r="B901" s="1"/>
      <c r="C901" s="1"/>
    </row>
    <row r="902" spans="1:3">
      <c r="A902" s="7"/>
      <c r="B902" s="1"/>
      <c r="C902" s="1"/>
    </row>
    <row r="903" spans="1:3">
      <c r="A903" s="7"/>
      <c r="B903" s="1"/>
      <c r="C903" s="1"/>
    </row>
    <row r="904" spans="1:3">
      <c r="A904" s="7"/>
      <c r="B904" s="1"/>
      <c r="C904" s="1"/>
    </row>
    <row r="905" spans="1:3">
      <c r="A905" s="7"/>
      <c r="B905" s="1"/>
      <c r="C905" s="1"/>
    </row>
    <row r="906" spans="1:3">
      <c r="A906" s="7"/>
      <c r="B906" s="1"/>
      <c r="C906" s="1"/>
    </row>
    <row r="907" spans="1:3">
      <c r="A907" s="7"/>
      <c r="B907" s="1"/>
      <c r="C907" s="1"/>
    </row>
    <row r="908" spans="1:3">
      <c r="A908" s="7"/>
      <c r="B908" s="1"/>
      <c r="C908" s="1"/>
    </row>
    <row r="909" spans="1:3">
      <c r="A909" s="7"/>
      <c r="B909" s="1"/>
      <c r="C909" s="1"/>
    </row>
    <row r="910" spans="1:3">
      <c r="A910" s="7"/>
      <c r="B910" s="1"/>
      <c r="C910" s="1"/>
    </row>
    <row r="911" spans="1:3">
      <c r="A911" s="7"/>
      <c r="B911" s="1"/>
      <c r="C911" s="1"/>
    </row>
    <row r="912" spans="1:3">
      <c r="A912" s="7"/>
      <c r="B912" s="1"/>
      <c r="C912" s="1"/>
    </row>
    <row r="913" spans="1:3">
      <c r="A913" s="7"/>
      <c r="B913" s="1"/>
      <c r="C913" s="1"/>
    </row>
    <row r="914" spans="1:3">
      <c r="A914" s="7"/>
      <c r="B914" s="1"/>
      <c r="C914" s="1"/>
    </row>
    <row r="915" spans="1:3">
      <c r="A915" s="7"/>
      <c r="B915" s="1"/>
      <c r="C915" s="1"/>
    </row>
    <row r="916" spans="1:3">
      <c r="A916" s="7"/>
      <c r="B916" s="1"/>
      <c r="C916" s="1"/>
    </row>
    <row r="917" spans="1:3">
      <c r="A917" s="7"/>
      <c r="B917" s="1"/>
      <c r="C917" s="1"/>
    </row>
    <row r="918" spans="1:3">
      <c r="A918" s="7"/>
      <c r="B918" s="1"/>
      <c r="C918" s="1"/>
    </row>
    <row r="919" spans="1:3">
      <c r="A919" s="7"/>
      <c r="B919" s="1"/>
      <c r="C919" s="1"/>
    </row>
    <row r="920" spans="1:3">
      <c r="A920" s="7"/>
      <c r="B920" s="1"/>
      <c r="C920" s="1"/>
    </row>
    <row r="921" spans="1:3">
      <c r="A921" s="7"/>
      <c r="B921" s="1"/>
      <c r="C921" s="1"/>
    </row>
    <row r="922" spans="1:3">
      <c r="A922" s="7"/>
      <c r="B922" s="1"/>
      <c r="C922" s="1"/>
    </row>
    <row r="923" spans="1:3">
      <c r="A923" s="7"/>
      <c r="B923" s="1"/>
      <c r="C923" s="1"/>
    </row>
    <row r="924" spans="1:3">
      <c r="A924" s="7"/>
      <c r="B924" s="1"/>
      <c r="C924" s="1"/>
    </row>
    <row r="925" spans="1:3">
      <c r="A925" s="7"/>
      <c r="B925" s="1"/>
      <c r="C925" s="1"/>
    </row>
    <row r="926" spans="1:3">
      <c r="A926" s="7"/>
      <c r="B926" s="1"/>
      <c r="C926" s="1"/>
    </row>
    <row r="927" spans="1:3">
      <c r="A927" s="7"/>
      <c r="B927" s="1"/>
      <c r="C927" s="1"/>
    </row>
    <row r="928" spans="1:3">
      <c r="A928" s="7"/>
      <c r="B928" s="1"/>
      <c r="C928" s="1"/>
    </row>
    <row r="929" spans="1:3">
      <c r="A929" s="7"/>
      <c r="B929" s="1"/>
      <c r="C929" s="1"/>
    </row>
    <row r="930" spans="1:3">
      <c r="A930" s="7"/>
      <c r="B930" s="1"/>
      <c r="C930" s="1"/>
    </row>
    <row r="931" spans="1:3">
      <c r="A931" s="7"/>
      <c r="B931" s="1"/>
      <c r="C931" s="1"/>
    </row>
    <row r="932" spans="1:3">
      <c r="A932" s="7"/>
      <c r="B932" s="1"/>
      <c r="C932" s="1"/>
    </row>
    <row r="933" spans="1:3">
      <c r="A933" s="7"/>
      <c r="B933" s="1"/>
      <c r="C933" s="1"/>
    </row>
    <row r="934" spans="1:3">
      <c r="A934" s="7"/>
      <c r="B934" s="1"/>
      <c r="C934" s="1"/>
    </row>
    <row r="935" spans="1:3">
      <c r="A935" s="7"/>
      <c r="B935" s="1"/>
      <c r="C935" s="1"/>
    </row>
    <row r="936" spans="1:3">
      <c r="A936" s="7"/>
      <c r="B936" s="1"/>
      <c r="C936" s="1"/>
    </row>
    <row r="937" spans="1:3">
      <c r="A937" s="7"/>
      <c r="B937" s="1"/>
      <c r="C937" s="1"/>
    </row>
    <row r="938" spans="1:3">
      <c r="A938" s="7"/>
      <c r="B938" s="1"/>
      <c r="C938" s="1"/>
    </row>
    <row r="939" spans="1:3">
      <c r="A939" s="7"/>
      <c r="B939" s="1"/>
      <c r="C939" s="1"/>
    </row>
    <row r="940" spans="1:3">
      <c r="A940" s="7"/>
      <c r="B940" s="1"/>
      <c r="C940" s="1"/>
    </row>
    <row r="941" spans="1:3">
      <c r="A941" s="7"/>
      <c r="B941" s="1"/>
      <c r="C941" s="1"/>
    </row>
    <row r="942" spans="1:3">
      <c r="A942" s="7"/>
      <c r="B942" s="1"/>
      <c r="C942" s="1"/>
    </row>
    <row r="943" spans="1:3">
      <c r="A943" s="7"/>
      <c r="B943" s="1"/>
      <c r="C943" s="1"/>
    </row>
    <row r="944" spans="1:3">
      <c r="A944" s="7"/>
      <c r="B944" s="1"/>
      <c r="C944" s="1"/>
    </row>
    <row r="945" spans="1:3">
      <c r="A945" s="7"/>
      <c r="B945" s="1"/>
      <c r="C945" s="1"/>
    </row>
    <row r="946" spans="1:3">
      <c r="A946" s="7"/>
      <c r="B946" s="1"/>
      <c r="C946" s="1"/>
    </row>
    <row r="947" spans="1:3">
      <c r="A947" s="7"/>
      <c r="B947" s="1"/>
      <c r="C947" s="1"/>
    </row>
    <row r="948" spans="1:3">
      <c r="A948" s="7"/>
      <c r="B948" s="1"/>
      <c r="C948" s="1"/>
    </row>
    <row r="949" spans="1:3">
      <c r="A949" s="7"/>
      <c r="B949" s="1"/>
      <c r="C949" s="1"/>
    </row>
    <row r="950" spans="1:3">
      <c r="A950" s="7"/>
      <c r="B950" s="1"/>
      <c r="C950" s="1"/>
    </row>
    <row r="951" spans="1:3">
      <c r="A951" s="7"/>
      <c r="B951" s="1"/>
      <c r="C951" s="1"/>
    </row>
    <row r="952" spans="1:3">
      <c r="A952" s="7"/>
      <c r="B952" s="1"/>
      <c r="C952" s="1"/>
    </row>
    <row r="953" spans="1:3">
      <c r="A953" s="7"/>
      <c r="B953" s="1"/>
      <c r="C953" s="1"/>
    </row>
    <row r="954" spans="1:3">
      <c r="A954" s="7"/>
      <c r="B954" s="1"/>
      <c r="C954" s="1"/>
    </row>
    <row r="955" spans="1:3">
      <c r="A955" s="7"/>
      <c r="B955" s="1"/>
      <c r="C955" s="1"/>
    </row>
    <row r="956" spans="1:3">
      <c r="A956" s="7"/>
      <c r="B956" s="1"/>
      <c r="C956" s="1"/>
    </row>
    <row r="957" spans="1:3">
      <c r="A957" s="7"/>
      <c r="B957" s="1"/>
      <c r="C957" s="1"/>
    </row>
    <row r="958" spans="1:3">
      <c r="A958" s="7"/>
      <c r="B958" s="1"/>
      <c r="C958" s="1"/>
    </row>
    <row r="959" spans="1:3">
      <c r="A959" s="7"/>
      <c r="B959" s="1"/>
      <c r="C959" s="1"/>
    </row>
    <row r="960" spans="1:3">
      <c r="A960" s="7"/>
      <c r="B960" s="1"/>
      <c r="C960" s="1"/>
    </row>
    <row r="961" spans="1:3">
      <c r="A961" s="7"/>
      <c r="B961" s="1"/>
      <c r="C961" s="1"/>
    </row>
    <row r="962" spans="1:3">
      <c r="A962" s="7"/>
      <c r="B962" s="1"/>
      <c r="C962" s="1"/>
    </row>
    <row r="963" spans="1:3">
      <c r="A963" s="7"/>
      <c r="B963" s="1"/>
      <c r="C963" s="1"/>
    </row>
    <row r="964" spans="1:3">
      <c r="A964" s="7"/>
      <c r="B964" s="1"/>
      <c r="C964" s="1"/>
    </row>
    <row r="965" spans="1:3">
      <c r="A965" s="7"/>
      <c r="B965" s="1"/>
      <c r="C965" s="1"/>
    </row>
    <row r="966" spans="1:3">
      <c r="A966" s="7"/>
      <c r="B966" s="1"/>
      <c r="C966" s="1"/>
    </row>
    <row r="967" spans="1:3">
      <c r="A967" s="7"/>
      <c r="B967" s="1"/>
      <c r="C967" s="1"/>
    </row>
    <row r="968" spans="1:3">
      <c r="A968" s="7"/>
      <c r="B968" s="1"/>
      <c r="C968" s="1"/>
    </row>
    <row r="969" spans="1:3">
      <c r="A969" s="7"/>
      <c r="B969" s="1"/>
      <c r="C969" s="1"/>
    </row>
    <row r="970" spans="1:3">
      <c r="A970" s="7"/>
      <c r="B970" s="1"/>
      <c r="C970" s="1"/>
    </row>
    <row r="971" spans="1:3">
      <c r="A971" s="7"/>
      <c r="B971" s="1"/>
      <c r="C971" s="1"/>
    </row>
    <row r="972" spans="1:3">
      <c r="A972" s="7"/>
      <c r="B972" s="1"/>
      <c r="C972" s="1"/>
    </row>
    <row r="973" spans="1:3">
      <c r="A973" s="7"/>
      <c r="B973" s="1"/>
      <c r="C973" s="1"/>
    </row>
    <row r="974" spans="1:3">
      <c r="A974" s="7"/>
      <c r="B974" s="1"/>
      <c r="C974" s="1"/>
    </row>
    <row r="975" spans="1:3">
      <c r="A975" s="7"/>
      <c r="B975" s="1"/>
      <c r="C975" s="1"/>
    </row>
    <row r="976" spans="1:3">
      <c r="A976" s="7"/>
      <c r="B976" s="1"/>
      <c r="C976" s="1"/>
    </row>
    <row r="977" spans="1:3">
      <c r="A977" s="7"/>
      <c r="B977" s="1"/>
      <c r="C977" s="1"/>
    </row>
    <row r="978" spans="1:3">
      <c r="A978" s="7"/>
      <c r="B978" s="1"/>
      <c r="C978" s="1"/>
    </row>
    <row r="979" spans="1:3">
      <c r="A979" s="7"/>
      <c r="B979" s="1"/>
      <c r="C979" s="1"/>
    </row>
    <row r="980" spans="1:3">
      <c r="A980" s="7"/>
      <c r="B980" s="1"/>
      <c r="C980" s="1"/>
    </row>
    <row r="981" spans="1:3">
      <c r="A981" s="7"/>
      <c r="B981" s="1"/>
      <c r="C981" s="1"/>
    </row>
    <row r="982" spans="1:3">
      <c r="A982" s="7"/>
      <c r="B982" s="1"/>
      <c r="C982" s="1"/>
    </row>
    <row r="983" spans="1:3">
      <c r="A983" s="7"/>
      <c r="B983" s="1"/>
      <c r="C983" s="1"/>
    </row>
    <row r="984" spans="1:3">
      <c r="A984" s="7"/>
      <c r="B984" s="1"/>
      <c r="C984" s="1"/>
    </row>
    <row r="985" spans="1:3">
      <c r="A985" s="7"/>
      <c r="B985" s="1"/>
      <c r="C985" s="1"/>
    </row>
    <row r="986" spans="1:3">
      <c r="A986" s="7"/>
      <c r="B986" s="1"/>
      <c r="C986" s="1"/>
    </row>
    <row r="987" spans="1:3">
      <c r="A987" s="7"/>
      <c r="B987" s="1"/>
      <c r="C987" s="1"/>
    </row>
    <row r="988" spans="1:3">
      <c r="A988" s="7"/>
      <c r="B988" s="1"/>
      <c r="C988" s="1"/>
    </row>
    <row r="989" spans="1:3">
      <c r="A989" s="7"/>
      <c r="B989" s="1"/>
      <c r="C989" s="1"/>
    </row>
    <row r="990" spans="1:3">
      <c r="A990" s="7"/>
      <c r="B990" s="1"/>
      <c r="C990" s="1"/>
    </row>
    <row r="991" spans="1:3">
      <c r="A991" s="7"/>
      <c r="B991" s="1"/>
      <c r="C991" s="1"/>
    </row>
    <row r="992" spans="1:3">
      <c r="A992" s="7"/>
      <c r="B992" s="1"/>
      <c r="C992" s="1"/>
    </row>
    <row r="993" spans="1:3">
      <c r="A993" s="7"/>
      <c r="B993" s="1"/>
      <c r="C993" s="1"/>
    </row>
    <row r="994" spans="1:3">
      <c r="A994" s="7"/>
      <c r="B994" s="1"/>
      <c r="C994" s="1"/>
    </row>
    <row r="995" spans="1:3">
      <c r="A995" s="7"/>
      <c r="B995" s="1"/>
      <c r="C995" s="1"/>
    </row>
    <row r="996" spans="1:3">
      <c r="A996" s="7"/>
      <c r="B996" s="1"/>
      <c r="C996" s="1"/>
    </row>
    <row r="997" spans="1:3">
      <c r="A997" s="7"/>
      <c r="B997" s="1"/>
      <c r="C997" s="1"/>
    </row>
    <row r="998" spans="1:3">
      <c r="A998" s="7"/>
      <c r="B998" s="1"/>
      <c r="C998" s="1"/>
    </row>
  </sheetData>
  <conditionalFormatting sqref="B2:D12">
    <cfRule type="containsText" dxfId="8" priority="1" operator="containsText" text="нет">
      <formula>NOT(ISERROR(SEARCH(("нет"),(B2))))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1"/>
  <sheetViews>
    <sheetView tabSelected="1" workbookViewId="0">
      <pane xSplit="1" ySplit="2" topLeftCell="E3" activePane="bottomRight" state="frozen"/>
      <selection pane="bottomRight" activeCell="A4" sqref="A4"/>
      <selection pane="bottomLeft" activeCell="A3" sqref="A3"/>
      <selection pane="topRight" activeCell="B1" sqref="B1"/>
    </sheetView>
  </sheetViews>
  <sheetFormatPr defaultColWidth="14.42578125" defaultRowHeight="15.75" customHeight="1"/>
  <cols>
    <col min="1" max="1" width="55.42578125" customWidth="1"/>
    <col min="2" max="2" width="50.140625" customWidth="1"/>
    <col min="3" max="3" width="34.42578125" customWidth="1"/>
    <col min="4" max="4" width="38.42578125" customWidth="1"/>
    <col min="5" max="5" width="35.28515625" customWidth="1"/>
    <col min="6" max="6" width="37.42578125" customWidth="1"/>
    <col min="7" max="7" width="27.140625" customWidth="1"/>
    <col min="8" max="8" width="22.7109375" customWidth="1"/>
    <col min="9" max="9" width="28.85546875" customWidth="1"/>
    <col min="10" max="10" width="35.85546875" customWidth="1"/>
    <col min="11" max="11" width="91.42578125" customWidth="1"/>
    <col min="12" max="12" width="82.85546875" customWidth="1"/>
    <col min="13" max="13" width="32.5703125" customWidth="1"/>
    <col min="14" max="14" width="19.140625" customWidth="1"/>
    <col min="15" max="15" width="21.85546875" customWidth="1"/>
  </cols>
  <sheetData>
    <row r="1" spans="1:24" ht="12.75">
      <c r="A1" s="8" t="s">
        <v>15</v>
      </c>
      <c r="B1" s="8"/>
      <c r="C1" s="9"/>
      <c r="D1" s="10"/>
      <c r="E1" s="11"/>
      <c r="F1" s="9"/>
      <c r="G1" s="9"/>
      <c r="H1" s="10"/>
      <c r="I1" s="10"/>
      <c r="J1" s="10"/>
      <c r="K1" s="9"/>
      <c r="L1" s="8"/>
      <c r="M1" s="9"/>
      <c r="N1" s="8"/>
      <c r="O1" s="9"/>
      <c r="P1" s="12"/>
      <c r="Q1" s="12"/>
      <c r="R1" s="12"/>
    </row>
    <row r="2" spans="1:24" ht="63.75">
      <c r="A2" s="13" t="s">
        <v>16</v>
      </c>
      <c r="B2" s="13" t="str">
        <f>'Таблица А2. Параметры сценариев'!$C$3</f>
        <v>Протокол эмиссии</v>
      </c>
      <c r="C2" s="13" t="str">
        <f>'Таблица А2. Параметры сценариев'!$C$7</f>
        <v>Ограничения на использование CBDC отдельными категориями субъектов</v>
      </c>
      <c r="D2" s="13" t="str">
        <f>'Таблица А2. Параметры сценариев'!$C$11</f>
        <v>Вариативность инструментов платежа в рамках CBDC-протоколов</v>
      </c>
      <c r="E2" s="13" t="str">
        <f>'Таблица А2. Параметры сценариев'!$C$15</f>
        <v>Динамическое контекстно-зависимое регулирование стоимости транзакций CBDC</v>
      </c>
      <c r="F2" s="14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G2" s="14" t="str">
        <f>'Таблица А2. Параметры сценариев'!$C$21</f>
        <v>Открытость программного кода базового CBDC-протокола</v>
      </c>
      <c r="H2" s="14" t="str">
        <f>'Таблица А2. Параметры сценариев'!$C$25</f>
        <v>Программный доступ к протоколу</v>
      </c>
      <c r="I2" s="14" t="str">
        <f>'Таблица А2. Параметры сценариев'!$C$28</f>
        <v>Взаимодействие с внешними платёжным системами</v>
      </c>
      <c r="J2" s="14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K2" s="13" t="str">
        <f>'Таблица А2. Параметры сценариев'!$C$38</f>
        <v>Доступ к сведениям о транзакциях</v>
      </c>
      <c r="L2" s="13" t="str">
        <f>'Таблица А2. Параметры сценариев'!$C$40</f>
        <v>Контроль за транзакциями</v>
      </c>
      <c r="M2" s="13"/>
      <c r="N2" s="13"/>
      <c r="O2" s="13"/>
      <c r="P2" s="13"/>
      <c r="Q2" s="13"/>
      <c r="R2" s="13"/>
      <c r="S2" s="15"/>
      <c r="T2" s="15"/>
      <c r="U2" s="15"/>
      <c r="V2" s="15"/>
      <c r="W2" s="15"/>
      <c r="X2" s="15"/>
    </row>
    <row r="3" spans="1:24" ht="107.25" customHeight="1">
      <c r="A3" s="16" t="s">
        <v>17</v>
      </c>
      <c r="B3" s="16" t="str">
        <f>'Таблица А2. Параметры сценариев'!E3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C3" s="16" t="str">
        <f>'Таблица А2. Параметры сценариев'!E7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D3" s="16" t="str">
        <f>'Таблица А2. Параметры сценариев'!E11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E3" s="16" t="str">
        <f>'Таблица А2. Параметры сценариев'!$E$15</f>
        <v>Государственные органы;Любой контекст;Любая комиссия;Нормативное правило</v>
      </c>
      <c r="F3" s="16" t="str">
        <f>'Таблица А2. Параметры сценариев'!E17</f>
        <v>Государственные органы;Низкосимметричный консенсус
Государственные органы;Среднесимметричный консенсус</v>
      </c>
      <c r="G3" s="16" t="str">
        <f>'Таблица А2. Параметры сценариев'!E21</f>
        <v>Сценарий 1</v>
      </c>
      <c r="H3" s="16" t="str">
        <f>'Таблица А2. Параметры сценариев'!E25</f>
        <v>Государственные органы</v>
      </c>
      <c r="I3" s="16" t="str">
        <f>'Таблица А2. Параметры сценариев'!E28</f>
        <v>Все экономические агенты;Нет технического протокола</v>
      </c>
      <c r="J3" s="16" t="str">
        <f>'Таблица А2. Параметры сценариев'!E32</f>
        <v>Все экономические агенты;Нет взаимодействия</v>
      </c>
      <c r="K3" s="16" t="str">
        <f>'Таблица А2. Параметры сценариев'!E36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L3" s="16" t="str">
        <f>'Таблица А2. Параметры сценариев'!E40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M3" s="16"/>
      <c r="N3" s="16"/>
      <c r="O3" s="16"/>
    </row>
    <row r="4" spans="1:24" ht="106.5" customHeight="1">
      <c r="A4" s="16" t="s">
        <v>18</v>
      </c>
      <c r="B4" s="16" t="str">
        <f>'Таблица А2. Параметры сценариев'!E4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C4" s="16" t="str">
        <f>'Таблица А2. Параметры сценариев'!E8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D4" s="16" t="str">
        <f>'Таблица А2. Параметры сценариев'!E12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E4" s="16" t="str">
        <f>'Таблица А2. Параметры сценариев'!$E$15</f>
        <v>Государственные органы;Любой контекст;Любая комиссия;Нормативное правило</v>
      </c>
      <c r="F4" s="16" t="str">
        <f>'Таблица А2. Параметры сценариев'!E18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G4" s="16" t="str">
        <f>'Таблица А2. Параметры сценариев'!E22</f>
        <v>Сценарий 2</v>
      </c>
      <c r="H4" s="16" t="str">
        <f>'Таблица А2. Параметры сценариев'!E26</f>
        <v>Консорциум</v>
      </c>
      <c r="I4" s="16" t="str">
        <f>'Таблица А2. Параметры сценариев'!E29</f>
        <v>Физические лица;Технический протокол</v>
      </c>
      <c r="J4" s="16" t="str">
        <f>'Таблица А2. Параметры сценариев'!E33</f>
        <v>Юридические лица;Прямой доступ</v>
      </c>
      <c r="K4" s="16" t="str">
        <f>'Таблица А2. Параметры сценариев'!E37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L4" s="16" t="str">
        <f>'Таблица А2. Параметры сценариев'!E41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M4" s="16"/>
      <c r="N4" s="16"/>
      <c r="O4" s="16"/>
    </row>
    <row r="5" spans="1:24" ht="124.5" customHeight="1">
      <c r="A5" s="16" t="s">
        <v>19</v>
      </c>
      <c r="B5" s="16" t="str">
        <f>'Таблица А2. Параметры сценариев'!E5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C5" s="16" t="str">
        <f>'Таблица А2. Параметры сценариев'!E9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D5" s="16" t="str">
        <f>'Таблица А2. Параметры сценариев'!E13</f>
        <v>Программные токены;Высокая степень локализации
Пластиковые карты;Низкая степень локализации</v>
      </c>
      <c r="E5" s="16" t="str">
        <f>'Таблица А2. Параметры сценариев'!$E$15</f>
        <v>Государственные органы;Любой контекст;Любая комиссия;Нормативное правило</v>
      </c>
      <c r="F5" s="16" t="str">
        <f>'Таблица А2. Параметры сценариев'!E19</f>
        <v>Государственные органы+Банки+Финтех-провайдеры;Среднесимметричный консенсус</v>
      </c>
      <c r="G5" s="16" t="str">
        <f>'Таблица А2. Параметры сценариев'!E23</f>
        <v>Сценарий 3</v>
      </c>
      <c r="H5" s="16" t="str">
        <f>'Таблица А2. Параметры сценариев'!E26</f>
        <v>Консорциум</v>
      </c>
      <c r="I5" s="16" t="str">
        <f>'Таблица А2. Параметры сценариев'!E30</f>
        <v>Все экономические агенты;Технический протокол</v>
      </c>
      <c r="J5" s="16" t="str">
        <f>'Таблица А2. Параметры сценариев'!E34</f>
        <v>Физические лица;Прямой доступ</v>
      </c>
      <c r="K5" s="16" t="str">
        <f>'Таблица А2. Параметры сценариев'!E38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L5" s="16" t="str">
        <f>'Таблица А2. Параметры сценариев'!E42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M5" s="16"/>
      <c r="N5" s="16"/>
      <c r="O5" s="16"/>
    </row>
    <row r="6" spans="1:24" ht="102">
      <c r="A6" s="16" t="s">
        <v>20</v>
      </c>
      <c r="B6" s="16" t="str">
        <f>'Таблица А2. Параметры сценариев'!E6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C6" s="16" t="str">
        <f>'Таблица А2. Параметры сценариев'!E10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D6" s="16" t="str">
        <f>'Таблица А2. Параметры сценариев'!E14</f>
        <v>Программные токены;Низкая степень локализации
Пластиковые карты;Низкая степень локализации</v>
      </c>
      <c r="E6" s="16" t="str">
        <f>'Таблица А2. Параметры сценариев'!$E$16</f>
        <v>Государственные органы+Банки+Финтех-провайдеры;Любой контекст;Любая комиссия;Оперативное правило</v>
      </c>
      <c r="F6" s="16" t="str">
        <f>'Таблица А2. Параметры сценариев'!E20</f>
        <v>Государственные органы+Банки+Финтех-провайдеры;Высокосимметричный консенсус</v>
      </c>
      <c r="G6" s="16" t="str">
        <f>'Таблица А2. Параметры сценариев'!E24</f>
        <v>Сценарий 4</v>
      </c>
      <c r="H6" s="16" t="str">
        <f>'Таблица А2. Параметры сценариев'!E27</f>
        <v>Юридические лица</v>
      </c>
      <c r="I6" s="16" t="str">
        <f>'Таблица А2. Параметры сценариев'!E31</f>
        <v>Все экономические агенты;Технический протокол</v>
      </c>
      <c r="J6" s="16" t="str">
        <f>'Таблица А2. Параметры сценариев'!E35</f>
        <v>Все экономические агенты;Прямой доступ</v>
      </c>
      <c r="K6" s="16" t="str">
        <f>'Таблица А2. Параметры сценариев'!E39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L6" s="16" t="str">
        <f>'Таблица А2. Параметры сценариев'!E43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M6" s="16"/>
      <c r="N6" s="16"/>
      <c r="O6" s="16"/>
    </row>
    <row r="7" spans="1:24" ht="12.75">
      <c r="A7" s="17"/>
      <c r="K7" s="2"/>
    </row>
    <row r="8" spans="1:24" ht="12.75">
      <c r="A8" s="17"/>
    </row>
    <row r="9" spans="1:24" ht="12.75">
      <c r="A9" s="17"/>
    </row>
    <row r="10" spans="1:24" ht="12.75">
      <c r="A10" s="17"/>
    </row>
    <row r="11" spans="1:24" ht="12.75">
      <c r="A11" s="17"/>
    </row>
    <row r="12" spans="1:24" ht="12.75">
      <c r="A12" s="17"/>
    </row>
    <row r="13" spans="1:24" ht="12.75">
      <c r="A13" s="17"/>
      <c r="F13" s="2"/>
      <c r="G13" s="2"/>
    </row>
    <row r="14" spans="1:24" ht="12.75">
      <c r="A14" s="17"/>
    </row>
    <row r="15" spans="1:24" ht="12.75">
      <c r="A15" s="17"/>
    </row>
    <row r="16" spans="1:24" ht="12.75">
      <c r="A16" s="17"/>
    </row>
    <row r="17" spans="1:1" ht="12.75">
      <c r="A17" s="17"/>
    </row>
    <row r="18" spans="1:1" ht="12.75">
      <c r="A18" s="17"/>
    </row>
    <row r="19" spans="1:1" ht="12.75">
      <c r="A19" s="17"/>
    </row>
    <row r="20" spans="1:1" ht="12.75">
      <c r="A20" s="17"/>
    </row>
    <row r="21" spans="1:1" ht="12.75">
      <c r="A21" s="17"/>
    </row>
    <row r="22" spans="1:1" ht="12.75">
      <c r="A22" s="17"/>
    </row>
    <row r="23" spans="1:1" ht="12.75">
      <c r="A23" s="17"/>
    </row>
    <row r="24" spans="1:1" ht="12.75">
      <c r="A24" s="17"/>
    </row>
    <row r="25" spans="1:1" ht="12.75">
      <c r="A25" s="17"/>
    </row>
    <row r="26" spans="1:1" ht="12.75">
      <c r="A26" s="17"/>
    </row>
    <row r="27" spans="1:1" ht="12.75">
      <c r="A27" s="17"/>
    </row>
    <row r="28" spans="1:1" ht="12.75">
      <c r="A28" s="17"/>
    </row>
    <row r="29" spans="1:1" ht="12.75">
      <c r="A29" s="17"/>
    </row>
    <row r="30" spans="1:1" ht="12.75">
      <c r="A30" s="17"/>
    </row>
    <row r="31" spans="1:1" ht="12.75">
      <c r="A31" s="17"/>
    </row>
    <row r="32" spans="1:1" ht="12.75">
      <c r="A32" s="17"/>
    </row>
    <row r="33" spans="1:1" ht="12.75">
      <c r="A33" s="17"/>
    </row>
    <row r="34" spans="1:1" ht="12.75">
      <c r="A34" s="17"/>
    </row>
    <row r="35" spans="1:1" ht="12.75">
      <c r="A35" s="17"/>
    </row>
    <row r="36" spans="1:1" ht="12.75">
      <c r="A36" s="17"/>
    </row>
    <row r="37" spans="1:1" ht="12.75">
      <c r="A37" s="17"/>
    </row>
    <row r="38" spans="1:1" ht="12.75">
      <c r="A38" s="17"/>
    </row>
    <row r="39" spans="1:1" ht="12.75">
      <c r="A39" s="17"/>
    </row>
    <row r="40" spans="1:1" ht="12.75">
      <c r="A40" s="17"/>
    </row>
    <row r="41" spans="1:1" ht="12.75">
      <c r="A41" s="17"/>
    </row>
    <row r="42" spans="1:1" ht="12.75">
      <c r="A42" s="17"/>
    </row>
    <row r="43" spans="1:1" ht="12.75">
      <c r="A43" s="17"/>
    </row>
    <row r="44" spans="1:1" ht="12.75">
      <c r="A44" s="17"/>
    </row>
    <row r="45" spans="1:1" ht="12.75">
      <c r="A45" s="17"/>
    </row>
    <row r="46" spans="1:1" ht="12.75">
      <c r="A46" s="17"/>
    </row>
    <row r="47" spans="1:1" ht="12.75">
      <c r="A47" s="17"/>
    </row>
    <row r="48" spans="1:1" ht="12.75">
      <c r="A48" s="17"/>
    </row>
    <row r="49" spans="1:1" ht="12.75">
      <c r="A49" s="17"/>
    </row>
    <row r="50" spans="1:1" ht="12.75">
      <c r="A50" s="17"/>
    </row>
    <row r="51" spans="1:1" ht="12.75">
      <c r="A51" s="17"/>
    </row>
    <row r="52" spans="1:1" ht="12.75">
      <c r="A52" s="17"/>
    </row>
    <row r="53" spans="1:1" ht="12.75">
      <c r="A53" s="17"/>
    </row>
    <row r="54" spans="1:1" ht="12.75">
      <c r="A54" s="17"/>
    </row>
    <row r="55" spans="1:1" ht="12.75">
      <c r="A55" s="17"/>
    </row>
    <row r="56" spans="1:1" ht="12.75">
      <c r="A56" s="17"/>
    </row>
    <row r="57" spans="1:1" ht="12.75">
      <c r="A57" s="17"/>
    </row>
    <row r="58" spans="1:1" ht="12.75">
      <c r="A58" s="17"/>
    </row>
    <row r="59" spans="1:1" ht="12.75">
      <c r="A59" s="17"/>
    </row>
    <row r="60" spans="1:1" ht="12.75">
      <c r="A60" s="17"/>
    </row>
    <row r="61" spans="1:1" ht="12.75">
      <c r="A61" s="17"/>
    </row>
    <row r="62" spans="1:1" ht="12.75">
      <c r="A62" s="17"/>
    </row>
    <row r="63" spans="1:1" ht="12.75">
      <c r="A63" s="17"/>
    </row>
    <row r="64" spans="1:1" ht="12.75">
      <c r="A64" s="17"/>
    </row>
    <row r="65" spans="1:1" ht="12.75">
      <c r="A65" s="17"/>
    </row>
    <row r="66" spans="1:1" ht="12.75">
      <c r="A66" s="17"/>
    </row>
    <row r="67" spans="1:1" ht="12.75">
      <c r="A67" s="17"/>
    </row>
    <row r="68" spans="1:1" ht="12.75">
      <c r="A68" s="17"/>
    </row>
    <row r="69" spans="1:1" ht="12.75">
      <c r="A69" s="17"/>
    </row>
    <row r="70" spans="1:1" ht="12.75">
      <c r="A70" s="17"/>
    </row>
    <row r="71" spans="1:1" ht="12.75">
      <c r="A71" s="17"/>
    </row>
    <row r="72" spans="1:1" ht="12.75">
      <c r="A72" s="17"/>
    </row>
    <row r="73" spans="1:1" ht="12.75">
      <c r="A73" s="17"/>
    </row>
    <row r="74" spans="1:1" ht="12.75">
      <c r="A74" s="17"/>
    </row>
    <row r="75" spans="1:1" ht="12.75">
      <c r="A75" s="17"/>
    </row>
    <row r="76" spans="1:1" ht="12.75">
      <c r="A76" s="17"/>
    </row>
    <row r="77" spans="1:1" ht="12.75">
      <c r="A77" s="17"/>
    </row>
    <row r="78" spans="1:1" ht="12.75">
      <c r="A78" s="17"/>
    </row>
    <row r="79" spans="1:1" ht="12.75">
      <c r="A79" s="17"/>
    </row>
    <row r="80" spans="1:1" ht="12.75">
      <c r="A80" s="17"/>
    </row>
    <row r="81" spans="1:1" ht="12.75">
      <c r="A81" s="17"/>
    </row>
    <row r="82" spans="1:1" ht="12.75">
      <c r="A82" s="17"/>
    </row>
    <row r="83" spans="1:1" ht="12.75">
      <c r="A83" s="17"/>
    </row>
    <row r="84" spans="1:1" ht="12.75">
      <c r="A84" s="17"/>
    </row>
    <row r="85" spans="1:1" ht="12.75">
      <c r="A85" s="17"/>
    </row>
    <row r="86" spans="1:1" ht="12.75">
      <c r="A86" s="17"/>
    </row>
    <row r="87" spans="1:1" ht="12.75">
      <c r="A87" s="17"/>
    </row>
    <row r="88" spans="1:1" ht="12.75">
      <c r="A88" s="17"/>
    </row>
    <row r="89" spans="1:1" ht="12.75">
      <c r="A89" s="17"/>
    </row>
    <row r="90" spans="1:1" ht="12.75">
      <c r="A90" s="17"/>
    </row>
    <row r="91" spans="1:1" ht="12.75">
      <c r="A91" s="17"/>
    </row>
    <row r="92" spans="1:1" ht="12.75">
      <c r="A92" s="17"/>
    </row>
    <row r="93" spans="1:1" ht="12.75">
      <c r="A93" s="17"/>
    </row>
    <row r="94" spans="1:1" ht="12.75">
      <c r="A94" s="17"/>
    </row>
    <row r="95" spans="1:1" ht="12.75">
      <c r="A95" s="17"/>
    </row>
    <row r="96" spans="1:1" ht="12.75">
      <c r="A96" s="17"/>
    </row>
    <row r="97" spans="1:1" ht="12.75">
      <c r="A97" s="17"/>
    </row>
    <row r="98" spans="1:1" ht="12.75">
      <c r="A98" s="17"/>
    </row>
    <row r="99" spans="1:1" ht="12.75">
      <c r="A99" s="17"/>
    </row>
    <row r="100" spans="1:1" ht="12.75">
      <c r="A100" s="17"/>
    </row>
    <row r="101" spans="1:1" ht="12.75">
      <c r="A101" s="17"/>
    </row>
    <row r="102" spans="1:1" ht="12.75">
      <c r="A102" s="17"/>
    </row>
    <row r="103" spans="1:1" ht="12.75">
      <c r="A103" s="17"/>
    </row>
    <row r="104" spans="1:1" ht="12.75">
      <c r="A104" s="17"/>
    </row>
    <row r="105" spans="1:1" ht="12.75">
      <c r="A105" s="17"/>
    </row>
    <row r="106" spans="1:1" ht="12.75">
      <c r="A106" s="17"/>
    </row>
    <row r="107" spans="1:1" ht="12.75">
      <c r="A107" s="17"/>
    </row>
    <row r="108" spans="1:1" ht="12.75">
      <c r="A108" s="17"/>
    </row>
    <row r="109" spans="1:1" ht="12.75">
      <c r="A109" s="17"/>
    </row>
    <row r="110" spans="1:1" ht="12.75">
      <c r="A110" s="17"/>
    </row>
    <row r="111" spans="1:1" ht="12.75">
      <c r="A111" s="17"/>
    </row>
    <row r="112" spans="1:1" ht="12.75">
      <c r="A112" s="17"/>
    </row>
    <row r="113" spans="1:1" ht="12.75">
      <c r="A113" s="17"/>
    </row>
    <row r="114" spans="1:1" ht="12.75">
      <c r="A114" s="17"/>
    </row>
    <row r="115" spans="1:1" ht="12.75">
      <c r="A115" s="17"/>
    </row>
    <row r="116" spans="1:1" ht="12.75">
      <c r="A116" s="17"/>
    </row>
    <row r="117" spans="1:1" ht="12.75">
      <c r="A117" s="17"/>
    </row>
    <row r="118" spans="1:1" ht="12.75">
      <c r="A118" s="17"/>
    </row>
    <row r="119" spans="1:1" ht="12.75">
      <c r="A119" s="17"/>
    </row>
    <row r="120" spans="1:1" ht="12.75">
      <c r="A120" s="17"/>
    </row>
    <row r="121" spans="1:1" ht="12.75">
      <c r="A121" s="17"/>
    </row>
    <row r="122" spans="1:1" ht="12.75">
      <c r="A122" s="17"/>
    </row>
    <row r="123" spans="1:1" ht="12.75">
      <c r="A123" s="17"/>
    </row>
    <row r="124" spans="1:1" ht="12.75">
      <c r="A124" s="17"/>
    </row>
    <row r="125" spans="1:1" ht="12.75">
      <c r="A125" s="17"/>
    </row>
    <row r="126" spans="1:1" ht="12.75">
      <c r="A126" s="17"/>
    </row>
    <row r="127" spans="1:1" ht="12.75">
      <c r="A127" s="17"/>
    </row>
    <row r="128" spans="1:1" ht="12.75">
      <c r="A128" s="17"/>
    </row>
    <row r="129" spans="1:1" ht="12.75">
      <c r="A129" s="17"/>
    </row>
    <row r="130" spans="1:1" ht="12.75">
      <c r="A130" s="17"/>
    </row>
    <row r="131" spans="1:1" ht="12.75">
      <c r="A131" s="17"/>
    </row>
    <row r="132" spans="1:1" ht="12.75">
      <c r="A132" s="17"/>
    </row>
    <row r="133" spans="1:1" ht="12.75">
      <c r="A133" s="17"/>
    </row>
    <row r="134" spans="1:1" ht="12.75">
      <c r="A134" s="17"/>
    </row>
    <row r="135" spans="1:1" ht="12.75">
      <c r="A135" s="17"/>
    </row>
    <row r="136" spans="1:1" ht="12.75">
      <c r="A136" s="17"/>
    </row>
    <row r="137" spans="1:1" ht="12.75">
      <c r="A137" s="17"/>
    </row>
    <row r="138" spans="1:1" ht="12.75">
      <c r="A138" s="17"/>
    </row>
    <row r="139" spans="1:1" ht="12.75">
      <c r="A139" s="17"/>
    </row>
    <row r="140" spans="1:1" ht="12.75">
      <c r="A140" s="17"/>
    </row>
    <row r="141" spans="1:1" ht="12.75">
      <c r="A141" s="17"/>
    </row>
    <row r="142" spans="1:1" ht="12.75">
      <c r="A142" s="17"/>
    </row>
    <row r="143" spans="1:1" ht="12.75">
      <c r="A143" s="17"/>
    </row>
    <row r="144" spans="1:1" ht="12.75">
      <c r="A144" s="17"/>
    </row>
    <row r="145" spans="1:1" ht="12.75">
      <c r="A145" s="17"/>
    </row>
    <row r="146" spans="1:1" ht="12.75">
      <c r="A146" s="17"/>
    </row>
    <row r="147" spans="1:1" ht="12.75">
      <c r="A147" s="17"/>
    </row>
    <row r="148" spans="1:1" ht="12.75">
      <c r="A148" s="17"/>
    </row>
    <row r="149" spans="1:1" ht="12.75">
      <c r="A149" s="17"/>
    </row>
    <row r="150" spans="1:1" ht="12.75">
      <c r="A150" s="17"/>
    </row>
    <row r="151" spans="1:1" ht="12.75">
      <c r="A151" s="17"/>
    </row>
    <row r="152" spans="1:1" ht="12.75">
      <c r="A152" s="17"/>
    </row>
    <row r="153" spans="1:1" ht="12.75">
      <c r="A153" s="17"/>
    </row>
    <row r="154" spans="1:1" ht="12.75">
      <c r="A154" s="17"/>
    </row>
    <row r="155" spans="1:1" ht="12.75">
      <c r="A155" s="17"/>
    </row>
    <row r="156" spans="1:1" ht="12.75">
      <c r="A156" s="17"/>
    </row>
    <row r="157" spans="1:1" ht="12.75">
      <c r="A157" s="17"/>
    </row>
    <row r="158" spans="1:1" ht="12.75">
      <c r="A158" s="17"/>
    </row>
    <row r="159" spans="1:1" ht="12.75">
      <c r="A159" s="17"/>
    </row>
    <row r="160" spans="1:1" ht="12.75">
      <c r="A160" s="17"/>
    </row>
    <row r="161" spans="1:1" ht="12.75">
      <c r="A161" s="17"/>
    </row>
    <row r="162" spans="1:1" ht="12.75">
      <c r="A162" s="17"/>
    </row>
    <row r="163" spans="1:1" ht="12.75">
      <c r="A163" s="17"/>
    </row>
    <row r="164" spans="1:1" ht="12.75">
      <c r="A164" s="17"/>
    </row>
    <row r="165" spans="1:1" ht="12.75">
      <c r="A165" s="17"/>
    </row>
    <row r="166" spans="1:1" ht="12.75">
      <c r="A166" s="17"/>
    </row>
    <row r="167" spans="1:1" ht="12.75">
      <c r="A167" s="17"/>
    </row>
    <row r="168" spans="1:1" ht="12.75">
      <c r="A168" s="17"/>
    </row>
    <row r="169" spans="1:1" ht="12.75">
      <c r="A169" s="17"/>
    </row>
    <row r="170" spans="1:1" ht="12.75">
      <c r="A170" s="17"/>
    </row>
    <row r="171" spans="1:1" ht="12.75">
      <c r="A171" s="17"/>
    </row>
    <row r="172" spans="1:1" ht="12.75">
      <c r="A172" s="17"/>
    </row>
    <row r="173" spans="1:1" ht="12.75">
      <c r="A173" s="17"/>
    </row>
    <row r="174" spans="1:1" ht="12.75">
      <c r="A174" s="17"/>
    </row>
    <row r="175" spans="1:1" ht="12.75">
      <c r="A175" s="17"/>
    </row>
    <row r="176" spans="1:1" ht="12.75">
      <c r="A176" s="17"/>
    </row>
    <row r="177" spans="1:1" ht="12.75">
      <c r="A177" s="17"/>
    </row>
    <row r="178" spans="1:1" ht="12.75">
      <c r="A178" s="17"/>
    </row>
    <row r="179" spans="1:1" ht="12.75">
      <c r="A179" s="17"/>
    </row>
    <row r="180" spans="1:1" ht="12.75">
      <c r="A180" s="17"/>
    </row>
    <row r="181" spans="1:1" ht="12.75">
      <c r="A181" s="17"/>
    </row>
    <row r="182" spans="1:1" ht="12.75">
      <c r="A182" s="17"/>
    </row>
    <row r="183" spans="1:1" ht="12.75">
      <c r="A183" s="17"/>
    </row>
    <row r="184" spans="1:1" ht="12.75">
      <c r="A184" s="17"/>
    </row>
    <row r="185" spans="1:1" ht="12.75">
      <c r="A185" s="17"/>
    </row>
    <row r="186" spans="1:1" ht="12.75">
      <c r="A186" s="17"/>
    </row>
    <row r="187" spans="1:1" ht="12.75">
      <c r="A187" s="17"/>
    </row>
    <row r="188" spans="1:1" ht="12.75">
      <c r="A188" s="17"/>
    </row>
    <row r="189" spans="1:1" ht="12.75">
      <c r="A189" s="17"/>
    </row>
    <row r="190" spans="1:1" ht="12.75">
      <c r="A190" s="17"/>
    </row>
    <row r="191" spans="1:1" ht="12.75">
      <c r="A191" s="17"/>
    </row>
    <row r="192" spans="1:1" ht="12.75">
      <c r="A192" s="17"/>
    </row>
    <row r="193" spans="1:1" ht="12.75">
      <c r="A193" s="17"/>
    </row>
    <row r="194" spans="1:1" ht="12.75">
      <c r="A194" s="17"/>
    </row>
    <row r="195" spans="1:1" ht="12.75">
      <c r="A195" s="17"/>
    </row>
    <row r="196" spans="1:1" ht="12.75">
      <c r="A196" s="17"/>
    </row>
    <row r="197" spans="1:1" ht="12.75">
      <c r="A197" s="17"/>
    </row>
    <row r="198" spans="1:1" ht="12.75">
      <c r="A198" s="17"/>
    </row>
    <row r="199" spans="1:1" ht="12.75">
      <c r="A199" s="17"/>
    </row>
    <row r="200" spans="1:1" ht="12.75">
      <c r="A200" s="17"/>
    </row>
    <row r="201" spans="1:1" ht="12.75">
      <c r="A201" s="17"/>
    </row>
    <row r="202" spans="1:1" ht="12.75">
      <c r="A202" s="17"/>
    </row>
    <row r="203" spans="1:1" ht="12.75">
      <c r="A203" s="17"/>
    </row>
    <row r="204" spans="1:1" ht="12.75">
      <c r="A204" s="17"/>
    </row>
    <row r="205" spans="1:1" ht="12.75">
      <c r="A205" s="17"/>
    </row>
    <row r="206" spans="1:1" ht="12.75">
      <c r="A206" s="17"/>
    </row>
    <row r="207" spans="1:1" ht="12.75">
      <c r="A207" s="17"/>
    </row>
    <row r="208" spans="1:1" ht="12.75">
      <c r="A208" s="17"/>
    </row>
    <row r="209" spans="1:1" ht="12.75">
      <c r="A209" s="17"/>
    </row>
    <row r="210" spans="1:1" ht="12.75">
      <c r="A210" s="17"/>
    </row>
    <row r="211" spans="1:1" ht="12.75">
      <c r="A211" s="17"/>
    </row>
    <row r="212" spans="1:1" ht="12.75">
      <c r="A212" s="17"/>
    </row>
    <row r="213" spans="1:1" ht="12.75">
      <c r="A213" s="17"/>
    </row>
    <row r="214" spans="1:1" ht="12.75">
      <c r="A214" s="17"/>
    </row>
    <row r="215" spans="1:1" ht="12.75">
      <c r="A215" s="17"/>
    </row>
    <row r="216" spans="1:1" ht="12.75">
      <c r="A216" s="17"/>
    </row>
    <row r="217" spans="1:1" ht="12.75">
      <c r="A217" s="17"/>
    </row>
    <row r="218" spans="1:1" ht="12.75">
      <c r="A218" s="17"/>
    </row>
    <row r="219" spans="1:1" ht="12.75">
      <c r="A219" s="17"/>
    </row>
    <row r="220" spans="1:1" ht="12.75">
      <c r="A220" s="17"/>
    </row>
    <row r="221" spans="1:1" ht="12.75">
      <c r="A221" s="17"/>
    </row>
    <row r="222" spans="1:1" ht="12.75">
      <c r="A222" s="17"/>
    </row>
    <row r="223" spans="1:1" ht="12.75">
      <c r="A223" s="17"/>
    </row>
    <row r="224" spans="1:1" ht="12.75">
      <c r="A224" s="17"/>
    </row>
    <row r="225" spans="1:1" ht="12.75">
      <c r="A225" s="17"/>
    </row>
    <row r="226" spans="1:1" ht="12.75">
      <c r="A226" s="17"/>
    </row>
    <row r="227" spans="1:1" ht="12.75">
      <c r="A227" s="17"/>
    </row>
    <row r="228" spans="1:1" ht="12.75">
      <c r="A228" s="17"/>
    </row>
    <row r="229" spans="1:1" ht="12.75">
      <c r="A229" s="17"/>
    </row>
    <row r="230" spans="1:1" ht="12.75">
      <c r="A230" s="17"/>
    </row>
    <row r="231" spans="1:1" ht="12.75">
      <c r="A231" s="17"/>
    </row>
    <row r="232" spans="1:1" ht="12.75">
      <c r="A232" s="17"/>
    </row>
    <row r="233" spans="1:1" ht="12.75">
      <c r="A233" s="17"/>
    </row>
    <row r="234" spans="1:1" ht="12.75">
      <c r="A234" s="17"/>
    </row>
    <row r="235" spans="1:1" ht="12.75">
      <c r="A235" s="17"/>
    </row>
    <row r="236" spans="1:1" ht="12.75">
      <c r="A236" s="17"/>
    </row>
    <row r="237" spans="1:1" ht="12.75">
      <c r="A237" s="17"/>
    </row>
    <row r="238" spans="1:1" ht="12.75">
      <c r="A238" s="17"/>
    </row>
    <row r="239" spans="1:1" ht="12.75">
      <c r="A239" s="17"/>
    </row>
    <row r="240" spans="1:1" ht="12.75">
      <c r="A240" s="17"/>
    </row>
    <row r="241" spans="1:1" ht="12.75">
      <c r="A241" s="17"/>
    </row>
    <row r="242" spans="1:1" ht="12.75">
      <c r="A242" s="17"/>
    </row>
    <row r="243" spans="1:1" ht="12.75">
      <c r="A243" s="17"/>
    </row>
    <row r="244" spans="1:1" ht="12.75">
      <c r="A244" s="17"/>
    </row>
    <row r="245" spans="1:1" ht="12.75">
      <c r="A245" s="17"/>
    </row>
    <row r="246" spans="1:1" ht="12.75">
      <c r="A246" s="17"/>
    </row>
    <row r="247" spans="1:1" ht="12.75">
      <c r="A247" s="17"/>
    </row>
    <row r="248" spans="1:1" ht="12.75">
      <c r="A248" s="17"/>
    </row>
    <row r="249" spans="1:1" ht="12.75">
      <c r="A249" s="17"/>
    </row>
    <row r="250" spans="1:1" ht="12.75">
      <c r="A250" s="17"/>
    </row>
    <row r="251" spans="1:1" ht="12.75">
      <c r="A251" s="17"/>
    </row>
    <row r="252" spans="1:1" ht="12.75">
      <c r="A252" s="17"/>
    </row>
    <row r="253" spans="1:1" ht="12.75">
      <c r="A253" s="17"/>
    </row>
    <row r="254" spans="1:1" ht="12.75">
      <c r="A254" s="17"/>
    </row>
    <row r="255" spans="1:1" ht="12.75">
      <c r="A255" s="17"/>
    </row>
    <row r="256" spans="1:1" ht="12.75">
      <c r="A256" s="17"/>
    </row>
    <row r="257" spans="1:1" ht="12.75">
      <c r="A257" s="17"/>
    </row>
    <row r="258" spans="1:1" ht="12.75">
      <c r="A258" s="17"/>
    </row>
    <row r="259" spans="1:1" ht="12.75">
      <c r="A259" s="17"/>
    </row>
    <row r="260" spans="1:1" ht="12.75">
      <c r="A260" s="17"/>
    </row>
    <row r="261" spans="1:1" ht="12.75">
      <c r="A261" s="17"/>
    </row>
    <row r="262" spans="1:1" ht="12.75">
      <c r="A262" s="17"/>
    </row>
    <row r="263" spans="1:1" ht="12.75">
      <c r="A263" s="17"/>
    </row>
    <row r="264" spans="1:1" ht="12.75">
      <c r="A264" s="17"/>
    </row>
    <row r="265" spans="1:1" ht="12.75">
      <c r="A265" s="17"/>
    </row>
    <row r="266" spans="1:1" ht="12.75">
      <c r="A266" s="17"/>
    </row>
    <row r="267" spans="1:1" ht="12.75">
      <c r="A267" s="17"/>
    </row>
    <row r="268" spans="1:1" ht="12.75">
      <c r="A268" s="17"/>
    </row>
    <row r="269" spans="1:1" ht="12.75">
      <c r="A269" s="17"/>
    </row>
    <row r="270" spans="1:1" ht="12.75">
      <c r="A270" s="17"/>
    </row>
    <row r="271" spans="1:1" ht="12.75">
      <c r="A271" s="17"/>
    </row>
    <row r="272" spans="1:1" ht="12.75">
      <c r="A272" s="17"/>
    </row>
    <row r="273" spans="1:1" ht="12.75">
      <c r="A273" s="17"/>
    </row>
    <row r="274" spans="1:1" ht="12.75">
      <c r="A274" s="17"/>
    </row>
    <row r="275" spans="1:1" ht="12.75">
      <c r="A275" s="17"/>
    </row>
    <row r="276" spans="1:1" ht="12.75">
      <c r="A276" s="17"/>
    </row>
    <row r="277" spans="1:1" ht="12.75">
      <c r="A277" s="17"/>
    </row>
    <row r="278" spans="1:1" ht="12.75">
      <c r="A278" s="17"/>
    </row>
    <row r="279" spans="1:1" ht="12.75">
      <c r="A279" s="17"/>
    </row>
    <row r="280" spans="1:1" ht="12.75">
      <c r="A280" s="17"/>
    </row>
    <row r="281" spans="1:1" ht="12.75">
      <c r="A281" s="17"/>
    </row>
    <row r="282" spans="1:1" ht="12.75">
      <c r="A282" s="17"/>
    </row>
    <row r="283" spans="1:1" ht="12.75">
      <c r="A283" s="17"/>
    </row>
    <row r="284" spans="1:1" ht="12.75">
      <c r="A284" s="17"/>
    </row>
    <row r="285" spans="1:1" ht="12.75">
      <c r="A285" s="17"/>
    </row>
    <row r="286" spans="1:1" ht="12.75">
      <c r="A286" s="17"/>
    </row>
    <row r="287" spans="1:1" ht="12.75">
      <c r="A287" s="17"/>
    </row>
    <row r="288" spans="1:1" ht="12.75">
      <c r="A288" s="17"/>
    </row>
    <row r="289" spans="1:1" ht="12.75">
      <c r="A289" s="17"/>
    </row>
    <row r="290" spans="1:1" ht="12.75">
      <c r="A290" s="17"/>
    </row>
    <row r="291" spans="1:1" ht="12.75">
      <c r="A291" s="17"/>
    </row>
    <row r="292" spans="1:1" ht="12.75">
      <c r="A292" s="17"/>
    </row>
    <row r="293" spans="1:1" ht="12.75">
      <c r="A293" s="17"/>
    </row>
    <row r="294" spans="1:1" ht="12.75">
      <c r="A294" s="17"/>
    </row>
    <row r="295" spans="1:1" ht="12.75">
      <c r="A295" s="17"/>
    </row>
    <row r="296" spans="1:1" ht="12.75">
      <c r="A296" s="17"/>
    </row>
    <row r="297" spans="1:1" ht="12.75">
      <c r="A297" s="17"/>
    </row>
    <row r="298" spans="1:1" ht="12.75">
      <c r="A298" s="17"/>
    </row>
    <row r="299" spans="1:1" ht="12.75">
      <c r="A299" s="17"/>
    </row>
    <row r="300" spans="1:1" ht="12.75">
      <c r="A300" s="17"/>
    </row>
    <row r="301" spans="1:1" ht="12.75">
      <c r="A301" s="17"/>
    </row>
    <row r="302" spans="1:1" ht="12.75">
      <c r="A302" s="17"/>
    </row>
    <row r="303" spans="1:1" ht="12.75">
      <c r="A303" s="17"/>
    </row>
    <row r="304" spans="1:1" ht="12.75">
      <c r="A304" s="17"/>
    </row>
    <row r="305" spans="1:1" ht="12.75">
      <c r="A305" s="17"/>
    </row>
    <row r="306" spans="1:1" ht="12.75">
      <c r="A306" s="17"/>
    </row>
    <row r="307" spans="1:1" ht="12.75">
      <c r="A307" s="17"/>
    </row>
    <row r="308" spans="1:1" ht="12.75">
      <c r="A308" s="17"/>
    </row>
    <row r="309" spans="1:1" ht="12.75">
      <c r="A309" s="17"/>
    </row>
    <row r="310" spans="1:1" ht="12.75">
      <c r="A310" s="17"/>
    </row>
    <row r="311" spans="1:1" ht="12.75">
      <c r="A311" s="17"/>
    </row>
    <row r="312" spans="1:1" ht="12.75">
      <c r="A312" s="17"/>
    </row>
    <row r="313" spans="1:1" ht="12.75">
      <c r="A313" s="17"/>
    </row>
    <row r="314" spans="1:1" ht="12.75">
      <c r="A314" s="17"/>
    </row>
    <row r="315" spans="1:1" ht="12.75">
      <c r="A315" s="17"/>
    </row>
    <row r="316" spans="1:1" ht="12.75">
      <c r="A316" s="17"/>
    </row>
    <row r="317" spans="1:1" ht="12.75">
      <c r="A317" s="17"/>
    </row>
    <row r="318" spans="1:1" ht="12.75">
      <c r="A318" s="17"/>
    </row>
    <row r="319" spans="1:1" ht="12.75">
      <c r="A319" s="17"/>
    </row>
    <row r="320" spans="1:1" ht="12.75">
      <c r="A320" s="17"/>
    </row>
    <row r="321" spans="1:1" ht="12.75">
      <c r="A321" s="17"/>
    </row>
    <row r="322" spans="1:1" ht="12.75">
      <c r="A322" s="17"/>
    </row>
    <row r="323" spans="1:1" ht="12.75">
      <c r="A323" s="17"/>
    </row>
    <row r="324" spans="1:1" ht="12.75">
      <c r="A324" s="17"/>
    </row>
    <row r="325" spans="1:1" ht="12.75">
      <c r="A325" s="17"/>
    </row>
    <row r="326" spans="1:1" ht="12.75">
      <c r="A326" s="17"/>
    </row>
    <row r="327" spans="1:1" ht="12.75">
      <c r="A327" s="17"/>
    </row>
    <row r="328" spans="1:1" ht="12.75">
      <c r="A328" s="17"/>
    </row>
    <row r="329" spans="1:1" ht="12.75">
      <c r="A329" s="17"/>
    </row>
    <row r="330" spans="1:1" ht="12.75">
      <c r="A330" s="17"/>
    </row>
    <row r="331" spans="1:1" ht="12.75">
      <c r="A331" s="17"/>
    </row>
    <row r="332" spans="1:1" ht="12.75">
      <c r="A332" s="17"/>
    </row>
    <row r="333" spans="1:1" ht="12.75">
      <c r="A333" s="17"/>
    </row>
    <row r="334" spans="1:1" ht="12.75">
      <c r="A334" s="17"/>
    </row>
    <row r="335" spans="1:1" ht="12.75">
      <c r="A335" s="17"/>
    </row>
    <row r="336" spans="1:1" ht="12.75">
      <c r="A336" s="17"/>
    </row>
    <row r="337" spans="1:1" ht="12.75">
      <c r="A337" s="17"/>
    </row>
    <row r="338" spans="1:1" ht="12.75">
      <c r="A338" s="17"/>
    </row>
    <row r="339" spans="1:1" ht="12.75">
      <c r="A339" s="17"/>
    </row>
    <row r="340" spans="1:1" ht="12.75">
      <c r="A340" s="17"/>
    </row>
    <row r="341" spans="1:1" ht="12.75">
      <c r="A341" s="17"/>
    </row>
    <row r="342" spans="1:1" ht="12.75">
      <c r="A342" s="17"/>
    </row>
    <row r="343" spans="1:1" ht="12.75">
      <c r="A343" s="17"/>
    </row>
    <row r="344" spans="1:1" ht="12.75">
      <c r="A344" s="17"/>
    </row>
    <row r="345" spans="1:1" ht="12.75">
      <c r="A345" s="17"/>
    </row>
    <row r="346" spans="1:1" ht="12.75">
      <c r="A346" s="17"/>
    </row>
    <row r="347" spans="1:1" ht="12.75">
      <c r="A347" s="17"/>
    </row>
    <row r="348" spans="1:1" ht="12.75">
      <c r="A348" s="17"/>
    </row>
    <row r="349" spans="1:1" ht="12.75">
      <c r="A349" s="17"/>
    </row>
    <row r="350" spans="1:1" ht="12.75">
      <c r="A350" s="17"/>
    </row>
    <row r="351" spans="1:1" ht="12.75">
      <c r="A351" s="17"/>
    </row>
    <row r="352" spans="1:1" ht="12.75">
      <c r="A352" s="17"/>
    </row>
    <row r="353" spans="1:1" ht="12.75">
      <c r="A353" s="17"/>
    </row>
    <row r="354" spans="1:1" ht="12.75">
      <c r="A354" s="17"/>
    </row>
    <row r="355" spans="1:1" ht="12.75">
      <c r="A355" s="17"/>
    </row>
    <row r="356" spans="1:1" ht="12.75">
      <c r="A356" s="17"/>
    </row>
    <row r="357" spans="1:1" ht="12.75">
      <c r="A357" s="17"/>
    </row>
    <row r="358" spans="1:1" ht="12.75">
      <c r="A358" s="17"/>
    </row>
    <row r="359" spans="1:1" ht="12.75">
      <c r="A359" s="17"/>
    </row>
    <row r="360" spans="1:1" ht="12.75">
      <c r="A360" s="17"/>
    </row>
    <row r="361" spans="1:1" ht="12.75">
      <c r="A361" s="17"/>
    </row>
    <row r="362" spans="1:1" ht="12.75">
      <c r="A362" s="17"/>
    </row>
    <row r="363" spans="1:1" ht="12.75">
      <c r="A363" s="17"/>
    </row>
    <row r="364" spans="1:1" ht="12.75">
      <c r="A364" s="17"/>
    </row>
    <row r="365" spans="1:1" ht="12.75">
      <c r="A365" s="17"/>
    </row>
    <row r="366" spans="1:1" ht="12.75">
      <c r="A366" s="17"/>
    </row>
    <row r="367" spans="1:1" ht="12.75">
      <c r="A367" s="17"/>
    </row>
    <row r="368" spans="1:1" ht="12.75">
      <c r="A368" s="17"/>
    </row>
    <row r="369" spans="1:1" ht="12.75">
      <c r="A369" s="17"/>
    </row>
    <row r="370" spans="1:1" ht="12.75">
      <c r="A370" s="17"/>
    </row>
    <row r="371" spans="1:1" ht="12.75">
      <c r="A371" s="17"/>
    </row>
    <row r="372" spans="1:1" ht="12.75">
      <c r="A372" s="17"/>
    </row>
    <row r="373" spans="1:1" ht="12.75">
      <c r="A373" s="17"/>
    </row>
    <row r="374" spans="1:1" ht="12.75">
      <c r="A374" s="17"/>
    </row>
    <row r="375" spans="1:1" ht="12.75">
      <c r="A375" s="17"/>
    </row>
    <row r="376" spans="1:1" ht="12.75">
      <c r="A376" s="17"/>
    </row>
    <row r="377" spans="1:1" ht="12.75">
      <c r="A377" s="17"/>
    </row>
    <row r="378" spans="1:1" ht="12.75">
      <c r="A378" s="17"/>
    </row>
    <row r="379" spans="1:1" ht="12.75">
      <c r="A379" s="17"/>
    </row>
    <row r="380" spans="1:1" ht="12.75">
      <c r="A380" s="17"/>
    </row>
    <row r="381" spans="1:1" ht="12.75">
      <c r="A381" s="17"/>
    </row>
    <row r="382" spans="1:1" ht="12.75">
      <c r="A382" s="17"/>
    </row>
    <row r="383" spans="1:1" ht="12.75">
      <c r="A383" s="17"/>
    </row>
    <row r="384" spans="1:1" ht="12.75">
      <c r="A384" s="17"/>
    </row>
    <row r="385" spans="1:1" ht="12.75">
      <c r="A385" s="17"/>
    </row>
    <row r="386" spans="1:1" ht="12.75">
      <c r="A386" s="17"/>
    </row>
    <row r="387" spans="1:1" ht="12.75">
      <c r="A387" s="17"/>
    </row>
    <row r="388" spans="1:1" ht="12.75">
      <c r="A388" s="17"/>
    </row>
    <row r="389" spans="1:1" ht="12.75">
      <c r="A389" s="17"/>
    </row>
    <row r="390" spans="1:1" ht="12.75">
      <c r="A390" s="17"/>
    </row>
    <row r="391" spans="1:1" ht="12.75">
      <c r="A391" s="17"/>
    </row>
    <row r="392" spans="1:1" ht="12.75">
      <c r="A392" s="17"/>
    </row>
    <row r="393" spans="1:1" ht="12.75">
      <c r="A393" s="17"/>
    </row>
    <row r="394" spans="1:1" ht="12.75">
      <c r="A394" s="17"/>
    </row>
    <row r="395" spans="1:1" ht="12.75">
      <c r="A395" s="17"/>
    </row>
    <row r="396" spans="1:1" ht="12.75">
      <c r="A396" s="17"/>
    </row>
    <row r="397" spans="1:1" ht="12.75">
      <c r="A397" s="17"/>
    </row>
    <row r="398" spans="1:1" ht="12.75">
      <c r="A398" s="17"/>
    </row>
    <row r="399" spans="1:1" ht="12.75">
      <c r="A399" s="17"/>
    </row>
    <row r="400" spans="1:1" ht="12.75">
      <c r="A400" s="17"/>
    </row>
    <row r="401" spans="1:1" ht="12.75">
      <c r="A401" s="17"/>
    </row>
    <row r="402" spans="1:1" ht="12.75">
      <c r="A402" s="17"/>
    </row>
    <row r="403" spans="1:1" ht="12.75">
      <c r="A403" s="17"/>
    </row>
    <row r="404" spans="1:1" ht="12.75">
      <c r="A404" s="17"/>
    </row>
    <row r="405" spans="1:1" ht="12.75">
      <c r="A405" s="17"/>
    </row>
    <row r="406" spans="1:1" ht="12.75">
      <c r="A406" s="17"/>
    </row>
    <row r="407" spans="1:1" ht="12.75">
      <c r="A407" s="17"/>
    </row>
    <row r="408" spans="1:1" ht="12.75">
      <c r="A408" s="17"/>
    </row>
    <row r="409" spans="1:1" ht="12.75">
      <c r="A409" s="17"/>
    </row>
    <row r="410" spans="1:1" ht="12.75">
      <c r="A410" s="17"/>
    </row>
    <row r="411" spans="1:1" ht="12.75">
      <c r="A411" s="17"/>
    </row>
    <row r="412" spans="1:1" ht="12.75">
      <c r="A412" s="17"/>
    </row>
    <row r="413" spans="1:1" ht="12.75">
      <c r="A413" s="17"/>
    </row>
    <row r="414" spans="1:1" ht="12.75">
      <c r="A414" s="17"/>
    </row>
    <row r="415" spans="1:1" ht="12.75">
      <c r="A415" s="17"/>
    </row>
    <row r="416" spans="1:1" ht="12.75">
      <c r="A416" s="17"/>
    </row>
    <row r="417" spans="1:1" ht="12.75">
      <c r="A417" s="17"/>
    </row>
    <row r="418" spans="1:1" ht="12.75">
      <c r="A418" s="17"/>
    </row>
    <row r="419" spans="1:1" ht="12.75">
      <c r="A419" s="17"/>
    </row>
    <row r="420" spans="1:1" ht="12.75">
      <c r="A420" s="17"/>
    </row>
    <row r="421" spans="1:1" ht="12.75">
      <c r="A421" s="17"/>
    </row>
    <row r="422" spans="1:1" ht="12.75">
      <c r="A422" s="17"/>
    </row>
    <row r="423" spans="1:1" ht="12.75">
      <c r="A423" s="17"/>
    </row>
    <row r="424" spans="1:1" ht="12.75">
      <c r="A424" s="17"/>
    </row>
    <row r="425" spans="1:1" ht="12.75">
      <c r="A425" s="17"/>
    </row>
    <row r="426" spans="1:1" ht="12.75">
      <c r="A426" s="17"/>
    </row>
    <row r="427" spans="1:1" ht="12.75">
      <c r="A427" s="17"/>
    </row>
    <row r="428" spans="1:1" ht="12.75">
      <c r="A428" s="17"/>
    </row>
    <row r="429" spans="1:1" ht="12.75">
      <c r="A429" s="17"/>
    </row>
    <row r="430" spans="1:1" ht="12.75">
      <c r="A430" s="17"/>
    </row>
    <row r="431" spans="1:1" ht="12.75">
      <c r="A431" s="17"/>
    </row>
    <row r="432" spans="1:1" ht="12.75">
      <c r="A432" s="17"/>
    </row>
    <row r="433" spans="1:1" ht="12.75">
      <c r="A433" s="17"/>
    </row>
    <row r="434" spans="1:1" ht="12.75">
      <c r="A434" s="17"/>
    </row>
    <row r="435" spans="1:1" ht="12.75">
      <c r="A435" s="17"/>
    </row>
    <row r="436" spans="1:1" ht="12.75">
      <c r="A436" s="17"/>
    </row>
    <row r="437" spans="1:1" ht="12.75">
      <c r="A437" s="17"/>
    </row>
    <row r="438" spans="1:1" ht="12.75">
      <c r="A438" s="17"/>
    </row>
    <row r="439" spans="1:1" ht="12.75">
      <c r="A439" s="17"/>
    </row>
    <row r="440" spans="1:1" ht="12.75">
      <c r="A440" s="17"/>
    </row>
    <row r="441" spans="1:1" ht="12.75">
      <c r="A441" s="17"/>
    </row>
    <row r="442" spans="1:1" ht="12.75">
      <c r="A442" s="17"/>
    </row>
    <row r="443" spans="1:1" ht="12.75">
      <c r="A443" s="17"/>
    </row>
    <row r="444" spans="1:1" ht="12.75">
      <c r="A444" s="17"/>
    </row>
    <row r="445" spans="1:1" ht="12.75">
      <c r="A445" s="17"/>
    </row>
    <row r="446" spans="1:1" ht="12.75">
      <c r="A446" s="17"/>
    </row>
    <row r="447" spans="1:1" ht="12.75">
      <c r="A447" s="17"/>
    </row>
    <row r="448" spans="1:1" ht="12.75">
      <c r="A448" s="17"/>
    </row>
    <row r="449" spans="1:1" ht="12.75">
      <c r="A449" s="17"/>
    </row>
    <row r="450" spans="1:1" ht="12.75">
      <c r="A450" s="17"/>
    </row>
    <row r="451" spans="1:1" ht="12.75">
      <c r="A451" s="17"/>
    </row>
    <row r="452" spans="1:1" ht="12.75">
      <c r="A452" s="17"/>
    </row>
    <row r="453" spans="1:1" ht="12.75">
      <c r="A453" s="17"/>
    </row>
    <row r="454" spans="1:1" ht="12.75">
      <c r="A454" s="17"/>
    </row>
    <row r="455" spans="1:1" ht="12.75">
      <c r="A455" s="17"/>
    </row>
    <row r="456" spans="1:1" ht="12.75">
      <c r="A456" s="17"/>
    </row>
    <row r="457" spans="1:1" ht="12.75">
      <c r="A457" s="17"/>
    </row>
    <row r="458" spans="1:1" ht="12.75">
      <c r="A458" s="17"/>
    </row>
    <row r="459" spans="1:1" ht="12.75">
      <c r="A459" s="17"/>
    </row>
    <row r="460" spans="1:1" ht="12.75">
      <c r="A460" s="17"/>
    </row>
    <row r="461" spans="1:1" ht="12.75">
      <c r="A461" s="17"/>
    </row>
    <row r="462" spans="1:1" ht="12.75">
      <c r="A462" s="17"/>
    </row>
    <row r="463" spans="1:1" ht="12.75">
      <c r="A463" s="17"/>
    </row>
    <row r="464" spans="1:1" ht="12.75">
      <c r="A464" s="17"/>
    </row>
    <row r="465" spans="1:1" ht="12.75">
      <c r="A465" s="17"/>
    </row>
    <row r="466" spans="1:1" ht="12.75">
      <c r="A466" s="17"/>
    </row>
    <row r="467" spans="1:1" ht="12.75">
      <c r="A467" s="17"/>
    </row>
    <row r="468" spans="1:1" ht="12.75">
      <c r="A468" s="17"/>
    </row>
    <row r="469" spans="1:1" ht="12.75">
      <c r="A469" s="17"/>
    </row>
    <row r="470" spans="1:1" ht="12.75">
      <c r="A470" s="17"/>
    </row>
    <row r="471" spans="1:1" ht="12.75">
      <c r="A471" s="17"/>
    </row>
    <row r="472" spans="1:1" ht="12.75">
      <c r="A472" s="17"/>
    </row>
    <row r="473" spans="1:1" ht="12.75">
      <c r="A473" s="17"/>
    </row>
    <row r="474" spans="1:1" ht="12.75">
      <c r="A474" s="17"/>
    </row>
    <row r="475" spans="1:1" ht="12.75">
      <c r="A475" s="17"/>
    </row>
    <row r="476" spans="1:1" ht="12.75">
      <c r="A476" s="17"/>
    </row>
    <row r="477" spans="1:1" ht="12.75">
      <c r="A477" s="17"/>
    </row>
    <row r="478" spans="1:1" ht="12.75">
      <c r="A478" s="17"/>
    </row>
    <row r="479" spans="1:1" ht="12.75">
      <c r="A479" s="17"/>
    </row>
    <row r="480" spans="1:1" ht="12.75">
      <c r="A480" s="17"/>
    </row>
    <row r="481" spans="1:1" ht="12.75">
      <c r="A481" s="17"/>
    </row>
    <row r="482" spans="1:1" ht="12.75">
      <c r="A482" s="17"/>
    </row>
    <row r="483" spans="1:1" ht="12.75">
      <c r="A483" s="17"/>
    </row>
    <row r="484" spans="1:1" ht="12.75">
      <c r="A484" s="17"/>
    </row>
    <row r="485" spans="1:1" ht="12.75">
      <c r="A485" s="17"/>
    </row>
    <row r="486" spans="1:1" ht="12.75">
      <c r="A486" s="17"/>
    </row>
    <row r="487" spans="1:1" ht="12.75">
      <c r="A487" s="17"/>
    </row>
    <row r="488" spans="1:1" ht="12.75">
      <c r="A488" s="17"/>
    </row>
    <row r="489" spans="1:1" ht="12.75">
      <c r="A489" s="17"/>
    </row>
    <row r="490" spans="1:1" ht="12.75">
      <c r="A490" s="17"/>
    </row>
    <row r="491" spans="1:1" ht="12.75">
      <c r="A491" s="17"/>
    </row>
    <row r="492" spans="1:1" ht="12.75">
      <c r="A492" s="17"/>
    </row>
    <row r="493" spans="1:1" ht="12.75">
      <c r="A493" s="17"/>
    </row>
    <row r="494" spans="1:1" ht="12.75">
      <c r="A494" s="17"/>
    </row>
    <row r="495" spans="1:1" ht="12.75">
      <c r="A495" s="17"/>
    </row>
    <row r="496" spans="1:1" ht="12.75">
      <c r="A496" s="17"/>
    </row>
    <row r="497" spans="1:1" ht="12.75">
      <c r="A497" s="17"/>
    </row>
    <row r="498" spans="1:1" ht="12.75">
      <c r="A498" s="17"/>
    </row>
    <row r="499" spans="1:1" ht="12.75">
      <c r="A499" s="17"/>
    </row>
    <row r="500" spans="1:1" ht="12.75">
      <c r="A500" s="17"/>
    </row>
    <row r="501" spans="1:1" ht="12.75">
      <c r="A501" s="17"/>
    </row>
    <row r="502" spans="1:1" ht="12.75">
      <c r="A502" s="17"/>
    </row>
    <row r="503" spans="1:1" ht="12.75">
      <c r="A503" s="17"/>
    </row>
    <row r="504" spans="1:1" ht="12.75">
      <c r="A504" s="17"/>
    </row>
    <row r="505" spans="1:1" ht="12.75">
      <c r="A505" s="17"/>
    </row>
    <row r="506" spans="1:1" ht="12.75">
      <c r="A506" s="17"/>
    </row>
    <row r="507" spans="1:1" ht="12.75">
      <c r="A507" s="17"/>
    </row>
    <row r="508" spans="1:1" ht="12.75">
      <c r="A508" s="17"/>
    </row>
    <row r="509" spans="1:1" ht="12.75">
      <c r="A509" s="17"/>
    </row>
    <row r="510" spans="1:1" ht="12.75">
      <c r="A510" s="17"/>
    </row>
    <row r="511" spans="1:1" ht="12.75">
      <c r="A511" s="17"/>
    </row>
    <row r="512" spans="1:1" ht="12.75">
      <c r="A512" s="17"/>
    </row>
    <row r="513" spans="1:1" ht="12.75">
      <c r="A513" s="17"/>
    </row>
    <row r="514" spans="1:1" ht="12.75">
      <c r="A514" s="17"/>
    </row>
    <row r="515" spans="1:1" ht="12.75">
      <c r="A515" s="17"/>
    </row>
    <row r="516" spans="1:1" ht="12.75">
      <c r="A516" s="17"/>
    </row>
    <row r="517" spans="1:1" ht="12.75">
      <c r="A517" s="17"/>
    </row>
    <row r="518" spans="1:1" ht="12.75">
      <c r="A518" s="17"/>
    </row>
    <row r="519" spans="1:1" ht="12.75">
      <c r="A519" s="17"/>
    </row>
    <row r="520" spans="1:1" ht="12.75">
      <c r="A520" s="17"/>
    </row>
    <row r="521" spans="1:1" ht="12.75">
      <c r="A521" s="17"/>
    </row>
    <row r="522" spans="1:1" ht="12.75">
      <c r="A522" s="17"/>
    </row>
    <row r="523" spans="1:1" ht="12.75">
      <c r="A523" s="17"/>
    </row>
    <row r="524" spans="1:1" ht="12.75">
      <c r="A524" s="17"/>
    </row>
    <row r="525" spans="1:1" ht="12.75">
      <c r="A525" s="17"/>
    </row>
    <row r="526" spans="1:1" ht="12.75">
      <c r="A526" s="17"/>
    </row>
    <row r="527" spans="1:1" ht="12.75">
      <c r="A527" s="17"/>
    </row>
    <row r="528" spans="1:1" ht="12.75">
      <c r="A528" s="17"/>
    </row>
    <row r="529" spans="1:1" ht="12.75">
      <c r="A529" s="17"/>
    </row>
    <row r="530" spans="1:1" ht="12.75">
      <c r="A530" s="17"/>
    </row>
    <row r="531" spans="1:1" ht="12.75">
      <c r="A531" s="17"/>
    </row>
    <row r="532" spans="1:1" ht="12.75">
      <c r="A532" s="17"/>
    </row>
    <row r="533" spans="1:1" ht="12.75">
      <c r="A533" s="17"/>
    </row>
    <row r="534" spans="1:1" ht="12.75">
      <c r="A534" s="17"/>
    </row>
    <row r="535" spans="1:1" ht="12.75">
      <c r="A535" s="17"/>
    </row>
    <row r="536" spans="1:1" ht="12.75">
      <c r="A536" s="17"/>
    </row>
    <row r="537" spans="1:1" ht="12.75">
      <c r="A537" s="17"/>
    </row>
    <row r="538" spans="1:1" ht="12.75">
      <c r="A538" s="17"/>
    </row>
    <row r="539" spans="1:1" ht="12.75">
      <c r="A539" s="17"/>
    </row>
    <row r="540" spans="1:1" ht="12.75">
      <c r="A540" s="17"/>
    </row>
    <row r="541" spans="1:1" ht="12.75">
      <c r="A541" s="17"/>
    </row>
    <row r="542" spans="1:1" ht="12.75">
      <c r="A542" s="17"/>
    </row>
    <row r="543" spans="1:1" ht="12.75">
      <c r="A543" s="17"/>
    </row>
    <row r="544" spans="1:1" ht="12.75">
      <c r="A544" s="17"/>
    </row>
    <row r="545" spans="1:1" ht="12.75">
      <c r="A545" s="17"/>
    </row>
    <row r="546" spans="1:1" ht="12.75">
      <c r="A546" s="17"/>
    </row>
    <row r="547" spans="1:1" ht="12.75">
      <c r="A547" s="17"/>
    </row>
    <row r="548" spans="1:1" ht="12.75">
      <c r="A548" s="17"/>
    </row>
    <row r="549" spans="1:1" ht="12.75">
      <c r="A549" s="17"/>
    </row>
    <row r="550" spans="1:1" ht="12.75">
      <c r="A550" s="17"/>
    </row>
    <row r="551" spans="1:1" ht="12.75">
      <c r="A551" s="17"/>
    </row>
    <row r="552" spans="1:1" ht="12.75">
      <c r="A552" s="17"/>
    </row>
    <row r="553" spans="1:1" ht="12.75">
      <c r="A553" s="17"/>
    </row>
    <row r="554" spans="1:1" ht="12.75">
      <c r="A554" s="17"/>
    </row>
    <row r="555" spans="1:1" ht="12.75">
      <c r="A555" s="17"/>
    </row>
    <row r="556" spans="1:1" ht="12.75">
      <c r="A556" s="17"/>
    </row>
    <row r="557" spans="1:1" ht="12.75">
      <c r="A557" s="17"/>
    </row>
    <row r="558" spans="1:1" ht="12.75">
      <c r="A558" s="17"/>
    </row>
    <row r="559" spans="1:1" ht="12.75">
      <c r="A559" s="17"/>
    </row>
    <row r="560" spans="1:1" ht="12.75">
      <c r="A560" s="17"/>
    </row>
    <row r="561" spans="1:1" ht="12.75">
      <c r="A561" s="17"/>
    </row>
    <row r="562" spans="1:1" ht="12.75">
      <c r="A562" s="17"/>
    </row>
    <row r="563" spans="1:1" ht="12.75">
      <c r="A563" s="17"/>
    </row>
    <row r="564" spans="1:1" ht="12.75">
      <c r="A564" s="17"/>
    </row>
    <row r="565" spans="1:1" ht="12.75">
      <c r="A565" s="17"/>
    </row>
    <row r="566" spans="1:1" ht="12.75">
      <c r="A566" s="17"/>
    </row>
    <row r="567" spans="1:1" ht="12.75">
      <c r="A567" s="17"/>
    </row>
    <row r="568" spans="1:1" ht="12.75">
      <c r="A568" s="17"/>
    </row>
    <row r="569" spans="1:1" ht="12.75">
      <c r="A569" s="17"/>
    </row>
    <row r="570" spans="1:1" ht="12.75">
      <c r="A570" s="17"/>
    </row>
    <row r="571" spans="1:1" ht="12.75">
      <c r="A571" s="17"/>
    </row>
    <row r="572" spans="1:1" ht="12.75">
      <c r="A572" s="17"/>
    </row>
    <row r="573" spans="1:1" ht="12.75">
      <c r="A573" s="17"/>
    </row>
    <row r="574" spans="1:1" ht="12.75">
      <c r="A574" s="17"/>
    </row>
    <row r="575" spans="1:1" ht="12.75">
      <c r="A575" s="17"/>
    </row>
    <row r="576" spans="1:1" ht="12.75">
      <c r="A576" s="17"/>
    </row>
    <row r="577" spans="1:1" ht="12.75">
      <c r="A577" s="17"/>
    </row>
    <row r="578" spans="1:1" ht="12.75">
      <c r="A578" s="17"/>
    </row>
    <row r="579" spans="1:1" ht="12.75">
      <c r="A579" s="17"/>
    </row>
    <row r="580" spans="1:1" ht="12.75">
      <c r="A580" s="17"/>
    </row>
    <row r="581" spans="1:1" ht="12.75">
      <c r="A581" s="17"/>
    </row>
    <row r="582" spans="1:1" ht="12.75">
      <c r="A582" s="17"/>
    </row>
    <row r="583" spans="1:1" ht="12.75">
      <c r="A583" s="17"/>
    </row>
    <row r="584" spans="1:1" ht="12.75">
      <c r="A584" s="17"/>
    </row>
    <row r="585" spans="1:1" ht="12.75">
      <c r="A585" s="17"/>
    </row>
    <row r="586" spans="1:1" ht="12.75">
      <c r="A586" s="17"/>
    </row>
    <row r="587" spans="1:1" ht="12.75">
      <c r="A587" s="17"/>
    </row>
    <row r="588" spans="1:1" ht="12.75">
      <c r="A588" s="17"/>
    </row>
    <row r="589" spans="1:1" ht="12.75">
      <c r="A589" s="17"/>
    </row>
    <row r="590" spans="1:1" ht="12.75">
      <c r="A590" s="17"/>
    </row>
    <row r="591" spans="1:1" ht="12.75">
      <c r="A591" s="17"/>
    </row>
    <row r="592" spans="1:1" ht="12.75">
      <c r="A592" s="17"/>
    </row>
    <row r="593" spans="1:1" ht="12.75">
      <c r="A593" s="17"/>
    </row>
    <row r="594" spans="1:1" ht="12.75">
      <c r="A594" s="17"/>
    </row>
    <row r="595" spans="1:1" ht="12.75">
      <c r="A595" s="17"/>
    </row>
    <row r="596" spans="1:1" ht="12.75">
      <c r="A596" s="17"/>
    </row>
    <row r="597" spans="1:1" ht="12.75">
      <c r="A597" s="17"/>
    </row>
    <row r="598" spans="1:1" ht="12.75">
      <c r="A598" s="17"/>
    </row>
    <row r="599" spans="1:1" ht="12.75">
      <c r="A599" s="17"/>
    </row>
    <row r="600" spans="1:1" ht="12.75">
      <c r="A600" s="17"/>
    </row>
    <row r="601" spans="1:1" ht="12.75">
      <c r="A601" s="17"/>
    </row>
    <row r="602" spans="1:1" ht="12.75">
      <c r="A602" s="17"/>
    </row>
    <row r="603" spans="1:1" ht="12.75">
      <c r="A603" s="17"/>
    </row>
    <row r="604" spans="1:1" ht="12.75">
      <c r="A604" s="17"/>
    </row>
    <row r="605" spans="1:1" ht="12.75">
      <c r="A605" s="17"/>
    </row>
    <row r="606" spans="1:1" ht="12.75">
      <c r="A606" s="17"/>
    </row>
    <row r="607" spans="1:1" ht="12.75">
      <c r="A607" s="17"/>
    </row>
    <row r="608" spans="1:1" ht="12.75">
      <c r="A608" s="17"/>
    </row>
    <row r="609" spans="1:1" ht="12.75">
      <c r="A609" s="17"/>
    </row>
    <row r="610" spans="1:1" ht="12.75">
      <c r="A610" s="17"/>
    </row>
    <row r="611" spans="1:1" ht="12.75">
      <c r="A611" s="17"/>
    </row>
    <row r="612" spans="1:1" ht="12.75">
      <c r="A612" s="17"/>
    </row>
    <row r="613" spans="1:1" ht="12.75">
      <c r="A613" s="17"/>
    </row>
    <row r="614" spans="1:1" ht="12.75">
      <c r="A614" s="17"/>
    </row>
    <row r="615" spans="1:1" ht="12.75">
      <c r="A615" s="17"/>
    </row>
    <row r="616" spans="1:1" ht="12.75">
      <c r="A616" s="17"/>
    </row>
    <row r="617" spans="1:1" ht="12.75">
      <c r="A617" s="17"/>
    </row>
    <row r="618" spans="1:1" ht="12.75">
      <c r="A618" s="17"/>
    </row>
    <row r="619" spans="1:1" ht="12.75">
      <c r="A619" s="17"/>
    </row>
    <row r="620" spans="1:1" ht="12.75">
      <c r="A620" s="17"/>
    </row>
    <row r="621" spans="1:1" ht="12.75">
      <c r="A621" s="17"/>
    </row>
    <row r="622" spans="1:1" ht="12.75">
      <c r="A622" s="17"/>
    </row>
    <row r="623" spans="1:1" ht="12.75">
      <c r="A623" s="17"/>
    </row>
    <row r="624" spans="1:1" ht="12.75">
      <c r="A624" s="17"/>
    </row>
    <row r="625" spans="1:1" ht="12.75">
      <c r="A625" s="17"/>
    </row>
    <row r="626" spans="1:1" ht="12.75">
      <c r="A626" s="17"/>
    </row>
    <row r="627" spans="1:1" ht="12.75">
      <c r="A627" s="17"/>
    </row>
    <row r="628" spans="1:1" ht="12.75">
      <c r="A628" s="17"/>
    </row>
    <row r="629" spans="1:1" ht="12.75">
      <c r="A629" s="17"/>
    </row>
    <row r="630" spans="1:1" ht="12.75">
      <c r="A630" s="17"/>
    </row>
    <row r="631" spans="1:1" ht="12.75">
      <c r="A631" s="17"/>
    </row>
    <row r="632" spans="1:1" ht="12.75">
      <c r="A632" s="17"/>
    </row>
    <row r="633" spans="1:1" ht="12.75">
      <c r="A633" s="17"/>
    </row>
    <row r="634" spans="1:1" ht="12.75">
      <c r="A634" s="17"/>
    </row>
    <row r="635" spans="1:1" ht="12.75">
      <c r="A635" s="17"/>
    </row>
    <row r="636" spans="1:1" ht="12.75">
      <c r="A636" s="17"/>
    </row>
    <row r="637" spans="1:1" ht="12.75">
      <c r="A637" s="17"/>
    </row>
    <row r="638" spans="1:1" ht="12.75">
      <c r="A638" s="17"/>
    </row>
    <row r="639" spans="1:1" ht="12.75">
      <c r="A639" s="17"/>
    </row>
    <row r="640" spans="1:1" ht="12.75">
      <c r="A640" s="17"/>
    </row>
    <row r="641" spans="1:1" ht="12.75">
      <c r="A641" s="17"/>
    </row>
    <row r="642" spans="1:1" ht="12.75">
      <c r="A642" s="17"/>
    </row>
    <row r="643" spans="1:1" ht="12.75">
      <c r="A643" s="17"/>
    </row>
    <row r="644" spans="1:1" ht="12.75">
      <c r="A644" s="17"/>
    </row>
    <row r="645" spans="1:1" ht="12.75">
      <c r="A645" s="17"/>
    </row>
    <row r="646" spans="1:1" ht="12.75">
      <c r="A646" s="17"/>
    </row>
    <row r="647" spans="1:1" ht="12.75">
      <c r="A647" s="17"/>
    </row>
    <row r="648" spans="1:1" ht="12.75">
      <c r="A648" s="17"/>
    </row>
    <row r="649" spans="1:1" ht="12.75">
      <c r="A649" s="17"/>
    </row>
    <row r="650" spans="1:1" ht="12.75">
      <c r="A650" s="17"/>
    </row>
    <row r="651" spans="1:1" ht="12.75">
      <c r="A651" s="17"/>
    </row>
    <row r="652" spans="1:1" ht="12.75">
      <c r="A652" s="17"/>
    </row>
    <row r="653" spans="1:1" ht="12.75">
      <c r="A653" s="17"/>
    </row>
    <row r="654" spans="1:1" ht="12.75">
      <c r="A654" s="17"/>
    </row>
    <row r="655" spans="1:1" ht="12.75">
      <c r="A655" s="17"/>
    </row>
    <row r="656" spans="1:1" ht="12.75">
      <c r="A656" s="17"/>
    </row>
    <row r="657" spans="1:1" ht="12.75">
      <c r="A657" s="17"/>
    </row>
    <row r="658" spans="1:1" ht="12.75">
      <c r="A658" s="17"/>
    </row>
    <row r="659" spans="1:1" ht="12.75">
      <c r="A659" s="17"/>
    </row>
    <row r="660" spans="1:1" ht="12.75">
      <c r="A660" s="17"/>
    </row>
    <row r="661" spans="1:1" ht="12.75">
      <c r="A661" s="17"/>
    </row>
    <row r="662" spans="1:1" ht="12.75">
      <c r="A662" s="17"/>
    </row>
    <row r="663" spans="1:1" ht="12.75">
      <c r="A663" s="17"/>
    </row>
    <row r="664" spans="1:1" ht="12.75">
      <c r="A664" s="17"/>
    </row>
    <row r="665" spans="1:1" ht="12.75">
      <c r="A665" s="17"/>
    </row>
    <row r="666" spans="1:1" ht="12.75">
      <c r="A666" s="17"/>
    </row>
    <row r="667" spans="1:1" ht="12.75">
      <c r="A667" s="17"/>
    </row>
    <row r="668" spans="1:1" ht="12.75">
      <c r="A668" s="17"/>
    </row>
    <row r="669" spans="1:1" ht="12.75">
      <c r="A669" s="17"/>
    </row>
    <row r="670" spans="1:1" ht="12.75">
      <c r="A670" s="17"/>
    </row>
    <row r="671" spans="1:1" ht="12.75">
      <c r="A671" s="17"/>
    </row>
    <row r="672" spans="1:1" ht="12.75">
      <c r="A672" s="17"/>
    </row>
    <row r="673" spans="1:1" ht="12.75">
      <c r="A673" s="17"/>
    </row>
    <row r="674" spans="1:1" ht="12.75">
      <c r="A674" s="17"/>
    </row>
    <row r="675" spans="1:1" ht="12.75">
      <c r="A675" s="17"/>
    </row>
    <row r="676" spans="1:1" ht="12.75">
      <c r="A676" s="17"/>
    </row>
    <row r="677" spans="1:1" ht="12.75">
      <c r="A677" s="17"/>
    </row>
    <row r="678" spans="1:1" ht="12.75">
      <c r="A678" s="17"/>
    </row>
    <row r="679" spans="1:1" ht="12.75">
      <c r="A679" s="17"/>
    </row>
    <row r="680" spans="1:1" ht="12.75">
      <c r="A680" s="17"/>
    </row>
    <row r="681" spans="1:1" ht="12.75">
      <c r="A681" s="17"/>
    </row>
    <row r="682" spans="1:1" ht="12.75">
      <c r="A682" s="17"/>
    </row>
    <row r="683" spans="1:1" ht="12.75">
      <c r="A683" s="17"/>
    </row>
    <row r="684" spans="1:1" ht="12.75">
      <c r="A684" s="17"/>
    </row>
    <row r="685" spans="1:1" ht="12.75">
      <c r="A685" s="17"/>
    </row>
    <row r="686" spans="1:1" ht="12.75">
      <c r="A686" s="17"/>
    </row>
    <row r="687" spans="1:1" ht="12.75">
      <c r="A687" s="17"/>
    </row>
    <row r="688" spans="1:1" ht="12.75">
      <c r="A688" s="17"/>
    </row>
    <row r="689" spans="1:1" ht="12.75">
      <c r="A689" s="17"/>
    </row>
    <row r="690" spans="1:1" ht="12.75">
      <c r="A690" s="17"/>
    </row>
    <row r="691" spans="1:1" ht="12.75">
      <c r="A691" s="17"/>
    </row>
    <row r="692" spans="1:1" ht="12.75">
      <c r="A692" s="17"/>
    </row>
    <row r="693" spans="1:1" ht="12.75">
      <c r="A693" s="17"/>
    </row>
    <row r="694" spans="1:1" ht="12.75">
      <c r="A694" s="17"/>
    </row>
    <row r="695" spans="1:1" ht="12.75">
      <c r="A695" s="17"/>
    </row>
    <row r="696" spans="1:1" ht="12.75">
      <c r="A696" s="17"/>
    </row>
    <row r="697" spans="1:1" ht="12.75">
      <c r="A697" s="17"/>
    </row>
    <row r="698" spans="1:1" ht="12.75">
      <c r="A698" s="17"/>
    </row>
    <row r="699" spans="1:1" ht="12.75">
      <c r="A699" s="17"/>
    </row>
    <row r="700" spans="1:1" ht="12.75">
      <c r="A700" s="17"/>
    </row>
    <row r="701" spans="1:1" ht="12.75">
      <c r="A701" s="17"/>
    </row>
    <row r="702" spans="1:1" ht="12.75">
      <c r="A702" s="17"/>
    </row>
    <row r="703" spans="1:1" ht="12.75">
      <c r="A703" s="17"/>
    </row>
    <row r="704" spans="1:1" ht="12.75">
      <c r="A704" s="17"/>
    </row>
    <row r="705" spans="1:1" ht="12.75">
      <c r="A705" s="17"/>
    </row>
    <row r="706" spans="1:1" ht="12.75">
      <c r="A706" s="17"/>
    </row>
    <row r="707" spans="1:1" ht="12.75">
      <c r="A707" s="17"/>
    </row>
    <row r="708" spans="1:1" ht="12.75">
      <c r="A708" s="17"/>
    </row>
    <row r="709" spans="1:1" ht="12.75">
      <c r="A709" s="17"/>
    </row>
    <row r="710" spans="1:1" ht="12.75">
      <c r="A710" s="17"/>
    </row>
    <row r="711" spans="1:1" ht="12.75">
      <c r="A711" s="17"/>
    </row>
    <row r="712" spans="1:1" ht="12.75">
      <c r="A712" s="17"/>
    </row>
    <row r="713" spans="1:1" ht="12.75">
      <c r="A713" s="17"/>
    </row>
    <row r="714" spans="1:1" ht="12.75">
      <c r="A714" s="17"/>
    </row>
    <row r="715" spans="1:1" ht="12.75">
      <c r="A715" s="17"/>
    </row>
    <row r="716" spans="1:1" ht="12.75">
      <c r="A716" s="17"/>
    </row>
    <row r="717" spans="1:1" ht="12.75">
      <c r="A717" s="17"/>
    </row>
    <row r="718" spans="1:1" ht="12.75">
      <c r="A718" s="17"/>
    </row>
    <row r="719" spans="1:1" ht="12.75">
      <c r="A719" s="17"/>
    </row>
    <row r="720" spans="1:1" ht="12.75">
      <c r="A720" s="17"/>
    </row>
    <row r="721" spans="1:1" ht="12.75">
      <c r="A721" s="17"/>
    </row>
    <row r="722" spans="1:1" ht="12.75">
      <c r="A722" s="17"/>
    </row>
    <row r="723" spans="1:1" ht="12.75">
      <c r="A723" s="17"/>
    </row>
    <row r="724" spans="1:1" ht="12.75">
      <c r="A724" s="17"/>
    </row>
    <row r="725" spans="1:1" ht="12.75">
      <c r="A725" s="17"/>
    </row>
    <row r="726" spans="1:1" ht="12.75">
      <c r="A726" s="17"/>
    </row>
    <row r="727" spans="1:1" ht="12.75">
      <c r="A727" s="17"/>
    </row>
    <row r="728" spans="1:1" ht="12.75">
      <c r="A728" s="17"/>
    </row>
    <row r="729" spans="1:1" ht="12.75">
      <c r="A729" s="17"/>
    </row>
    <row r="730" spans="1:1" ht="12.75">
      <c r="A730" s="17"/>
    </row>
    <row r="731" spans="1:1" ht="12.75">
      <c r="A731" s="17"/>
    </row>
    <row r="732" spans="1:1" ht="12.75">
      <c r="A732" s="17"/>
    </row>
    <row r="733" spans="1:1" ht="12.75">
      <c r="A733" s="17"/>
    </row>
    <row r="734" spans="1:1" ht="12.75">
      <c r="A734" s="17"/>
    </row>
    <row r="735" spans="1:1" ht="12.75">
      <c r="A735" s="17"/>
    </row>
    <row r="736" spans="1:1" ht="12.75">
      <c r="A736" s="17"/>
    </row>
    <row r="737" spans="1:1" ht="12.75">
      <c r="A737" s="17"/>
    </row>
    <row r="738" spans="1:1" ht="12.75">
      <c r="A738" s="17"/>
    </row>
    <row r="739" spans="1:1" ht="12.75">
      <c r="A739" s="17"/>
    </row>
    <row r="740" spans="1:1" ht="12.75">
      <c r="A740" s="17"/>
    </row>
    <row r="741" spans="1:1" ht="12.75">
      <c r="A741" s="17"/>
    </row>
    <row r="742" spans="1:1" ht="12.75">
      <c r="A742" s="17"/>
    </row>
    <row r="743" spans="1:1" ht="12.75">
      <c r="A743" s="17"/>
    </row>
    <row r="744" spans="1:1" ht="12.75">
      <c r="A744" s="17"/>
    </row>
    <row r="745" spans="1:1" ht="12.75">
      <c r="A745" s="17"/>
    </row>
    <row r="746" spans="1:1" ht="12.75">
      <c r="A746" s="17"/>
    </row>
    <row r="747" spans="1:1" ht="12.75">
      <c r="A747" s="17"/>
    </row>
    <row r="748" spans="1:1" ht="12.75">
      <c r="A748" s="17"/>
    </row>
    <row r="749" spans="1:1" ht="12.75">
      <c r="A749" s="17"/>
    </row>
    <row r="750" spans="1:1" ht="12.75">
      <c r="A750" s="17"/>
    </row>
    <row r="751" spans="1:1" ht="12.75">
      <c r="A751" s="17"/>
    </row>
    <row r="752" spans="1:1" ht="12.75">
      <c r="A752" s="17"/>
    </row>
    <row r="753" spans="1:1" ht="12.75">
      <c r="A753" s="17"/>
    </row>
    <row r="754" spans="1:1" ht="12.75">
      <c r="A754" s="17"/>
    </row>
    <row r="755" spans="1:1" ht="12.75">
      <c r="A755" s="17"/>
    </row>
    <row r="756" spans="1:1" ht="12.75">
      <c r="A756" s="17"/>
    </row>
    <row r="757" spans="1:1" ht="12.75">
      <c r="A757" s="17"/>
    </row>
    <row r="758" spans="1:1" ht="12.75">
      <c r="A758" s="17"/>
    </row>
    <row r="759" spans="1:1" ht="12.75">
      <c r="A759" s="17"/>
    </row>
    <row r="760" spans="1:1" ht="12.75">
      <c r="A760" s="17"/>
    </row>
    <row r="761" spans="1:1" ht="12.75">
      <c r="A761" s="17"/>
    </row>
    <row r="762" spans="1:1" ht="12.75">
      <c r="A762" s="17"/>
    </row>
    <row r="763" spans="1:1" ht="12.75">
      <c r="A763" s="17"/>
    </row>
    <row r="764" spans="1:1" ht="12.75">
      <c r="A764" s="17"/>
    </row>
    <row r="765" spans="1:1" ht="12.75">
      <c r="A765" s="17"/>
    </row>
    <row r="766" spans="1:1" ht="12.75">
      <c r="A766" s="17"/>
    </row>
    <row r="767" spans="1:1" ht="12.75">
      <c r="A767" s="17"/>
    </row>
    <row r="768" spans="1:1" ht="12.75">
      <c r="A768" s="17"/>
    </row>
    <row r="769" spans="1:1" ht="12.75">
      <c r="A769" s="17"/>
    </row>
    <row r="770" spans="1:1" ht="12.75">
      <c r="A770" s="17"/>
    </row>
    <row r="771" spans="1:1" ht="12.75">
      <c r="A771" s="17"/>
    </row>
    <row r="772" spans="1:1" ht="12.75">
      <c r="A772" s="17"/>
    </row>
    <row r="773" spans="1:1" ht="12.75">
      <c r="A773" s="17"/>
    </row>
    <row r="774" spans="1:1" ht="12.75">
      <c r="A774" s="17"/>
    </row>
    <row r="775" spans="1:1" ht="12.75">
      <c r="A775" s="17"/>
    </row>
    <row r="776" spans="1:1" ht="12.75">
      <c r="A776" s="17"/>
    </row>
    <row r="777" spans="1:1" ht="12.75">
      <c r="A777" s="17"/>
    </row>
    <row r="778" spans="1:1" ht="12.75">
      <c r="A778" s="17"/>
    </row>
    <row r="779" spans="1:1" ht="12.75">
      <c r="A779" s="17"/>
    </row>
    <row r="780" spans="1:1" ht="12.75">
      <c r="A780" s="17"/>
    </row>
    <row r="781" spans="1:1" ht="12.75">
      <c r="A781" s="17"/>
    </row>
    <row r="782" spans="1:1" ht="12.75">
      <c r="A782" s="17"/>
    </row>
    <row r="783" spans="1:1" ht="12.75">
      <c r="A783" s="17"/>
    </row>
    <row r="784" spans="1:1" ht="12.75">
      <c r="A784" s="17"/>
    </row>
    <row r="785" spans="1:1" ht="12.75">
      <c r="A785" s="17"/>
    </row>
    <row r="786" spans="1:1" ht="12.75">
      <c r="A786" s="17"/>
    </row>
    <row r="787" spans="1:1" ht="12.75">
      <c r="A787" s="17"/>
    </row>
    <row r="788" spans="1:1" ht="12.75">
      <c r="A788" s="17"/>
    </row>
    <row r="789" spans="1:1" ht="12.75">
      <c r="A789" s="17"/>
    </row>
    <row r="790" spans="1:1" ht="12.75">
      <c r="A790" s="17"/>
    </row>
    <row r="791" spans="1:1" ht="12.75">
      <c r="A791" s="17"/>
    </row>
    <row r="792" spans="1:1" ht="12.75">
      <c r="A792" s="17"/>
    </row>
    <row r="793" spans="1:1" ht="12.75">
      <c r="A793" s="17"/>
    </row>
    <row r="794" spans="1:1" ht="12.75">
      <c r="A794" s="17"/>
    </row>
    <row r="795" spans="1:1" ht="12.75">
      <c r="A795" s="17"/>
    </row>
    <row r="796" spans="1:1" ht="12.75">
      <c r="A796" s="17"/>
    </row>
    <row r="797" spans="1:1" ht="12.75">
      <c r="A797" s="17"/>
    </row>
    <row r="798" spans="1:1" ht="12.75">
      <c r="A798" s="17"/>
    </row>
    <row r="799" spans="1:1" ht="12.75">
      <c r="A799" s="17"/>
    </row>
    <row r="800" spans="1:1" ht="12.75">
      <c r="A800" s="17"/>
    </row>
    <row r="801" spans="1:1" ht="12.75">
      <c r="A801" s="17"/>
    </row>
    <row r="802" spans="1:1" ht="12.75">
      <c r="A802" s="17"/>
    </row>
    <row r="803" spans="1:1" ht="12.75">
      <c r="A803" s="17"/>
    </row>
    <row r="804" spans="1:1" ht="12.75">
      <c r="A804" s="17"/>
    </row>
    <row r="805" spans="1:1" ht="12.75">
      <c r="A805" s="17"/>
    </row>
    <row r="806" spans="1:1" ht="12.75">
      <c r="A806" s="17"/>
    </row>
    <row r="807" spans="1:1" ht="12.75">
      <c r="A807" s="17"/>
    </row>
    <row r="808" spans="1:1" ht="12.75">
      <c r="A808" s="17"/>
    </row>
    <row r="809" spans="1:1" ht="12.75">
      <c r="A809" s="17"/>
    </row>
    <row r="810" spans="1:1" ht="12.75">
      <c r="A810" s="17"/>
    </row>
    <row r="811" spans="1:1" ht="12.75">
      <c r="A811" s="17"/>
    </row>
    <row r="812" spans="1:1" ht="12.75">
      <c r="A812" s="17"/>
    </row>
    <row r="813" spans="1:1" ht="12.75">
      <c r="A813" s="17"/>
    </row>
    <row r="814" spans="1:1" ht="12.75">
      <c r="A814" s="17"/>
    </row>
    <row r="815" spans="1:1" ht="12.75">
      <c r="A815" s="17"/>
    </row>
    <row r="816" spans="1:1" ht="12.75">
      <c r="A816" s="17"/>
    </row>
    <row r="817" spans="1:1" ht="12.75">
      <c r="A817" s="17"/>
    </row>
    <row r="818" spans="1:1" ht="12.75">
      <c r="A818" s="17"/>
    </row>
    <row r="819" spans="1:1" ht="12.75">
      <c r="A819" s="17"/>
    </row>
    <row r="820" spans="1:1" ht="12.75">
      <c r="A820" s="17"/>
    </row>
    <row r="821" spans="1:1" ht="12.75">
      <c r="A821" s="17"/>
    </row>
    <row r="822" spans="1:1" ht="12.75">
      <c r="A822" s="17"/>
    </row>
    <row r="823" spans="1:1" ht="12.75">
      <c r="A823" s="17"/>
    </row>
    <row r="824" spans="1:1" ht="12.75">
      <c r="A824" s="17"/>
    </row>
    <row r="825" spans="1:1" ht="12.75">
      <c r="A825" s="17"/>
    </row>
    <row r="826" spans="1:1" ht="12.75">
      <c r="A826" s="17"/>
    </row>
    <row r="827" spans="1:1" ht="12.75">
      <c r="A827" s="17"/>
    </row>
    <row r="828" spans="1:1" ht="12.75">
      <c r="A828" s="17"/>
    </row>
    <row r="829" spans="1:1" ht="12.75">
      <c r="A829" s="17"/>
    </row>
    <row r="830" spans="1:1" ht="12.75">
      <c r="A830" s="17"/>
    </row>
    <row r="831" spans="1:1" ht="12.75">
      <c r="A831" s="17"/>
    </row>
    <row r="832" spans="1:1" ht="12.75">
      <c r="A832" s="17"/>
    </row>
    <row r="833" spans="1:1" ht="12.75">
      <c r="A833" s="17"/>
    </row>
    <row r="834" spans="1:1" ht="12.75">
      <c r="A834" s="17"/>
    </row>
    <row r="835" spans="1:1" ht="12.75">
      <c r="A835" s="17"/>
    </row>
    <row r="836" spans="1:1" ht="12.75">
      <c r="A836" s="17"/>
    </row>
    <row r="837" spans="1:1" ht="12.75">
      <c r="A837" s="17"/>
    </row>
    <row r="838" spans="1:1" ht="12.75">
      <c r="A838" s="17"/>
    </row>
    <row r="839" spans="1:1" ht="12.75">
      <c r="A839" s="17"/>
    </row>
    <row r="840" spans="1:1" ht="12.75">
      <c r="A840" s="17"/>
    </row>
    <row r="841" spans="1:1" ht="12.75">
      <c r="A841" s="17"/>
    </row>
    <row r="842" spans="1:1" ht="12.75">
      <c r="A842" s="17"/>
    </row>
    <row r="843" spans="1:1" ht="12.75">
      <c r="A843" s="17"/>
    </row>
    <row r="844" spans="1:1" ht="12.75">
      <c r="A844" s="17"/>
    </row>
    <row r="845" spans="1:1" ht="12.75">
      <c r="A845" s="17"/>
    </row>
    <row r="846" spans="1:1" ht="12.75">
      <c r="A846" s="17"/>
    </row>
    <row r="847" spans="1:1" ht="12.75">
      <c r="A847" s="17"/>
    </row>
    <row r="848" spans="1:1" ht="12.75">
      <c r="A848" s="17"/>
    </row>
    <row r="849" spans="1:1" ht="12.75">
      <c r="A849" s="17"/>
    </row>
    <row r="850" spans="1:1" ht="12.75">
      <c r="A850" s="17"/>
    </row>
    <row r="851" spans="1:1" ht="12.75">
      <c r="A851" s="17"/>
    </row>
    <row r="852" spans="1:1" ht="12.75">
      <c r="A852" s="17"/>
    </row>
    <row r="853" spans="1:1" ht="12.75">
      <c r="A853" s="17"/>
    </row>
    <row r="854" spans="1:1" ht="12.75">
      <c r="A854" s="17"/>
    </row>
    <row r="855" spans="1:1" ht="12.75">
      <c r="A855" s="17"/>
    </row>
    <row r="856" spans="1:1" ht="12.75">
      <c r="A856" s="17"/>
    </row>
    <row r="857" spans="1:1" ht="12.75">
      <c r="A857" s="17"/>
    </row>
    <row r="858" spans="1:1" ht="12.75">
      <c r="A858" s="17"/>
    </row>
    <row r="859" spans="1:1" ht="12.75">
      <c r="A859" s="17"/>
    </row>
    <row r="860" spans="1:1" ht="12.75">
      <c r="A860" s="17"/>
    </row>
    <row r="861" spans="1:1" ht="12.75">
      <c r="A861" s="17"/>
    </row>
    <row r="862" spans="1:1" ht="12.75">
      <c r="A862" s="17"/>
    </row>
    <row r="863" spans="1:1" ht="12.75">
      <c r="A863" s="17"/>
    </row>
    <row r="864" spans="1:1" ht="12.75">
      <c r="A864" s="17"/>
    </row>
    <row r="865" spans="1:1" ht="12.75">
      <c r="A865" s="17"/>
    </row>
    <row r="866" spans="1:1" ht="12.75">
      <c r="A866" s="17"/>
    </row>
    <row r="867" spans="1:1" ht="12.75">
      <c r="A867" s="17"/>
    </row>
    <row r="868" spans="1:1" ht="12.75">
      <c r="A868" s="17"/>
    </row>
    <row r="869" spans="1:1" ht="12.75">
      <c r="A869" s="17"/>
    </row>
    <row r="870" spans="1:1" ht="12.75">
      <c r="A870" s="17"/>
    </row>
    <row r="871" spans="1:1" ht="12.75">
      <c r="A871" s="17"/>
    </row>
    <row r="872" spans="1:1" ht="12.75">
      <c r="A872" s="17"/>
    </row>
    <row r="873" spans="1:1" ht="12.75">
      <c r="A873" s="17"/>
    </row>
    <row r="874" spans="1:1" ht="12.75">
      <c r="A874" s="17"/>
    </row>
    <row r="875" spans="1:1" ht="12.75">
      <c r="A875" s="17"/>
    </row>
    <row r="876" spans="1:1" ht="12.75">
      <c r="A876" s="17"/>
    </row>
    <row r="877" spans="1:1" ht="12.75">
      <c r="A877" s="17"/>
    </row>
    <row r="878" spans="1:1" ht="12.75">
      <c r="A878" s="17"/>
    </row>
    <row r="879" spans="1:1" ht="12.75">
      <c r="A879" s="17"/>
    </row>
    <row r="880" spans="1:1" ht="12.75">
      <c r="A880" s="17"/>
    </row>
    <row r="881" spans="1:1" ht="12.75">
      <c r="A881" s="17"/>
    </row>
    <row r="882" spans="1:1" ht="12.75">
      <c r="A882" s="17"/>
    </row>
    <row r="883" spans="1:1" ht="12.75">
      <c r="A883" s="17"/>
    </row>
    <row r="884" spans="1:1" ht="12.75">
      <c r="A884" s="17"/>
    </row>
    <row r="885" spans="1:1" ht="12.75">
      <c r="A885" s="17"/>
    </row>
    <row r="886" spans="1:1" ht="12.75">
      <c r="A886" s="17"/>
    </row>
    <row r="887" spans="1:1" ht="12.75">
      <c r="A887" s="17"/>
    </row>
    <row r="888" spans="1:1" ht="12.75">
      <c r="A888" s="17"/>
    </row>
    <row r="889" spans="1:1" ht="12.75">
      <c r="A889" s="17"/>
    </row>
    <row r="890" spans="1:1" ht="12.75">
      <c r="A890" s="17"/>
    </row>
    <row r="891" spans="1:1" ht="12.75">
      <c r="A891" s="17"/>
    </row>
    <row r="892" spans="1:1" ht="12.75">
      <c r="A892" s="17"/>
    </row>
    <row r="893" spans="1:1" ht="12.75">
      <c r="A893" s="17"/>
    </row>
    <row r="894" spans="1:1" ht="12.75">
      <c r="A894" s="17"/>
    </row>
    <row r="895" spans="1:1" ht="12.75">
      <c r="A895" s="17"/>
    </row>
    <row r="896" spans="1:1" ht="12.75">
      <c r="A896" s="17"/>
    </row>
    <row r="897" spans="1:1" ht="12.75">
      <c r="A897" s="17"/>
    </row>
    <row r="898" spans="1:1" ht="12.75">
      <c r="A898" s="17"/>
    </row>
    <row r="899" spans="1:1" ht="12.75">
      <c r="A899" s="17"/>
    </row>
    <row r="900" spans="1:1" ht="12.75">
      <c r="A900" s="17"/>
    </row>
    <row r="901" spans="1:1" ht="12.75">
      <c r="A901" s="17"/>
    </row>
    <row r="902" spans="1:1" ht="12.75">
      <c r="A902" s="17"/>
    </row>
    <row r="903" spans="1:1" ht="12.75">
      <c r="A903" s="17"/>
    </row>
    <row r="904" spans="1:1" ht="12.75">
      <c r="A904" s="17"/>
    </row>
    <row r="905" spans="1:1" ht="12.75">
      <c r="A905" s="17"/>
    </row>
    <row r="906" spans="1:1" ht="12.75">
      <c r="A906" s="17"/>
    </row>
    <row r="907" spans="1:1" ht="12.75">
      <c r="A907" s="17"/>
    </row>
    <row r="908" spans="1:1" ht="12.75">
      <c r="A908" s="17"/>
    </row>
    <row r="909" spans="1:1" ht="12.75">
      <c r="A909" s="17"/>
    </row>
    <row r="910" spans="1:1" ht="12.75">
      <c r="A910" s="17"/>
    </row>
    <row r="911" spans="1:1" ht="12.75">
      <c r="A911" s="17"/>
    </row>
    <row r="912" spans="1:1" ht="12.75">
      <c r="A912" s="17"/>
    </row>
    <row r="913" spans="1:1" ht="12.75">
      <c r="A913" s="17"/>
    </row>
    <row r="914" spans="1:1" ht="12.75">
      <c r="A914" s="17"/>
    </row>
    <row r="915" spans="1:1" ht="12.75">
      <c r="A915" s="17"/>
    </row>
    <row r="916" spans="1:1" ht="12.75">
      <c r="A916" s="17"/>
    </row>
    <row r="917" spans="1:1" ht="12.75">
      <c r="A917" s="17"/>
    </row>
    <row r="918" spans="1:1" ht="12.75">
      <c r="A918" s="17"/>
    </row>
    <row r="919" spans="1:1" ht="12.75">
      <c r="A919" s="17"/>
    </row>
    <row r="920" spans="1:1" ht="12.75">
      <c r="A920" s="17"/>
    </row>
    <row r="921" spans="1:1" ht="12.75">
      <c r="A921" s="17"/>
    </row>
    <row r="922" spans="1:1" ht="12.75">
      <c r="A922" s="17"/>
    </row>
    <row r="923" spans="1:1" ht="12.75">
      <c r="A923" s="17"/>
    </row>
    <row r="924" spans="1:1" ht="12.75">
      <c r="A924" s="17"/>
    </row>
    <row r="925" spans="1:1" ht="12.75">
      <c r="A925" s="17"/>
    </row>
    <row r="926" spans="1:1" ht="12.75">
      <c r="A926" s="17"/>
    </row>
    <row r="927" spans="1:1" ht="12.75">
      <c r="A927" s="17"/>
    </row>
    <row r="928" spans="1:1" ht="12.75">
      <c r="A928" s="17"/>
    </row>
    <row r="929" spans="1:1" ht="12.75">
      <c r="A929" s="17"/>
    </row>
    <row r="930" spans="1:1" ht="12.75">
      <c r="A930" s="17"/>
    </row>
    <row r="931" spans="1:1" ht="12.75">
      <c r="A931" s="17"/>
    </row>
    <row r="932" spans="1:1" ht="12.75">
      <c r="A932" s="17"/>
    </row>
    <row r="933" spans="1:1" ht="12.75">
      <c r="A933" s="17"/>
    </row>
    <row r="934" spans="1:1" ht="12.75">
      <c r="A934" s="17"/>
    </row>
    <row r="935" spans="1:1" ht="12.75">
      <c r="A935" s="17"/>
    </row>
    <row r="936" spans="1:1" ht="12.75">
      <c r="A936" s="17"/>
    </row>
    <row r="937" spans="1:1" ht="12.75">
      <c r="A937" s="17"/>
    </row>
    <row r="938" spans="1:1" ht="12.75">
      <c r="A938" s="17"/>
    </row>
    <row r="939" spans="1:1" ht="12.75">
      <c r="A939" s="17"/>
    </row>
    <row r="940" spans="1:1" ht="12.75">
      <c r="A940" s="17"/>
    </row>
    <row r="941" spans="1:1" ht="12.75">
      <c r="A941" s="17"/>
    </row>
    <row r="942" spans="1:1" ht="12.75">
      <c r="A942" s="17"/>
    </row>
    <row r="943" spans="1:1" ht="12.75">
      <c r="A943" s="17"/>
    </row>
    <row r="944" spans="1:1" ht="12.75">
      <c r="A944" s="17"/>
    </row>
    <row r="945" spans="1:1" ht="12.75">
      <c r="A945" s="17"/>
    </row>
    <row r="946" spans="1:1" ht="12.75">
      <c r="A946" s="17"/>
    </row>
    <row r="947" spans="1:1" ht="12.75">
      <c r="A947" s="17"/>
    </row>
    <row r="948" spans="1:1" ht="12.75">
      <c r="A948" s="17"/>
    </row>
    <row r="949" spans="1:1" ht="12.75">
      <c r="A949" s="17"/>
    </row>
    <row r="950" spans="1:1" ht="12.75">
      <c r="A950" s="17"/>
    </row>
    <row r="951" spans="1:1" ht="12.75">
      <c r="A951" s="17"/>
    </row>
    <row r="952" spans="1:1" ht="12.75">
      <c r="A952" s="17"/>
    </row>
    <row r="953" spans="1:1" ht="12.75">
      <c r="A953" s="17"/>
    </row>
    <row r="954" spans="1:1" ht="12.75">
      <c r="A954" s="17"/>
    </row>
    <row r="955" spans="1:1" ht="12.75">
      <c r="A955" s="17"/>
    </row>
    <row r="956" spans="1:1" ht="12.75">
      <c r="A956" s="17"/>
    </row>
    <row r="957" spans="1:1" ht="12.75">
      <c r="A957" s="17"/>
    </row>
    <row r="958" spans="1:1" ht="12.75">
      <c r="A958" s="17"/>
    </row>
    <row r="959" spans="1:1" ht="12.75">
      <c r="A959" s="17"/>
    </row>
    <row r="960" spans="1:1" ht="12.75">
      <c r="A960" s="17"/>
    </row>
    <row r="961" spans="1:1" ht="12.75">
      <c r="A961" s="17"/>
    </row>
    <row r="962" spans="1:1" ht="12.75">
      <c r="A962" s="17"/>
    </row>
    <row r="963" spans="1:1" ht="12.75">
      <c r="A963" s="17"/>
    </row>
    <row r="964" spans="1:1" ht="12.75">
      <c r="A964" s="17"/>
    </row>
    <row r="965" spans="1:1" ht="12.75">
      <c r="A965" s="17"/>
    </row>
    <row r="966" spans="1:1" ht="12.75">
      <c r="A966" s="17"/>
    </row>
    <row r="967" spans="1:1" ht="12.75">
      <c r="A967" s="17"/>
    </row>
    <row r="968" spans="1:1" ht="12.75">
      <c r="A968" s="17"/>
    </row>
    <row r="969" spans="1:1" ht="12.75">
      <c r="A969" s="17"/>
    </row>
    <row r="970" spans="1:1" ht="12.75">
      <c r="A970" s="17"/>
    </row>
    <row r="971" spans="1:1" ht="12.75">
      <c r="A971" s="17"/>
    </row>
    <row r="972" spans="1:1" ht="12.75">
      <c r="A972" s="17"/>
    </row>
    <row r="973" spans="1:1" ht="12.75">
      <c r="A973" s="17"/>
    </row>
    <row r="974" spans="1:1" ht="12.75">
      <c r="A974" s="17"/>
    </row>
    <row r="975" spans="1:1" ht="12.75">
      <c r="A975" s="17"/>
    </row>
    <row r="976" spans="1:1" ht="12.75">
      <c r="A976" s="17"/>
    </row>
    <row r="977" spans="1:1" ht="12.75">
      <c r="A977" s="17"/>
    </row>
    <row r="978" spans="1:1" ht="12.75">
      <c r="A978" s="17"/>
    </row>
    <row r="979" spans="1:1" ht="12.75">
      <c r="A979" s="17"/>
    </row>
    <row r="980" spans="1:1" ht="12.75">
      <c r="A980" s="17"/>
    </row>
    <row r="981" spans="1:1" ht="12.75">
      <c r="A981" s="17"/>
    </row>
    <row r="982" spans="1:1" ht="12.75">
      <c r="A982" s="17"/>
    </row>
    <row r="983" spans="1:1" ht="12.75">
      <c r="A983" s="17"/>
    </row>
    <row r="984" spans="1:1" ht="12.75">
      <c r="A984" s="17"/>
    </row>
    <row r="985" spans="1:1" ht="12.75">
      <c r="A985" s="17"/>
    </row>
    <row r="986" spans="1:1" ht="12.75">
      <c r="A986" s="17"/>
    </row>
    <row r="987" spans="1:1" ht="12.75">
      <c r="A987" s="17"/>
    </row>
    <row r="988" spans="1:1" ht="12.75">
      <c r="A988" s="17"/>
    </row>
    <row r="989" spans="1:1" ht="12.75">
      <c r="A989" s="17"/>
    </row>
    <row r="990" spans="1:1" ht="12.75">
      <c r="A990" s="17"/>
    </row>
    <row r="991" spans="1:1" ht="12.75">
      <c r="A991" s="17"/>
    </row>
    <row r="992" spans="1:1" ht="12.75">
      <c r="A992" s="17"/>
    </row>
    <row r="993" spans="1:1" ht="12.75">
      <c r="A993" s="17"/>
    </row>
    <row r="994" spans="1:1" ht="12.75">
      <c r="A994" s="17"/>
    </row>
    <row r="995" spans="1:1" ht="12.75">
      <c r="A995" s="17"/>
    </row>
    <row r="996" spans="1:1" ht="12.75">
      <c r="A996" s="17"/>
    </row>
    <row r="997" spans="1:1" ht="12.75">
      <c r="A997" s="17"/>
    </row>
    <row r="998" spans="1:1" ht="12.75">
      <c r="A998" s="17"/>
    </row>
    <row r="999" spans="1:1" ht="12.75">
      <c r="A999" s="17"/>
    </row>
    <row r="1000" spans="1:1" ht="12.75">
      <c r="A1000" s="17"/>
    </row>
    <row r="1001" spans="1:1" ht="12.75">
      <c r="A1001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'Таблица А2. Параметры сценариев'!$E$36:$E$39</xm:f>
          </x14:formula1>
          <xm:sqref>K7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33"/>
  <sheetViews>
    <sheetView workbookViewId="0">
      <pane ySplit="2" topLeftCell="A39" activePane="bottomLeft" state="frozen"/>
      <selection pane="bottomLeft" activeCell="D11" sqref="D11:D12"/>
    </sheetView>
  </sheetViews>
  <sheetFormatPr defaultColWidth="14.42578125" defaultRowHeight="15.75" customHeight="1"/>
  <cols>
    <col min="1" max="1" width="10.28515625" style="86" customWidth="1"/>
    <col min="2" max="2" width="3.140625" style="86" customWidth="1"/>
    <col min="3" max="3" width="47.85546875" style="86" customWidth="1"/>
    <col min="4" max="4" width="70.140625" style="95" customWidth="1"/>
    <col min="5" max="5" width="74.28515625" style="86" customWidth="1"/>
    <col min="6" max="18" width="10.85546875" style="86" customWidth="1"/>
    <col min="19" max="27" width="58.7109375" style="86" customWidth="1"/>
    <col min="28" max="16384" width="14.42578125" style="86"/>
  </cols>
  <sheetData>
    <row r="1" spans="1:27" ht="12.75">
      <c r="A1" s="66"/>
      <c r="B1" s="67" t="s">
        <v>21</v>
      </c>
      <c r="C1" s="68" t="s">
        <v>22</v>
      </c>
      <c r="D1" s="92"/>
      <c r="E1" s="70"/>
      <c r="F1" s="71"/>
      <c r="G1" s="69"/>
      <c r="H1" s="69"/>
      <c r="I1" s="71"/>
      <c r="J1" s="71"/>
      <c r="K1" s="71"/>
      <c r="L1" s="69"/>
      <c r="M1" s="66"/>
      <c r="N1" s="69"/>
      <c r="O1" s="66"/>
      <c r="P1" s="69"/>
      <c r="Q1" s="85"/>
      <c r="R1" s="85"/>
      <c r="S1" s="71"/>
      <c r="T1" s="85"/>
      <c r="AA1" s="87"/>
    </row>
    <row r="2" spans="1:27" ht="12.75">
      <c r="A2" s="72"/>
      <c r="B2" s="73"/>
      <c r="C2" s="74" t="s">
        <v>23</v>
      </c>
      <c r="D2" s="93" t="s">
        <v>24</v>
      </c>
      <c r="E2" s="74" t="s">
        <v>25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spans="1:27" ht="12.75">
      <c r="A3" s="100" t="s">
        <v>26</v>
      </c>
      <c r="B3" s="75">
        <f t="shared" ref="B3:B43" si="0">IF(C3=C2,B2,B2+1)</f>
        <v>1</v>
      </c>
      <c r="C3" s="76" t="s">
        <v>27</v>
      </c>
      <c r="D3" s="102" t="s">
        <v>28</v>
      </c>
      <c r="E3" s="77" t="str">
        <f>'П1 Экономика'!E30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7" ht="12.75">
      <c r="A4" s="101"/>
      <c r="B4" s="75">
        <f t="shared" si="0"/>
        <v>1</v>
      </c>
      <c r="C4" s="76" t="str">
        <f t="shared" ref="C4:C6" si="1">$C$3</f>
        <v>Протокол эмиссии</v>
      </c>
      <c r="D4" s="99"/>
      <c r="E4" s="77" t="str">
        <f>'П1 Экономика'!F30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spans="1:27" ht="12.75">
      <c r="A5" s="101"/>
      <c r="B5" s="75">
        <f t="shared" si="0"/>
        <v>1</v>
      </c>
      <c r="C5" s="76" t="str">
        <f t="shared" si="1"/>
        <v>Протокол эмиссии</v>
      </c>
      <c r="D5" s="102" t="s">
        <v>29</v>
      </c>
      <c r="E5" s="77" t="str">
        <f>'П1 Экономика'!G30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spans="1:27" ht="12.75">
      <c r="A6" s="101"/>
      <c r="B6" s="75">
        <f t="shared" si="0"/>
        <v>1</v>
      </c>
      <c r="C6" s="76" t="str">
        <f t="shared" si="1"/>
        <v>Протокол эмиссии</v>
      </c>
      <c r="D6" s="99"/>
      <c r="E6" s="77" t="str">
        <f>'П1 Экономика'!H30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spans="1:27" ht="51">
      <c r="A7" s="101"/>
      <c r="B7" s="78">
        <f t="shared" si="0"/>
        <v>2</v>
      </c>
      <c r="C7" s="79" t="s">
        <v>30</v>
      </c>
      <c r="D7" s="104" t="s">
        <v>31</v>
      </c>
      <c r="E7" s="79" t="str">
        <f>'П1 Экономика'!$E$52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spans="1:27" ht="51">
      <c r="A8" s="101"/>
      <c r="B8" s="78">
        <f t="shared" si="0"/>
        <v>2</v>
      </c>
      <c r="C8" s="79" t="str">
        <f t="shared" ref="C8:C10" si="2">$C$7</f>
        <v>Ограничения на использование CBDC отдельными категориями субъектов</v>
      </c>
      <c r="D8" s="99"/>
      <c r="E8" s="79" t="str">
        <f>'П1 Экономика'!$F$52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spans="1:27" ht="51">
      <c r="A9" s="101"/>
      <c r="B9" s="78">
        <f t="shared" si="0"/>
        <v>2</v>
      </c>
      <c r="C9" s="79" t="str">
        <f t="shared" si="2"/>
        <v>Ограничения на использование CBDC отдельными категориями субъектов</v>
      </c>
      <c r="D9" s="104" t="s">
        <v>32</v>
      </c>
      <c r="E9" s="79" t="str">
        <f>'П1 Экономика'!$G$52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spans="1:27" ht="51">
      <c r="A10" s="101"/>
      <c r="B10" s="78">
        <f t="shared" si="0"/>
        <v>2</v>
      </c>
      <c r="C10" s="79" t="str">
        <f t="shared" si="2"/>
        <v>Ограничения на использование CBDC отдельными категориями субъектов</v>
      </c>
      <c r="D10" s="99"/>
      <c r="E10" s="79" t="str">
        <f>'П1 Экономика'!$H$52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spans="1:27" ht="25.5">
      <c r="A11" s="101"/>
      <c r="B11" s="80">
        <f t="shared" si="0"/>
        <v>3</v>
      </c>
      <c r="C11" s="81" t="s">
        <v>33</v>
      </c>
      <c r="D11" s="105" t="s">
        <v>34</v>
      </c>
      <c r="E11" s="88" t="str">
        <f>'П1 Экономика'!$E$71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25.5">
      <c r="A12" s="101"/>
      <c r="B12" s="80">
        <f t="shared" si="0"/>
        <v>3</v>
      </c>
      <c r="C12" s="81" t="s">
        <v>33</v>
      </c>
      <c r="D12" s="99"/>
      <c r="E12" s="88" t="str">
        <f>'П1 Экономика'!$F$71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25.5">
      <c r="A13" s="101"/>
      <c r="B13" s="80">
        <f t="shared" si="0"/>
        <v>3</v>
      </c>
      <c r="C13" s="81" t="s">
        <v>33</v>
      </c>
      <c r="D13" s="105" t="s">
        <v>35</v>
      </c>
      <c r="E13" s="88" t="str">
        <f>'П1 Экономика'!$G$71</f>
        <v>Программные токены;Высокая степень локализации
Пластиковые карты;Низкая степень локализации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25.5">
      <c r="A14" s="101"/>
      <c r="B14" s="80">
        <f t="shared" si="0"/>
        <v>3</v>
      </c>
      <c r="C14" s="81" t="s">
        <v>33</v>
      </c>
      <c r="D14" s="99"/>
      <c r="E14" s="88" t="str">
        <f>'П1 Экономика'!$H$71</f>
        <v>Программные токены;Низкая степень локализации
Пластиковые карты;Низкая степень локализации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38.25">
      <c r="A15" s="101"/>
      <c r="B15" s="82">
        <f t="shared" si="0"/>
        <v>4</v>
      </c>
      <c r="C15" s="72" t="s">
        <v>36</v>
      </c>
      <c r="D15" s="96" t="s">
        <v>37</v>
      </c>
      <c r="E15" s="72" t="str">
        <f>'П1 Экономика'!I85</f>
        <v>Государственные органы;Любой контекст;Любая комиссия;Нормативное правило</v>
      </c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spans="1:27" ht="38.25">
      <c r="A16" s="101"/>
      <c r="B16" s="82">
        <f t="shared" si="0"/>
        <v>4</v>
      </c>
      <c r="C16" s="72" t="s">
        <v>36</v>
      </c>
      <c r="D16" s="96" t="s">
        <v>38</v>
      </c>
      <c r="E16" s="72" t="str">
        <f>'П1 Экономика'!I86</f>
        <v>Государственные органы+Банки+Финтех-провайдеры;Любой контекст;Любая комиссия;Оперативное правило</v>
      </c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spans="1:27" ht="38.25">
      <c r="A17" s="103" t="s">
        <v>39</v>
      </c>
      <c r="B17" s="82">
        <f t="shared" si="0"/>
        <v>5</v>
      </c>
      <c r="C17" s="76" t="s">
        <v>40</v>
      </c>
      <c r="D17" s="102" t="s">
        <v>41</v>
      </c>
      <c r="E17" s="77" t="str">
        <f>'П2 Инфраструктура'!E15</f>
        <v>Государственные органы;Низкосимметричный консенсус
Государственные органы;Среднесимметричный консенсус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</row>
    <row r="18" spans="1:27" ht="53.25" customHeight="1">
      <c r="A18" s="101"/>
      <c r="B18" s="82">
        <f t="shared" si="0"/>
        <v>5</v>
      </c>
      <c r="C18" s="76" t="s">
        <v>40</v>
      </c>
      <c r="D18" s="99"/>
      <c r="E18" s="77" t="str">
        <f>'П2 Инфраструктура'!F15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</row>
    <row r="19" spans="1:27" ht="38.25">
      <c r="A19" s="101"/>
      <c r="B19" s="82">
        <f t="shared" si="0"/>
        <v>5</v>
      </c>
      <c r="C19" s="76" t="s">
        <v>40</v>
      </c>
      <c r="D19" s="106" t="s">
        <v>42</v>
      </c>
      <c r="E19" s="77" t="str">
        <f>'П2 Инфраструктура'!G15</f>
        <v>Государственные органы+Банки+Финтех-провайдеры;Среднесимметричный консенсус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</row>
    <row r="20" spans="1:27" ht="38.25">
      <c r="A20" s="101"/>
      <c r="B20" s="82">
        <f t="shared" si="0"/>
        <v>5</v>
      </c>
      <c r="C20" s="76" t="s">
        <v>40</v>
      </c>
      <c r="D20" s="99"/>
      <c r="E20" s="77" t="str">
        <f>'П2 Инфраструктура'!H15</f>
        <v>Государственные органы+Банки+Финтех-провайдеры;Высокосимметричный консенсус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</row>
    <row r="21" spans="1:27" ht="25.5">
      <c r="A21" s="101"/>
      <c r="B21" s="82">
        <f t="shared" si="0"/>
        <v>6</v>
      </c>
      <c r="C21" s="72" t="s">
        <v>43</v>
      </c>
      <c r="D21" s="98" t="s">
        <v>44</v>
      </c>
      <c r="E21" s="83" t="str">
        <f>'П2 Инфраструктура'!$B$38</f>
        <v>Сценарий 1</v>
      </c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spans="1:27" ht="25.5">
      <c r="A22" s="101"/>
      <c r="B22" s="82">
        <f t="shared" si="0"/>
        <v>6</v>
      </c>
      <c r="C22" s="72" t="s">
        <v>43</v>
      </c>
      <c r="D22" s="99"/>
      <c r="E22" s="72" t="str">
        <f>'П2 Инфраструктура'!$B$39</f>
        <v>Сценарий 2</v>
      </c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spans="1:27" ht="25.5">
      <c r="A23" s="101"/>
      <c r="B23" s="82">
        <f t="shared" si="0"/>
        <v>6</v>
      </c>
      <c r="C23" s="72" t="s">
        <v>43</v>
      </c>
      <c r="D23" s="98" t="s">
        <v>45</v>
      </c>
      <c r="E23" s="72" t="str">
        <f>'П2 Инфраструктура'!$B$40</f>
        <v>Сценарий 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spans="1:27" ht="25.5">
      <c r="A24" s="101"/>
      <c r="B24" s="82">
        <f t="shared" si="0"/>
        <v>6</v>
      </c>
      <c r="C24" s="72" t="s">
        <v>43</v>
      </c>
      <c r="D24" s="99"/>
      <c r="E24" s="72" t="str">
        <f>'П2 Инфраструктура'!$B$41</f>
        <v>Сценарий 4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spans="1:27" ht="12.75">
      <c r="A25" s="101"/>
      <c r="B25" s="75">
        <f t="shared" si="0"/>
        <v>7</v>
      </c>
      <c r="C25" s="76" t="s">
        <v>46</v>
      </c>
      <c r="D25" s="102" t="s">
        <v>47</v>
      </c>
      <c r="E25" s="76" t="str">
        <f>'П2 Инфраструктура'!A49</f>
        <v>Государственные органы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</row>
    <row r="26" spans="1:27" ht="78" customHeight="1">
      <c r="A26" s="101"/>
      <c r="B26" s="75">
        <f t="shared" si="0"/>
        <v>7</v>
      </c>
      <c r="C26" s="76" t="str">
        <f>C25</f>
        <v>Программный доступ к протоколу</v>
      </c>
      <c r="D26" s="99"/>
      <c r="E26" s="76" t="str">
        <f>'П2 Инфраструктура'!A50</f>
        <v>Консорциум</v>
      </c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</row>
    <row r="27" spans="1:27" ht="25.5">
      <c r="A27" s="101"/>
      <c r="B27" s="75">
        <f t="shared" si="0"/>
        <v>7</v>
      </c>
      <c r="C27" s="76" t="str">
        <f>C25</f>
        <v>Программный доступ к протоколу</v>
      </c>
      <c r="D27" s="94" t="s">
        <v>48</v>
      </c>
      <c r="E27" s="76" t="str">
        <f>'П2 Инфраструктура'!A51</f>
        <v>Юридические лица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28" spans="1:27" ht="12.75">
      <c r="A28" s="101"/>
      <c r="B28" s="82">
        <f t="shared" si="0"/>
        <v>8</v>
      </c>
      <c r="C28" s="72" t="s">
        <v>49</v>
      </c>
      <c r="D28" s="98" t="s">
        <v>50</v>
      </c>
      <c r="E28" s="72" t="str">
        <f>'П2 Инфраструктура'!E67</f>
        <v>Все экономические агенты;Нет технического протокола</v>
      </c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spans="1:27" ht="26.25" customHeight="1">
      <c r="A29" s="101"/>
      <c r="B29" s="82">
        <f t="shared" si="0"/>
        <v>8</v>
      </c>
      <c r="C29" s="72" t="s">
        <v>49</v>
      </c>
      <c r="D29" s="99"/>
      <c r="E29" s="72" t="str">
        <f>'П2 Инфраструктура'!F67</f>
        <v>Физические лица;Технический протокол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spans="1:27" ht="12.75">
      <c r="A30" s="101"/>
      <c r="B30" s="82">
        <f t="shared" si="0"/>
        <v>8</v>
      </c>
      <c r="C30" s="72" t="s">
        <v>49</v>
      </c>
      <c r="D30" s="98" t="s">
        <v>51</v>
      </c>
      <c r="E30" s="72" t="str">
        <f>'П2 Инфраструктура'!G67</f>
        <v>Все экономические агенты;Технический протокол</v>
      </c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spans="1:27" ht="12.75">
      <c r="A31" s="101"/>
      <c r="B31" s="82">
        <f t="shared" si="0"/>
        <v>8</v>
      </c>
      <c r="C31" s="72" t="s">
        <v>49</v>
      </c>
      <c r="D31" s="99"/>
      <c r="E31" s="72" t="str">
        <f>'П2 Инфраструктура'!H67</f>
        <v>Все экономические агенты;Технический протокол</v>
      </c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spans="1:27" ht="38.25">
      <c r="A32" s="101"/>
      <c r="B32" s="75">
        <f t="shared" si="0"/>
        <v>9</v>
      </c>
      <c r="C32" s="76" t="s">
        <v>52</v>
      </c>
      <c r="D32" s="102" t="s">
        <v>53</v>
      </c>
      <c r="E32" s="76" t="str">
        <f>'П2 Инфраструктура'!E84</f>
        <v>Все экономические агенты;Нет взаимодействия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</row>
    <row r="33" spans="1:27" ht="38.25">
      <c r="A33" s="101"/>
      <c r="B33" s="75">
        <f t="shared" si="0"/>
        <v>9</v>
      </c>
      <c r="C33" s="76" t="str">
        <f t="shared" ref="C33:C35" si="3">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D33" s="99"/>
      <c r="E33" s="81" t="str">
        <f>'П2 Инфраструктура'!F84</f>
        <v>Юридические лица;Прямой доступ</v>
      </c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</row>
    <row r="34" spans="1:27" ht="38.25">
      <c r="A34" s="101"/>
      <c r="B34" s="75">
        <f t="shared" si="0"/>
        <v>9</v>
      </c>
      <c r="C34" s="76" t="str">
        <f t="shared" si="3"/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D34" s="102" t="s">
        <v>54</v>
      </c>
      <c r="E34" s="81" t="str">
        <f>'П2 Инфраструктура'!G84</f>
        <v>Физические лица;Прямой доступ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</row>
    <row r="35" spans="1:27" ht="38.25">
      <c r="A35" s="101"/>
      <c r="B35" s="75">
        <f t="shared" si="0"/>
        <v>9</v>
      </c>
      <c r="C35" s="76" t="str">
        <f t="shared" si="3"/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D35" s="99"/>
      <c r="E35" s="81" t="str">
        <f>'П2 Инфраструктура'!H84</f>
        <v>Все экономические агенты;Прямой доступ</v>
      </c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</row>
    <row r="36" spans="1:27" ht="68.25" customHeight="1">
      <c r="A36" s="100" t="s">
        <v>55</v>
      </c>
      <c r="B36" s="82">
        <f t="shared" si="0"/>
        <v>10</v>
      </c>
      <c r="C36" s="72" t="s">
        <v>56</v>
      </c>
      <c r="D36" s="98" t="s">
        <v>57</v>
      </c>
      <c r="E36" s="72" t="str">
        <f>'П3 Приватность'!$E$28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spans="1:27" ht="73.5" customHeight="1">
      <c r="A37" s="101"/>
      <c r="B37" s="82">
        <f t="shared" si="0"/>
        <v>10</v>
      </c>
      <c r="C37" s="72" t="str">
        <f>C36</f>
        <v>Доступ к сведениям о транзакциях</v>
      </c>
      <c r="D37" s="99"/>
      <c r="E37" s="72" t="str">
        <f>'П3 Приватность'!$F$28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81" customHeight="1">
      <c r="A38" s="101"/>
      <c r="B38" s="82">
        <f t="shared" si="0"/>
        <v>10</v>
      </c>
      <c r="C38" s="72" t="str">
        <f>C36</f>
        <v>Доступ к сведениям о транзакциях</v>
      </c>
      <c r="D38" s="98" t="s">
        <v>58</v>
      </c>
      <c r="E38" s="72" t="str">
        <f>'П3 Приватность'!$G$28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spans="1:27" ht="89.25">
      <c r="A39" s="101"/>
      <c r="B39" s="82">
        <f t="shared" si="0"/>
        <v>10</v>
      </c>
      <c r="C39" s="72" t="str">
        <f>C36</f>
        <v>Доступ к сведениям о транзакциях</v>
      </c>
      <c r="D39" s="99"/>
      <c r="E39" s="72" t="str">
        <f>'П3 Приватность'!$H$28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spans="1:27" ht="102" customHeight="1">
      <c r="A40" s="101"/>
      <c r="B40" s="75">
        <f t="shared" si="0"/>
        <v>11</v>
      </c>
      <c r="C40" s="76" t="s">
        <v>59</v>
      </c>
      <c r="D40" s="102"/>
      <c r="E40" s="76" t="str">
        <f>'П3 Приватность'!E63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F40" s="76"/>
      <c r="G40" s="76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76"/>
      <c r="T40" s="90"/>
      <c r="U40" s="90"/>
      <c r="V40" s="90"/>
      <c r="W40" s="90"/>
      <c r="X40" s="90"/>
      <c r="Y40" s="90"/>
      <c r="Z40" s="90"/>
      <c r="AA40" s="90"/>
    </row>
    <row r="41" spans="1:27" ht="71.25" customHeight="1">
      <c r="A41" s="101"/>
      <c r="B41" s="75">
        <f t="shared" si="0"/>
        <v>11</v>
      </c>
      <c r="C41" s="76" t="s">
        <v>59</v>
      </c>
      <c r="D41" s="99"/>
      <c r="E41" s="76" t="str">
        <f>'П3 Приватность'!F63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F41" s="76"/>
      <c r="G41" s="76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76"/>
      <c r="T41" s="90"/>
      <c r="U41" s="90"/>
      <c r="V41" s="90"/>
      <c r="W41" s="90"/>
      <c r="X41" s="90"/>
      <c r="Y41" s="90"/>
      <c r="Z41" s="90"/>
      <c r="AA41" s="90"/>
    </row>
    <row r="42" spans="1:27" ht="66" customHeight="1">
      <c r="A42" s="101"/>
      <c r="B42" s="75">
        <f t="shared" si="0"/>
        <v>11</v>
      </c>
      <c r="C42" s="76" t="s">
        <v>59</v>
      </c>
      <c r="D42" s="102" t="s">
        <v>60</v>
      </c>
      <c r="E42" s="76" t="str">
        <f>'П3 Приватность'!G63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F42" s="76"/>
      <c r="G42" s="76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76"/>
      <c r="T42" s="90"/>
      <c r="U42" s="90"/>
      <c r="V42" s="90"/>
      <c r="W42" s="90"/>
      <c r="X42" s="90"/>
      <c r="Y42" s="90"/>
      <c r="Z42" s="90"/>
      <c r="AA42" s="90"/>
    </row>
    <row r="43" spans="1:27" ht="93" customHeight="1">
      <c r="A43" s="101"/>
      <c r="B43" s="75">
        <f t="shared" si="0"/>
        <v>11</v>
      </c>
      <c r="C43" s="76" t="s">
        <v>59</v>
      </c>
      <c r="D43" s="99"/>
      <c r="E43" s="76" t="str">
        <f>'П3 Приватность'!H63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F43" s="76"/>
      <c r="G43" s="76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76"/>
      <c r="T43" s="90"/>
      <c r="U43" s="90"/>
      <c r="V43" s="90"/>
      <c r="W43" s="90"/>
      <c r="X43" s="90"/>
      <c r="Y43" s="90"/>
      <c r="Z43" s="90"/>
      <c r="AA43" s="90"/>
    </row>
    <row r="44" spans="1:27" ht="13.5" customHeight="1">
      <c r="A44" s="87"/>
      <c r="B44" s="82"/>
      <c r="C44" s="87"/>
      <c r="D44" s="97"/>
      <c r="E44" s="87"/>
      <c r="F44" s="72"/>
      <c r="G44" s="72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72"/>
      <c r="T44" s="87"/>
      <c r="U44" s="87"/>
      <c r="V44" s="87"/>
      <c r="W44" s="87"/>
      <c r="X44" s="87"/>
      <c r="Y44" s="87"/>
      <c r="Z44" s="87"/>
      <c r="AA44" s="87"/>
    </row>
    <row r="45" spans="1:27" ht="13.5" customHeight="1">
      <c r="A45" s="87"/>
      <c r="B45" s="82"/>
      <c r="C45" s="87"/>
      <c r="D45" s="97"/>
      <c r="E45" s="87"/>
      <c r="F45" s="72"/>
      <c r="G45" s="72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72"/>
      <c r="T45" s="87"/>
      <c r="U45" s="87"/>
      <c r="V45" s="87"/>
      <c r="W45" s="87"/>
      <c r="X45" s="87"/>
      <c r="Y45" s="87"/>
      <c r="Z45" s="87"/>
      <c r="AA45" s="87"/>
    </row>
    <row r="46" spans="1:27" ht="13.5" customHeight="1">
      <c r="A46" s="87"/>
      <c r="B46" s="82"/>
      <c r="C46" s="87"/>
      <c r="D46" s="97"/>
      <c r="E46" s="87"/>
      <c r="F46" s="72"/>
      <c r="G46" s="72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72"/>
      <c r="T46" s="87"/>
      <c r="U46" s="87"/>
      <c r="V46" s="87"/>
      <c r="W46" s="87"/>
      <c r="X46" s="87"/>
      <c r="Y46" s="87"/>
      <c r="Z46" s="87"/>
      <c r="AA46" s="87"/>
    </row>
    <row r="47" spans="1:27" ht="12.75">
      <c r="A47" s="87"/>
      <c r="B47" s="82"/>
      <c r="C47" s="87"/>
      <c r="D47" s="97"/>
      <c r="E47" s="87"/>
      <c r="F47" s="72"/>
      <c r="G47" s="84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72"/>
      <c r="T47" s="87"/>
      <c r="U47" s="87"/>
      <c r="V47" s="87"/>
      <c r="W47" s="87"/>
      <c r="X47" s="87"/>
      <c r="Y47" s="87"/>
      <c r="Z47" s="87"/>
      <c r="AA47" s="87"/>
    </row>
    <row r="48" spans="1:27" ht="12.75">
      <c r="A48" s="87"/>
      <c r="B48" s="82"/>
      <c r="C48" s="87"/>
      <c r="D48" s="97"/>
      <c r="E48" s="87"/>
      <c r="F48" s="72"/>
      <c r="G48" s="72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72"/>
      <c r="T48" s="87"/>
      <c r="U48" s="87"/>
      <c r="V48" s="87"/>
      <c r="W48" s="87"/>
      <c r="X48" s="87"/>
      <c r="Y48" s="87"/>
      <c r="Z48" s="87"/>
      <c r="AA48" s="87"/>
    </row>
    <row r="49" spans="1:27" ht="12.75">
      <c r="A49" s="87"/>
      <c r="B49" s="82"/>
      <c r="C49" s="87"/>
      <c r="D49" s="9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spans="1:27" ht="12.75">
      <c r="A50" s="87"/>
      <c r="B50" s="82"/>
      <c r="C50" s="87"/>
      <c r="D50" s="9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spans="1:27" ht="12.75">
      <c r="A51" s="87"/>
      <c r="B51" s="82"/>
      <c r="C51" s="87"/>
      <c r="D51" s="9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spans="1:27" ht="12.75">
      <c r="A52" s="87"/>
      <c r="B52" s="82"/>
      <c r="C52" s="87"/>
      <c r="D52" s="9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spans="1:27" ht="12.75">
      <c r="A53" s="87"/>
      <c r="B53" s="82"/>
      <c r="C53" s="87"/>
      <c r="D53" s="9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spans="1:27" ht="12.75">
      <c r="A54" s="87"/>
      <c r="B54" s="82"/>
      <c r="C54" s="87"/>
      <c r="D54" s="9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spans="1:27" ht="12.75">
      <c r="A55" s="87"/>
      <c r="B55" s="82"/>
      <c r="C55" s="87"/>
      <c r="D55" s="9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spans="1:27" ht="12.75">
      <c r="A56" s="87"/>
      <c r="B56" s="82"/>
      <c r="C56" s="87"/>
      <c r="D56" s="9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spans="1:27" ht="12.75">
      <c r="A57" s="87"/>
      <c r="B57" s="82"/>
      <c r="C57" s="87"/>
      <c r="D57" s="9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spans="1:27" ht="12.75">
      <c r="A58" s="87"/>
      <c r="B58" s="82"/>
      <c r="C58" s="87"/>
      <c r="D58" s="9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spans="1:27" ht="12.75">
      <c r="A59" s="87"/>
      <c r="B59" s="82"/>
      <c r="C59" s="87"/>
      <c r="D59" s="9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spans="1:27" ht="12.75">
      <c r="A60" s="87"/>
      <c r="B60" s="82"/>
      <c r="C60" s="87"/>
      <c r="D60" s="9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spans="1:27" ht="12.75">
      <c r="A61" s="87"/>
      <c r="B61" s="82"/>
      <c r="C61" s="87"/>
      <c r="D61" s="9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spans="1:27" ht="12.75">
      <c r="A62" s="87"/>
      <c r="B62" s="82"/>
      <c r="C62" s="87"/>
      <c r="D62" s="9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spans="1:27" ht="12.75">
      <c r="A63" s="87"/>
      <c r="B63" s="82"/>
      <c r="C63" s="87"/>
      <c r="D63" s="9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spans="1:27" ht="12.75">
      <c r="A64" s="87"/>
      <c r="B64" s="82"/>
      <c r="C64" s="87"/>
      <c r="D64" s="9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spans="1:27" ht="12.75">
      <c r="A65" s="87"/>
      <c r="B65" s="82"/>
      <c r="C65" s="87"/>
      <c r="D65" s="9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spans="1:27" ht="12.75">
      <c r="A66" s="87"/>
      <c r="B66" s="82"/>
      <c r="C66" s="87"/>
      <c r="D66" s="9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spans="1:27" ht="12.75">
      <c r="A67" s="87"/>
      <c r="B67" s="82"/>
      <c r="C67" s="87"/>
      <c r="D67" s="9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spans="1:27" ht="12.75">
      <c r="A68" s="87"/>
      <c r="B68" s="82"/>
      <c r="C68" s="87"/>
      <c r="D68" s="9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spans="1:27" ht="12.75">
      <c r="A69" s="87"/>
      <c r="B69" s="82"/>
      <c r="C69" s="87"/>
      <c r="D69" s="9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spans="1:27" ht="12.75">
      <c r="A70" s="87"/>
      <c r="B70" s="82"/>
      <c r="C70" s="87"/>
      <c r="D70" s="9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spans="1:27" ht="12.75">
      <c r="A71" s="87"/>
      <c r="B71" s="82"/>
      <c r="C71" s="87"/>
      <c r="D71" s="9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spans="1:27" ht="12.75">
      <c r="A72" s="87"/>
      <c r="B72" s="82"/>
      <c r="C72" s="87"/>
      <c r="D72" s="9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spans="1:27" ht="12.75">
      <c r="A73" s="87"/>
      <c r="B73" s="82"/>
      <c r="C73" s="87"/>
      <c r="D73" s="9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spans="1:27" ht="12.75">
      <c r="A74" s="87"/>
      <c r="B74" s="82"/>
      <c r="C74" s="87"/>
      <c r="D74" s="9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spans="1:27" ht="12.75">
      <c r="A75" s="87"/>
      <c r="B75" s="82"/>
      <c r="C75" s="87"/>
      <c r="D75" s="9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spans="1:27" ht="12.75">
      <c r="A76" s="87"/>
      <c r="B76" s="82"/>
      <c r="C76" s="87"/>
      <c r="D76" s="9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12.75">
      <c r="A77" s="87"/>
      <c r="B77" s="82"/>
      <c r="C77" s="87"/>
      <c r="D77" s="9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spans="1:27" ht="12.75">
      <c r="A78" s="87"/>
      <c r="B78" s="82"/>
      <c r="C78" s="87"/>
      <c r="D78" s="9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spans="1:27" ht="12.75">
      <c r="A79" s="87"/>
      <c r="B79" s="82"/>
      <c r="C79" s="87"/>
      <c r="D79" s="9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spans="1:27" ht="12.75">
      <c r="A80" s="87"/>
      <c r="B80" s="82"/>
      <c r="C80" s="87"/>
      <c r="D80" s="9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spans="1:27" ht="12.75">
      <c r="A81" s="87"/>
      <c r="B81" s="82"/>
      <c r="C81" s="87"/>
      <c r="D81" s="9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spans="1:27" ht="12.75">
      <c r="A82" s="87"/>
      <c r="B82" s="82"/>
      <c r="C82" s="87"/>
      <c r="D82" s="9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spans="1:27" ht="12.75">
      <c r="A83" s="87"/>
      <c r="B83" s="82"/>
      <c r="C83" s="87"/>
      <c r="D83" s="9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spans="1:27" ht="12.75">
      <c r="A84" s="87"/>
      <c r="B84" s="82"/>
      <c r="C84" s="87"/>
      <c r="D84" s="9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spans="1:27" ht="12.75">
      <c r="A85" s="87"/>
      <c r="B85" s="82"/>
      <c r="C85" s="87"/>
      <c r="D85" s="9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spans="1:27" ht="12.75">
      <c r="A86" s="87"/>
      <c r="B86" s="82"/>
      <c r="C86" s="87"/>
      <c r="D86" s="9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spans="1:27" ht="12.75">
      <c r="A87" s="87"/>
      <c r="B87" s="82"/>
      <c r="C87" s="87"/>
      <c r="D87" s="9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spans="1:27" ht="12.75">
      <c r="A88" s="87"/>
      <c r="B88" s="82"/>
      <c r="C88" s="87"/>
      <c r="D88" s="9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spans="1:27" ht="12.75">
      <c r="A89" s="87"/>
      <c r="B89" s="82"/>
      <c r="C89" s="87"/>
      <c r="D89" s="9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spans="1:27" ht="12.75">
      <c r="A90" s="87"/>
      <c r="B90" s="82"/>
      <c r="C90" s="87"/>
      <c r="D90" s="9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spans="1:27" ht="12.75">
      <c r="A91" s="87"/>
      <c r="B91" s="82"/>
      <c r="C91" s="87"/>
      <c r="D91" s="9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spans="1:27" ht="12.75">
      <c r="A92" s="87"/>
      <c r="B92" s="82"/>
      <c r="C92" s="87"/>
      <c r="D92" s="9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spans="1:27" ht="12.75">
      <c r="A93" s="87"/>
      <c r="B93" s="82"/>
      <c r="C93" s="87"/>
      <c r="D93" s="9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spans="1:27" ht="12.75">
      <c r="A94" s="87"/>
      <c r="B94" s="82"/>
      <c r="C94" s="87"/>
      <c r="D94" s="9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spans="1:27" ht="12.75">
      <c r="A95" s="87"/>
      <c r="B95" s="82"/>
      <c r="C95" s="87"/>
      <c r="D95" s="9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spans="1:27" ht="12.75">
      <c r="A96" s="87"/>
      <c r="B96" s="82"/>
      <c r="C96" s="87"/>
      <c r="D96" s="9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spans="1:27" ht="12.75">
      <c r="A97" s="87"/>
      <c r="B97" s="82"/>
      <c r="C97" s="87"/>
      <c r="D97" s="9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spans="1:27" ht="12.75">
      <c r="A98" s="87"/>
      <c r="B98" s="82"/>
      <c r="C98" s="87"/>
      <c r="D98" s="9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spans="1:27" ht="12.75">
      <c r="A99" s="87"/>
      <c r="B99" s="82"/>
      <c r="C99" s="87"/>
      <c r="D99" s="9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spans="1:27" ht="12.75">
      <c r="A100" s="87"/>
      <c r="B100" s="82"/>
      <c r="C100" s="87"/>
      <c r="D100" s="9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spans="1:27" ht="12.75">
      <c r="A101" s="87"/>
      <c r="B101" s="82"/>
      <c r="C101" s="87"/>
      <c r="D101" s="9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spans="1:27" ht="12.75">
      <c r="A102" s="87"/>
      <c r="B102" s="82"/>
      <c r="C102" s="87"/>
      <c r="D102" s="9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spans="1:27" ht="12.75">
      <c r="A103" s="87"/>
      <c r="B103" s="82"/>
      <c r="C103" s="87"/>
      <c r="D103" s="9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spans="1:27" ht="12.75">
      <c r="A104" s="87"/>
      <c r="B104" s="82"/>
      <c r="C104" s="87"/>
      <c r="D104" s="9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spans="1:27" ht="12.75">
      <c r="A105" s="87"/>
      <c r="B105" s="82"/>
      <c r="C105" s="87"/>
      <c r="D105" s="9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spans="1:27" ht="12.75">
      <c r="A106" s="87"/>
      <c r="B106" s="82"/>
      <c r="C106" s="87"/>
      <c r="D106" s="9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spans="1:27" ht="12.75">
      <c r="A107" s="87"/>
      <c r="B107" s="82"/>
      <c r="C107" s="87"/>
      <c r="D107" s="9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spans="1:27" ht="12.75">
      <c r="A108" s="87"/>
      <c r="B108" s="82"/>
      <c r="C108" s="87"/>
      <c r="D108" s="9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spans="1:27" ht="12.75">
      <c r="A109" s="87"/>
      <c r="B109" s="82"/>
      <c r="C109" s="87"/>
      <c r="D109" s="9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spans="1:27" ht="12.75">
      <c r="A110" s="87"/>
      <c r="B110" s="82"/>
      <c r="C110" s="87"/>
      <c r="D110" s="9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spans="1:27" ht="12.75">
      <c r="A111" s="87"/>
      <c r="B111" s="82"/>
      <c r="C111" s="87"/>
      <c r="D111" s="9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spans="1:27" ht="12.75">
      <c r="A112" s="87"/>
      <c r="B112" s="82"/>
      <c r="C112" s="87"/>
      <c r="D112" s="9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spans="1:27" ht="12.75">
      <c r="A113" s="87"/>
      <c r="B113" s="82"/>
      <c r="C113" s="87"/>
      <c r="D113" s="9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spans="1:27" ht="12.75">
      <c r="A114" s="87"/>
      <c r="B114" s="82"/>
      <c r="C114" s="87"/>
      <c r="D114" s="9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spans="1:27" ht="12.75">
      <c r="A115" s="87"/>
      <c r="B115" s="82"/>
      <c r="C115" s="87"/>
      <c r="D115" s="9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spans="1:27" ht="12.75">
      <c r="A116" s="87"/>
      <c r="B116" s="82"/>
      <c r="C116" s="87"/>
      <c r="D116" s="9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spans="1:27" ht="12.75">
      <c r="A117" s="87"/>
      <c r="B117" s="82"/>
      <c r="C117" s="87"/>
      <c r="D117" s="9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spans="1:27" ht="12.75">
      <c r="A118" s="87"/>
      <c r="B118" s="82"/>
      <c r="C118" s="87"/>
      <c r="D118" s="9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spans="1:27" ht="12.75">
      <c r="A119" s="87"/>
      <c r="B119" s="82"/>
      <c r="C119" s="87"/>
      <c r="D119" s="9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spans="1:27" ht="12.75">
      <c r="A120" s="87"/>
      <c r="B120" s="82"/>
      <c r="C120" s="87"/>
      <c r="D120" s="9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spans="1:27" ht="12.75">
      <c r="A121" s="87"/>
      <c r="B121" s="82"/>
      <c r="C121" s="87"/>
      <c r="D121" s="9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spans="1:27" ht="12.75">
      <c r="A122" s="87"/>
      <c r="B122" s="82"/>
      <c r="C122" s="87"/>
      <c r="D122" s="9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spans="1:27" ht="12.75">
      <c r="A123" s="87"/>
      <c r="B123" s="82"/>
      <c r="C123" s="87"/>
      <c r="D123" s="9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spans="1:27" ht="12.75">
      <c r="A124" s="87"/>
      <c r="B124" s="82"/>
      <c r="C124" s="87"/>
      <c r="D124" s="9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spans="1:27" ht="12.75">
      <c r="A125" s="87"/>
      <c r="B125" s="82"/>
      <c r="C125" s="87"/>
      <c r="D125" s="9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spans="1:27" ht="12.75">
      <c r="A126" s="87"/>
      <c r="B126" s="82"/>
      <c r="C126" s="87"/>
      <c r="D126" s="9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spans="1:27" ht="12.75">
      <c r="A127" s="87"/>
      <c r="B127" s="82"/>
      <c r="C127" s="87"/>
      <c r="D127" s="9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spans="1:27" ht="12.75">
      <c r="A128" s="87"/>
      <c r="B128" s="82"/>
      <c r="C128" s="87"/>
      <c r="D128" s="9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spans="1:27" ht="12.75">
      <c r="A129" s="87"/>
      <c r="B129" s="82"/>
      <c r="C129" s="87"/>
      <c r="D129" s="9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spans="1:27" ht="12.75">
      <c r="A130" s="87"/>
      <c r="B130" s="82"/>
      <c r="C130" s="87"/>
      <c r="D130" s="9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spans="1:27" ht="12.75">
      <c r="A131" s="87"/>
      <c r="B131" s="82"/>
      <c r="C131" s="87"/>
      <c r="D131" s="9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spans="1:27" ht="12.75">
      <c r="A132" s="87"/>
      <c r="B132" s="82"/>
      <c r="C132" s="87"/>
      <c r="D132" s="9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spans="1:27" ht="12.75">
      <c r="A133" s="87"/>
      <c r="B133" s="82"/>
      <c r="C133" s="87"/>
      <c r="D133" s="9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spans="1:27" ht="12.75">
      <c r="A134" s="87"/>
      <c r="B134" s="82"/>
      <c r="C134" s="87"/>
      <c r="D134" s="9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spans="1:27" ht="12.75">
      <c r="A135" s="87"/>
      <c r="B135" s="82"/>
      <c r="C135" s="87"/>
      <c r="D135" s="9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spans="1:27" ht="12.75">
      <c r="A136" s="87"/>
      <c r="B136" s="82"/>
      <c r="C136" s="87"/>
      <c r="D136" s="9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spans="1:27" ht="12.75">
      <c r="A137" s="87"/>
      <c r="B137" s="82"/>
      <c r="C137" s="87"/>
      <c r="D137" s="9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spans="1:27" ht="12.75">
      <c r="A138" s="87"/>
      <c r="B138" s="82"/>
      <c r="C138" s="87"/>
      <c r="D138" s="9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spans="1:27" ht="12.75">
      <c r="A139" s="87"/>
      <c r="B139" s="82"/>
      <c r="C139" s="87"/>
      <c r="D139" s="9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spans="1:27" ht="12.75">
      <c r="A140" s="87"/>
      <c r="B140" s="82"/>
      <c r="C140" s="87"/>
      <c r="D140" s="9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spans="1:27" ht="12.75">
      <c r="A141" s="87"/>
      <c r="B141" s="82"/>
      <c r="C141" s="87"/>
      <c r="D141" s="9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spans="1:27" ht="12.75">
      <c r="A142" s="87"/>
      <c r="B142" s="82"/>
      <c r="C142" s="87"/>
      <c r="D142" s="9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spans="1:27" ht="12.75">
      <c r="A143" s="87"/>
      <c r="B143" s="82"/>
      <c r="C143" s="87"/>
      <c r="D143" s="9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spans="1:27" ht="12.75">
      <c r="A144" s="87"/>
      <c r="B144" s="82"/>
      <c r="C144" s="87"/>
      <c r="D144" s="9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spans="1:27" ht="12.75">
      <c r="A145" s="87"/>
      <c r="B145" s="82"/>
      <c r="C145" s="87"/>
      <c r="D145" s="9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spans="1:27" ht="12.75">
      <c r="A146" s="87"/>
      <c r="B146" s="82"/>
      <c r="C146" s="87"/>
      <c r="D146" s="9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spans="1:27" ht="12.75">
      <c r="A147" s="87"/>
      <c r="B147" s="82"/>
      <c r="C147" s="87"/>
      <c r="D147" s="9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spans="1:27" ht="12.75">
      <c r="A148" s="87"/>
      <c r="B148" s="82"/>
      <c r="C148" s="87"/>
      <c r="D148" s="9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spans="1:27" ht="12.75">
      <c r="A149" s="87"/>
      <c r="B149" s="82"/>
      <c r="C149" s="87"/>
      <c r="D149" s="9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spans="1:27" ht="12.75">
      <c r="A150" s="87"/>
      <c r="B150" s="82"/>
      <c r="C150" s="87"/>
      <c r="D150" s="9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spans="1:27" ht="12.75">
      <c r="A151" s="87"/>
      <c r="B151" s="82"/>
      <c r="C151" s="87"/>
      <c r="D151" s="9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spans="1:27" ht="12.75">
      <c r="A152" s="87"/>
      <c r="B152" s="82"/>
      <c r="C152" s="87"/>
      <c r="D152" s="9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spans="1:27" ht="12.75">
      <c r="A153" s="87"/>
      <c r="B153" s="82"/>
      <c r="C153" s="87"/>
      <c r="D153" s="9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spans="1:27" ht="12.75">
      <c r="A154" s="87"/>
      <c r="B154" s="82"/>
      <c r="C154" s="87"/>
      <c r="D154" s="9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spans="1:27" ht="12.75">
      <c r="A155" s="87"/>
      <c r="B155" s="82"/>
      <c r="C155" s="87"/>
      <c r="D155" s="9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spans="1:27" ht="12.75">
      <c r="A156" s="87"/>
      <c r="B156" s="82"/>
      <c r="C156" s="87"/>
      <c r="D156" s="9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spans="1:27" ht="12.75">
      <c r="A157" s="87"/>
      <c r="B157" s="82"/>
      <c r="C157" s="87"/>
      <c r="D157" s="9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spans="1:27" ht="12.75">
      <c r="A158" s="87"/>
      <c r="B158" s="82"/>
      <c r="C158" s="87"/>
      <c r="D158" s="9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spans="1:27" ht="12.75">
      <c r="A159" s="87"/>
      <c r="B159" s="82"/>
      <c r="C159" s="87"/>
      <c r="D159" s="9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spans="1:27" ht="12.75">
      <c r="A160" s="87"/>
      <c r="B160" s="82"/>
      <c r="C160" s="87"/>
      <c r="D160" s="9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spans="1:27" ht="12.75">
      <c r="A161" s="87"/>
      <c r="B161" s="82"/>
      <c r="C161" s="87"/>
      <c r="D161" s="9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spans="1:27" ht="12.75">
      <c r="A162" s="87"/>
      <c r="B162" s="82"/>
      <c r="C162" s="87"/>
      <c r="D162" s="9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spans="1:27" ht="12.75">
      <c r="A163" s="87"/>
      <c r="B163" s="82"/>
      <c r="C163" s="87"/>
      <c r="D163" s="9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spans="1:27" ht="12.75">
      <c r="A164" s="87"/>
      <c r="B164" s="82"/>
      <c r="C164" s="87"/>
      <c r="D164" s="9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spans="1:27" ht="12.75">
      <c r="A165" s="87"/>
      <c r="B165" s="82"/>
      <c r="C165" s="87"/>
      <c r="D165" s="9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spans="1:27" ht="12.75">
      <c r="A166" s="87"/>
      <c r="B166" s="82"/>
      <c r="C166" s="87"/>
      <c r="D166" s="9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spans="1:27" ht="12.75">
      <c r="A167" s="87"/>
      <c r="B167" s="82"/>
      <c r="C167" s="87"/>
      <c r="D167" s="9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spans="1:27" ht="12.75">
      <c r="A168" s="87"/>
      <c r="B168" s="82"/>
      <c r="C168" s="87"/>
      <c r="D168" s="9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spans="1:27" ht="12.75">
      <c r="A169" s="87"/>
      <c r="B169" s="82"/>
      <c r="C169" s="87"/>
      <c r="D169" s="9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spans="1:27" ht="12.75">
      <c r="A170" s="87"/>
      <c r="B170" s="82"/>
      <c r="C170" s="87"/>
      <c r="D170" s="9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spans="1:27" ht="12.75">
      <c r="A171" s="87"/>
      <c r="B171" s="82"/>
      <c r="C171" s="87"/>
      <c r="D171" s="9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spans="1:27" ht="12.75">
      <c r="A172" s="87"/>
      <c r="B172" s="82"/>
      <c r="C172" s="87"/>
      <c r="D172" s="9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spans="1:27" ht="12.75">
      <c r="A173" s="87"/>
      <c r="B173" s="82"/>
      <c r="C173" s="87"/>
      <c r="D173" s="9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spans="1:27" ht="12.75">
      <c r="A174" s="87"/>
      <c r="B174" s="82"/>
      <c r="C174" s="87"/>
      <c r="D174" s="9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spans="1:27" ht="12.75">
      <c r="A175" s="87"/>
      <c r="B175" s="82"/>
      <c r="C175" s="87"/>
      <c r="D175" s="9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spans="1:27" ht="12.75">
      <c r="A176" s="87"/>
      <c r="B176" s="82"/>
      <c r="C176" s="87"/>
      <c r="D176" s="9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spans="1:27" ht="12.75">
      <c r="A177" s="87"/>
      <c r="B177" s="82"/>
      <c r="C177" s="87"/>
      <c r="D177" s="9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spans="1:27" ht="12.75">
      <c r="A178" s="87"/>
      <c r="B178" s="82"/>
      <c r="C178" s="87"/>
      <c r="D178" s="9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spans="1:27" ht="12.75">
      <c r="A179" s="87"/>
      <c r="B179" s="82"/>
      <c r="C179" s="87"/>
      <c r="D179" s="9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spans="1:27" ht="12.75">
      <c r="A180" s="87"/>
      <c r="B180" s="82"/>
      <c r="C180" s="87"/>
      <c r="D180" s="9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spans="1:27" ht="12.75">
      <c r="A181" s="87"/>
      <c r="B181" s="82"/>
      <c r="C181" s="87"/>
      <c r="D181" s="9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spans="1:27" ht="12.75">
      <c r="A182" s="87"/>
      <c r="B182" s="82"/>
      <c r="C182" s="87"/>
      <c r="D182" s="9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spans="1:27" ht="12.75">
      <c r="A183" s="87"/>
      <c r="B183" s="82"/>
      <c r="C183" s="87"/>
      <c r="D183" s="9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spans="1:27" ht="12.75">
      <c r="A184" s="87"/>
      <c r="B184" s="82"/>
      <c r="C184" s="87"/>
      <c r="D184" s="9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spans="1:27" ht="12.75">
      <c r="A185" s="87"/>
      <c r="B185" s="82"/>
      <c r="C185" s="87"/>
      <c r="D185" s="9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spans="1:27" ht="12.75">
      <c r="A186" s="87"/>
      <c r="B186" s="82"/>
      <c r="C186" s="87"/>
      <c r="D186" s="9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spans="1:27" ht="12.75">
      <c r="A187" s="87"/>
      <c r="B187" s="82"/>
      <c r="C187" s="87"/>
      <c r="D187" s="9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spans="1:27" ht="12.75">
      <c r="A188" s="87"/>
      <c r="B188" s="82"/>
      <c r="C188" s="87"/>
      <c r="D188" s="9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spans="1:27" ht="12.75">
      <c r="A189" s="87"/>
      <c r="B189" s="82"/>
      <c r="C189" s="87"/>
      <c r="D189" s="9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spans="1:27" ht="12.75">
      <c r="A190" s="87"/>
      <c r="B190" s="82"/>
      <c r="C190" s="87"/>
      <c r="D190" s="9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spans="1:27" ht="12.75">
      <c r="A191" s="87"/>
      <c r="B191" s="82"/>
      <c r="C191" s="87"/>
      <c r="D191" s="9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spans="1:27" ht="12.75">
      <c r="A192" s="87"/>
      <c r="B192" s="82"/>
      <c r="C192" s="87"/>
      <c r="D192" s="9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spans="1:27" ht="12.75">
      <c r="A193" s="87"/>
      <c r="B193" s="82"/>
      <c r="C193" s="87"/>
      <c r="D193" s="9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spans="1:27" ht="12.75">
      <c r="A194" s="87"/>
      <c r="B194" s="82"/>
      <c r="C194" s="87"/>
      <c r="D194" s="9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spans="1:27" ht="12.75">
      <c r="A195" s="87"/>
      <c r="B195" s="82"/>
      <c r="C195" s="87"/>
      <c r="D195" s="9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spans="1:27" ht="12.75">
      <c r="A196" s="87"/>
      <c r="B196" s="82"/>
      <c r="C196" s="87"/>
      <c r="D196" s="9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spans="1:27" ht="12.75">
      <c r="A197" s="87"/>
      <c r="B197" s="82"/>
      <c r="C197" s="87"/>
      <c r="D197" s="9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spans="1:27" ht="12.75">
      <c r="A198" s="87"/>
      <c r="B198" s="82"/>
      <c r="C198" s="87"/>
      <c r="D198" s="9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spans="1:27" ht="12.75">
      <c r="A199" s="87"/>
      <c r="B199" s="82"/>
      <c r="C199" s="87"/>
      <c r="D199" s="9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spans="1:27" ht="12.75">
      <c r="A200" s="87"/>
      <c r="B200" s="82"/>
      <c r="C200" s="87"/>
      <c r="D200" s="9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spans="1:27" ht="12.75">
      <c r="A201" s="87"/>
      <c r="B201" s="82"/>
      <c r="C201" s="87"/>
      <c r="D201" s="9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spans="1:27" ht="12.75">
      <c r="A202" s="87"/>
      <c r="B202" s="82"/>
      <c r="C202" s="87"/>
      <c r="D202" s="9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spans="1:27" ht="12.75">
      <c r="A203" s="87"/>
      <c r="B203" s="82"/>
      <c r="C203" s="87"/>
      <c r="D203" s="9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spans="1:27" ht="12.75">
      <c r="A204" s="87"/>
      <c r="B204" s="82"/>
      <c r="C204" s="87"/>
      <c r="D204" s="9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spans="1:27" ht="12.75">
      <c r="A205" s="87"/>
      <c r="B205" s="82"/>
      <c r="C205" s="87"/>
      <c r="D205" s="9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spans="1:27" ht="12.75">
      <c r="A206" s="87"/>
      <c r="B206" s="82"/>
      <c r="C206" s="87"/>
      <c r="D206" s="9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spans="1:27" ht="12.75">
      <c r="A207" s="87"/>
      <c r="B207" s="82"/>
      <c r="C207" s="87"/>
      <c r="D207" s="9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spans="1:27" ht="12.75">
      <c r="A208" s="87"/>
      <c r="B208" s="82"/>
      <c r="C208" s="87"/>
      <c r="D208" s="9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spans="1:27" ht="12.75">
      <c r="A209" s="87"/>
      <c r="B209" s="82"/>
      <c r="C209" s="87"/>
      <c r="D209" s="9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spans="1:27" ht="12.75">
      <c r="A210" s="87"/>
      <c r="B210" s="82"/>
      <c r="C210" s="87"/>
      <c r="D210" s="9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spans="1:27" ht="12.75">
      <c r="A211" s="87"/>
      <c r="B211" s="82"/>
      <c r="C211" s="87"/>
      <c r="D211" s="9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spans="1:27" ht="12.75">
      <c r="A212" s="87"/>
      <c r="B212" s="82"/>
      <c r="C212" s="87"/>
      <c r="D212" s="9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spans="1:27" ht="12.75">
      <c r="A213" s="87"/>
      <c r="B213" s="82"/>
      <c r="C213" s="87"/>
      <c r="D213" s="9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spans="1:27" ht="12.75">
      <c r="A214" s="87"/>
      <c r="B214" s="82"/>
      <c r="C214" s="87"/>
      <c r="D214" s="9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spans="1:27" ht="12.75">
      <c r="A215" s="87"/>
      <c r="B215" s="82"/>
      <c r="C215" s="87"/>
      <c r="D215" s="9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spans="1:27" ht="12.75">
      <c r="A216" s="87"/>
      <c r="B216" s="82"/>
      <c r="C216" s="87"/>
      <c r="D216" s="9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spans="1:27" ht="12.75">
      <c r="A217" s="87"/>
      <c r="B217" s="82"/>
      <c r="C217" s="87"/>
      <c r="D217" s="9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spans="1:27" ht="12.75">
      <c r="A218" s="87"/>
      <c r="B218" s="82"/>
      <c r="C218" s="87"/>
      <c r="D218" s="9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spans="1:27" ht="12.75">
      <c r="A219" s="87"/>
      <c r="B219" s="82"/>
      <c r="C219" s="87"/>
      <c r="D219" s="9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spans="1:27" ht="12.75">
      <c r="A220" s="87"/>
      <c r="B220" s="82"/>
      <c r="C220" s="87"/>
      <c r="D220" s="9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spans="1:27" ht="12.75">
      <c r="A221" s="87"/>
      <c r="B221" s="82"/>
      <c r="C221" s="87"/>
      <c r="D221" s="9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spans="1:27" ht="12.75">
      <c r="A222" s="87"/>
      <c r="B222" s="82"/>
      <c r="C222" s="87"/>
      <c r="D222" s="9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spans="1:27" ht="12.75">
      <c r="A223" s="87"/>
      <c r="B223" s="82"/>
      <c r="C223" s="87"/>
      <c r="D223" s="9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spans="1:27" ht="12.75">
      <c r="A224" s="87"/>
      <c r="B224" s="82"/>
      <c r="C224" s="87"/>
      <c r="D224" s="9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spans="1:27" ht="12.75">
      <c r="A225" s="87"/>
      <c r="B225" s="82"/>
      <c r="C225" s="87"/>
      <c r="D225" s="9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spans="1:27" ht="12.75">
      <c r="A226" s="87"/>
      <c r="B226" s="82"/>
      <c r="C226" s="87"/>
      <c r="D226" s="9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spans="1:27" ht="12.75">
      <c r="A227" s="87"/>
      <c r="B227" s="82"/>
      <c r="C227" s="87"/>
      <c r="D227" s="9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spans="1:27" ht="12.75">
      <c r="A228" s="87"/>
      <c r="B228" s="82"/>
      <c r="C228" s="87"/>
      <c r="D228" s="9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spans="1:27" ht="12.75">
      <c r="A229" s="87"/>
      <c r="B229" s="82"/>
      <c r="C229" s="87"/>
      <c r="D229" s="9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spans="1:27" ht="12.75">
      <c r="A230" s="87"/>
      <c r="B230" s="82"/>
      <c r="C230" s="87"/>
      <c r="D230" s="9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spans="1:27" ht="12.75">
      <c r="A231" s="87"/>
      <c r="B231" s="82"/>
      <c r="C231" s="87"/>
      <c r="D231" s="9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spans="1:27" ht="12.75">
      <c r="A232" s="87"/>
      <c r="B232" s="82"/>
      <c r="C232" s="87"/>
      <c r="D232" s="9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spans="1:27" ht="12.75">
      <c r="A233" s="87"/>
      <c r="B233" s="82"/>
      <c r="C233" s="87"/>
      <c r="D233" s="9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spans="1:27" ht="12.75">
      <c r="A234" s="87"/>
      <c r="B234" s="82"/>
      <c r="C234" s="87"/>
      <c r="D234" s="9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spans="1:27" ht="12.75">
      <c r="A235" s="87"/>
      <c r="B235" s="82"/>
      <c r="C235" s="87"/>
      <c r="D235" s="9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spans="1:27" ht="12.75">
      <c r="A236" s="87"/>
      <c r="B236" s="82"/>
      <c r="C236" s="87"/>
      <c r="D236" s="9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spans="1:27" ht="12.75">
      <c r="A237" s="87"/>
      <c r="B237" s="82"/>
      <c r="C237" s="87"/>
      <c r="D237" s="9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spans="1:27" ht="12.75">
      <c r="A238" s="87"/>
      <c r="B238" s="82"/>
      <c r="C238" s="87"/>
      <c r="D238" s="9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spans="1:27" ht="12.75">
      <c r="A239" s="87"/>
      <c r="B239" s="82"/>
      <c r="C239" s="87"/>
      <c r="D239" s="9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spans="1:27" ht="12.75">
      <c r="A240" s="87"/>
      <c r="B240" s="82"/>
      <c r="C240" s="87"/>
      <c r="D240" s="9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spans="1:27" ht="12.75">
      <c r="A241" s="87"/>
      <c r="B241" s="82"/>
      <c r="C241" s="87"/>
      <c r="D241" s="9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spans="1:27" ht="12.75">
      <c r="A242" s="87"/>
      <c r="B242" s="82"/>
      <c r="C242" s="87"/>
      <c r="D242" s="9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spans="1:27" ht="12.75">
      <c r="A243" s="87"/>
      <c r="B243" s="82"/>
      <c r="C243" s="87"/>
      <c r="D243" s="9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spans="1:27" ht="12.75">
      <c r="A244" s="87"/>
      <c r="B244" s="82"/>
      <c r="C244" s="87"/>
      <c r="D244" s="9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spans="1:27" ht="12.75">
      <c r="A245" s="87"/>
      <c r="B245" s="82"/>
      <c r="C245" s="87"/>
      <c r="D245" s="9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spans="1:27" ht="12.75">
      <c r="A246" s="87"/>
      <c r="B246" s="82"/>
      <c r="C246" s="87"/>
      <c r="D246" s="9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spans="1:27" ht="12.75">
      <c r="A247" s="87"/>
      <c r="B247" s="82"/>
      <c r="C247" s="87"/>
      <c r="D247" s="9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spans="1:27" ht="12.75">
      <c r="A248" s="87"/>
      <c r="B248" s="82"/>
      <c r="C248" s="87"/>
      <c r="D248" s="9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spans="1:27" ht="12.75">
      <c r="A249" s="87"/>
      <c r="B249" s="82"/>
      <c r="C249" s="87"/>
      <c r="D249" s="9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spans="1:27" ht="12.75">
      <c r="A250" s="87"/>
      <c r="B250" s="82"/>
      <c r="C250" s="87"/>
      <c r="D250" s="9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spans="1:27" ht="12.75">
      <c r="A251" s="87"/>
      <c r="B251" s="82"/>
      <c r="C251" s="87"/>
      <c r="D251" s="9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spans="1:27" ht="12.75">
      <c r="A252" s="87"/>
      <c r="B252" s="82"/>
      <c r="C252" s="87"/>
      <c r="D252" s="9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spans="1:27" ht="12.75">
      <c r="A253" s="87"/>
      <c r="B253" s="82"/>
      <c r="C253" s="87"/>
      <c r="D253" s="9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spans="1:27" ht="12.75">
      <c r="A254" s="87"/>
      <c r="B254" s="82"/>
      <c r="C254" s="87"/>
      <c r="D254" s="9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spans="1:27" ht="12.75">
      <c r="A255" s="87"/>
      <c r="B255" s="82"/>
      <c r="C255" s="87"/>
      <c r="D255" s="9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spans="1:27" ht="12.75">
      <c r="A256" s="87"/>
      <c r="B256" s="82"/>
      <c r="C256" s="87"/>
      <c r="D256" s="9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spans="1:27" ht="12.75">
      <c r="A257" s="87"/>
      <c r="B257" s="82"/>
      <c r="C257" s="87"/>
      <c r="D257" s="9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spans="1:27" ht="12.75">
      <c r="A258" s="87"/>
      <c r="B258" s="82"/>
      <c r="C258" s="87"/>
      <c r="D258" s="9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spans="1:27" ht="12.75">
      <c r="A259" s="87"/>
      <c r="B259" s="82"/>
      <c r="C259" s="87"/>
      <c r="D259" s="9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spans="1:27" ht="12.75">
      <c r="A260" s="87"/>
      <c r="B260" s="82"/>
      <c r="C260" s="87"/>
      <c r="D260" s="9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spans="1:27" ht="12.75">
      <c r="A261" s="87"/>
      <c r="B261" s="82"/>
      <c r="C261" s="87"/>
      <c r="D261" s="9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spans="1:27" ht="12.75">
      <c r="A262" s="87"/>
      <c r="B262" s="82"/>
      <c r="C262" s="87"/>
      <c r="D262" s="9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spans="1:27" ht="12.75">
      <c r="A263" s="87"/>
      <c r="B263" s="82"/>
      <c r="C263" s="87"/>
      <c r="D263" s="9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spans="1:27" ht="12.75">
      <c r="A264" s="87"/>
      <c r="B264" s="82"/>
      <c r="C264" s="87"/>
      <c r="D264" s="9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spans="1:27" ht="12.75">
      <c r="A265" s="87"/>
      <c r="B265" s="82"/>
      <c r="C265" s="87"/>
      <c r="D265" s="9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spans="1:27" ht="12.75">
      <c r="A266" s="87"/>
      <c r="B266" s="82"/>
      <c r="C266" s="87"/>
      <c r="D266" s="9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spans="1:27" ht="12.75">
      <c r="A267" s="87"/>
      <c r="B267" s="82"/>
      <c r="C267" s="87"/>
      <c r="D267" s="9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spans="1:27" ht="12.75">
      <c r="A268" s="87"/>
      <c r="B268" s="82"/>
      <c r="C268" s="87"/>
      <c r="D268" s="9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spans="1:27" ht="12.75">
      <c r="A269" s="87"/>
      <c r="B269" s="82"/>
      <c r="C269" s="87"/>
      <c r="D269" s="9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spans="1:27" ht="12.75">
      <c r="A270" s="87"/>
      <c r="B270" s="82"/>
      <c r="C270" s="87"/>
      <c r="D270" s="9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spans="1:27" ht="12.75">
      <c r="A271" s="87"/>
      <c r="B271" s="82"/>
      <c r="C271" s="87"/>
      <c r="D271" s="9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spans="1:27" ht="12.75">
      <c r="A272" s="87"/>
      <c r="B272" s="82"/>
      <c r="C272" s="87"/>
      <c r="D272" s="9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spans="1:27" ht="12.75">
      <c r="A273" s="87"/>
      <c r="B273" s="82"/>
      <c r="C273" s="87"/>
      <c r="D273" s="9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spans="1:27" ht="12.75">
      <c r="A274" s="87"/>
      <c r="B274" s="82"/>
      <c r="C274" s="87"/>
      <c r="D274" s="9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spans="1:27" ht="12.75">
      <c r="A275" s="87"/>
      <c r="B275" s="82"/>
      <c r="C275" s="87"/>
      <c r="D275" s="9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spans="1:27" ht="12.75">
      <c r="A276" s="87"/>
      <c r="B276" s="82"/>
      <c r="C276" s="87"/>
      <c r="D276" s="9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spans="1:27" ht="12.75">
      <c r="A277" s="87"/>
      <c r="B277" s="82"/>
      <c r="C277" s="87"/>
      <c r="D277" s="9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spans="1:27" ht="12.75">
      <c r="A278" s="87"/>
      <c r="B278" s="82"/>
      <c r="C278" s="87"/>
      <c r="D278" s="9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spans="1:27" ht="12.75">
      <c r="A279" s="87"/>
      <c r="B279" s="82"/>
      <c r="C279" s="87"/>
      <c r="D279" s="9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spans="1:27" ht="12.75">
      <c r="A280" s="87"/>
      <c r="B280" s="82"/>
      <c r="C280" s="87"/>
      <c r="D280" s="9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spans="1:27" ht="12.75">
      <c r="A281" s="87"/>
      <c r="B281" s="82"/>
      <c r="C281" s="87"/>
      <c r="D281" s="9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spans="1:27" ht="12.75">
      <c r="A282" s="87"/>
      <c r="B282" s="82"/>
      <c r="C282" s="87"/>
      <c r="D282" s="9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spans="1:27" ht="12.75">
      <c r="A283" s="87"/>
      <c r="B283" s="82"/>
      <c r="C283" s="87"/>
      <c r="D283" s="9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spans="1:27" ht="12.75">
      <c r="A284" s="87"/>
      <c r="B284" s="82"/>
      <c r="C284" s="87"/>
      <c r="D284" s="9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spans="1:27" ht="12.75">
      <c r="A285" s="87"/>
      <c r="B285" s="82"/>
      <c r="C285" s="87"/>
      <c r="D285" s="9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spans="1:27" ht="12.75">
      <c r="A286" s="87"/>
      <c r="B286" s="82"/>
      <c r="C286" s="87"/>
      <c r="D286" s="9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spans="1:27" ht="12.75">
      <c r="A287" s="87"/>
      <c r="B287" s="82"/>
      <c r="C287" s="87"/>
      <c r="D287" s="9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spans="1:27" ht="12.75">
      <c r="A288" s="87"/>
      <c r="B288" s="82"/>
      <c r="C288" s="87"/>
      <c r="D288" s="9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spans="1:27" ht="12.75">
      <c r="A289" s="87"/>
      <c r="B289" s="82"/>
      <c r="C289" s="87"/>
      <c r="D289" s="9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spans="1:27" ht="12.75">
      <c r="A290" s="87"/>
      <c r="B290" s="82"/>
      <c r="C290" s="87"/>
      <c r="D290" s="9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spans="1:27" ht="12.75">
      <c r="A291" s="87"/>
      <c r="B291" s="82"/>
      <c r="C291" s="87"/>
      <c r="D291" s="9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spans="1:27" ht="12.75">
      <c r="A292" s="87"/>
      <c r="B292" s="82"/>
      <c r="C292" s="87"/>
      <c r="D292" s="9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spans="1:27" ht="12.75">
      <c r="A293" s="87"/>
      <c r="B293" s="82"/>
      <c r="C293" s="87"/>
      <c r="D293" s="9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spans="1:27" ht="12.75">
      <c r="A294" s="87"/>
      <c r="B294" s="82"/>
      <c r="C294" s="87"/>
      <c r="D294" s="9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spans="1:27" ht="12.75">
      <c r="A295" s="87"/>
      <c r="B295" s="82"/>
      <c r="C295" s="87"/>
      <c r="D295" s="9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spans="1:27" ht="12.75">
      <c r="A296" s="87"/>
      <c r="B296" s="82"/>
      <c r="C296" s="87"/>
      <c r="D296" s="9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spans="1:27" ht="12.75">
      <c r="A297" s="87"/>
      <c r="B297" s="82"/>
      <c r="C297" s="87"/>
      <c r="D297" s="9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spans="1:27" ht="12.75">
      <c r="A298" s="87"/>
      <c r="B298" s="82"/>
      <c r="C298" s="87"/>
      <c r="D298" s="9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spans="1:27" ht="12.75">
      <c r="A299" s="87"/>
      <c r="B299" s="82"/>
      <c r="C299" s="87"/>
      <c r="D299" s="9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spans="1:27" ht="12.75">
      <c r="A300" s="87"/>
      <c r="B300" s="82"/>
      <c r="C300" s="87"/>
      <c r="D300" s="9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spans="1:27" ht="12.75">
      <c r="A301" s="87"/>
      <c r="B301" s="82"/>
      <c r="C301" s="87"/>
      <c r="D301" s="9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spans="1:27" ht="12.75">
      <c r="A302" s="87"/>
      <c r="B302" s="82"/>
      <c r="C302" s="87"/>
      <c r="D302" s="9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spans="1:27" ht="12.75">
      <c r="A303" s="87"/>
      <c r="B303" s="82"/>
      <c r="C303" s="87"/>
      <c r="D303" s="9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spans="1:27" ht="12.75">
      <c r="A304" s="87"/>
      <c r="B304" s="82"/>
      <c r="C304" s="87"/>
      <c r="D304" s="9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spans="1:27" ht="12.75">
      <c r="A305" s="87"/>
      <c r="B305" s="82"/>
      <c r="C305" s="87"/>
      <c r="D305" s="9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spans="1:27" ht="12.75">
      <c r="A306" s="87"/>
      <c r="B306" s="82"/>
      <c r="C306" s="87"/>
      <c r="D306" s="9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spans="1:27" ht="12.75">
      <c r="A307" s="87"/>
      <c r="B307" s="82"/>
      <c r="C307" s="87"/>
      <c r="D307" s="9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spans="1:27" ht="12.75">
      <c r="A308" s="87"/>
      <c r="B308" s="82"/>
      <c r="C308" s="87"/>
      <c r="D308" s="9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spans="1:27" ht="12.75">
      <c r="A309" s="87"/>
      <c r="B309" s="82"/>
      <c r="C309" s="87"/>
      <c r="D309" s="9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spans="1:27" ht="12.75">
      <c r="A310" s="87"/>
      <c r="B310" s="82"/>
      <c r="C310" s="87"/>
      <c r="D310" s="9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spans="1:27" ht="12.75">
      <c r="A311" s="87"/>
      <c r="B311" s="82"/>
      <c r="C311" s="87"/>
      <c r="D311" s="9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spans="1:27" ht="12.75">
      <c r="A312" s="87"/>
      <c r="B312" s="82"/>
      <c r="C312" s="87"/>
      <c r="D312" s="9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spans="1:27" ht="12.75">
      <c r="A313" s="87"/>
      <c r="B313" s="82"/>
      <c r="C313" s="87"/>
      <c r="D313" s="9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spans="1:27" ht="12.75">
      <c r="A314" s="87"/>
      <c r="B314" s="82"/>
      <c r="C314" s="87"/>
      <c r="D314" s="9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spans="1:27" ht="12.75">
      <c r="A315" s="87"/>
      <c r="B315" s="82"/>
      <c r="C315" s="87"/>
      <c r="D315" s="9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spans="1:27" ht="12.75">
      <c r="A316" s="87"/>
      <c r="B316" s="82"/>
      <c r="C316" s="87"/>
      <c r="D316" s="9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spans="1:27" ht="12.75">
      <c r="A317" s="87"/>
      <c r="B317" s="82"/>
      <c r="C317" s="87"/>
      <c r="D317" s="9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spans="1:27" ht="12.75">
      <c r="A318" s="87"/>
      <c r="B318" s="82"/>
      <c r="C318" s="87"/>
      <c r="D318" s="9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spans="1:27" ht="12.75">
      <c r="A319" s="87"/>
      <c r="B319" s="82"/>
      <c r="C319" s="87"/>
      <c r="D319" s="9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spans="1:27" ht="12.75">
      <c r="A320" s="87"/>
      <c r="B320" s="82"/>
      <c r="C320" s="87"/>
      <c r="D320" s="9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spans="1:27" ht="12.75">
      <c r="A321" s="87"/>
      <c r="B321" s="82"/>
      <c r="C321" s="87"/>
      <c r="D321" s="9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spans="1:27" ht="12.75">
      <c r="A322" s="87"/>
      <c r="B322" s="82"/>
      <c r="C322" s="87"/>
      <c r="D322" s="9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spans="1:27" ht="12.75">
      <c r="A323" s="87"/>
      <c r="B323" s="82"/>
      <c r="C323" s="87"/>
      <c r="D323" s="9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spans="1:27" ht="12.75">
      <c r="A324" s="87"/>
      <c r="B324" s="82"/>
      <c r="C324" s="87"/>
      <c r="D324" s="9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spans="1:27" ht="12.75">
      <c r="A325" s="87"/>
      <c r="B325" s="82"/>
      <c r="C325" s="87"/>
      <c r="D325" s="9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spans="1:27" ht="12.75">
      <c r="A326" s="87"/>
      <c r="B326" s="82"/>
      <c r="C326" s="87"/>
      <c r="D326" s="9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spans="1:27" ht="12.75">
      <c r="A327" s="87"/>
      <c r="B327" s="82"/>
      <c r="C327" s="87"/>
      <c r="D327" s="9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spans="1:27" ht="12.75">
      <c r="A328" s="87"/>
      <c r="B328" s="82"/>
      <c r="C328" s="87"/>
      <c r="D328" s="9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spans="1:27" ht="12.75">
      <c r="A329" s="87"/>
      <c r="B329" s="82"/>
      <c r="C329" s="87"/>
      <c r="D329" s="9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spans="1:27" ht="12.75">
      <c r="A330" s="87"/>
      <c r="B330" s="82"/>
      <c r="C330" s="87"/>
      <c r="D330" s="9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spans="1:27" ht="12.75">
      <c r="A331" s="87"/>
      <c r="B331" s="82"/>
      <c r="C331" s="87"/>
      <c r="D331" s="9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spans="1:27" ht="12.75">
      <c r="A332" s="87"/>
      <c r="B332" s="82"/>
      <c r="C332" s="87"/>
      <c r="D332" s="9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spans="1:27" ht="12.75">
      <c r="A333" s="87"/>
      <c r="B333" s="82"/>
      <c r="C333" s="87"/>
      <c r="D333" s="9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spans="1:27" ht="12.75">
      <c r="A334" s="87"/>
      <c r="B334" s="82"/>
      <c r="C334" s="87"/>
      <c r="D334" s="9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spans="1:27" ht="12.75">
      <c r="A335" s="87"/>
      <c r="B335" s="82"/>
      <c r="C335" s="87"/>
      <c r="D335" s="9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spans="1:27" ht="12.75">
      <c r="A336" s="87"/>
      <c r="B336" s="82"/>
      <c r="C336" s="87"/>
      <c r="D336" s="9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spans="1:27" ht="12.75">
      <c r="A337" s="87"/>
      <c r="B337" s="82"/>
      <c r="C337" s="87"/>
      <c r="D337" s="9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spans="1:27" ht="12.75">
      <c r="A338" s="87"/>
      <c r="B338" s="82"/>
      <c r="C338" s="87"/>
      <c r="D338" s="9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spans="1:27" ht="12.75">
      <c r="A339" s="87"/>
      <c r="B339" s="82"/>
      <c r="C339" s="87"/>
      <c r="D339" s="9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spans="1:27" ht="12.75">
      <c r="A340" s="87"/>
      <c r="B340" s="82"/>
      <c r="C340" s="87"/>
      <c r="D340" s="9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spans="1:27" ht="12.75">
      <c r="A341" s="87"/>
      <c r="B341" s="82"/>
      <c r="C341" s="87"/>
      <c r="D341" s="9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spans="1:27" ht="12.75">
      <c r="A342" s="87"/>
      <c r="B342" s="82"/>
      <c r="C342" s="87"/>
      <c r="D342" s="9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spans="1:27" ht="12.75">
      <c r="A343" s="87"/>
      <c r="B343" s="82"/>
      <c r="C343" s="87"/>
      <c r="D343" s="9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spans="1:27" ht="12.75">
      <c r="A344" s="87"/>
      <c r="B344" s="82"/>
      <c r="C344" s="87"/>
      <c r="D344" s="9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spans="1:27" ht="12.75">
      <c r="A345" s="87"/>
      <c r="B345" s="82"/>
      <c r="C345" s="87"/>
      <c r="D345" s="9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spans="1:27" ht="12.75">
      <c r="A346" s="87"/>
      <c r="B346" s="82"/>
      <c r="C346" s="87"/>
      <c r="D346" s="9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spans="1:27" ht="12.75">
      <c r="A347" s="87"/>
      <c r="B347" s="82"/>
      <c r="C347" s="87"/>
      <c r="D347" s="9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spans="1:27" ht="12.75">
      <c r="A348" s="87"/>
      <c r="B348" s="82"/>
      <c r="C348" s="87"/>
      <c r="D348" s="9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spans="1:27" ht="12.75">
      <c r="A349" s="87"/>
      <c r="B349" s="82"/>
      <c r="C349" s="87"/>
      <c r="D349" s="9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spans="1:27" ht="12.75">
      <c r="A350" s="87"/>
      <c r="B350" s="82"/>
      <c r="C350" s="87"/>
      <c r="D350" s="9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spans="1:27" ht="12.75">
      <c r="A351" s="87"/>
      <c r="B351" s="82"/>
      <c r="C351" s="87"/>
      <c r="D351" s="9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 spans="1:27" ht="12.75">
      <c r="A352" s="87"/>
      <c r="B352" s="82"/>
      <c r="C352" s="87"/>
      <c r="D352" s="9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 spans="1:27" ht="12.75">
      <c r="A353" s="87"/>
      <c r="B353" s="82"/>
      <c r="C353" s="87"/>
      <c r="D353" s="9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 spans="1:27" ht="12.75">
      <c r="A354" s="87"/>
      <c r="B354" s="82"/>
      <c r="C354" s="87"/>
      <c r="D354" s="9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 spans="1:27" ht="12.75">
      <c r="A355" s="87"/>
      <c r="B355" s="82"/>
      <c r="C355" s="87"/>
      <c r="D355" s="9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 spans="1:27" ht="12.75">
      <c r="A356" s="87"/>
      <c r="B356" s="82"/>
      <c r="C356" s="87"/>
      <c r="D356" s="9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 spans="1:27" ht="12.75">
      <c r="A357" s="87"/>
      <c r="B357" s="82"/>
      <c r="C357" s="87"/>
      <c r="D357" s="9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 spans="1:27" ht="12.75">
      <c r="A358" s="87"/>
      <c r="B358" s="82"/>
      <c r="C358" s="87"/>
      <c r="D358" s="9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 spans="1:27" ht="12.75">
      <c r="A359" s="87"/>
      <c r="B359" s="82"/>
      <c r="C359" s="87"/>
      <c r="D359" s="9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 spans="1:27" ht="12.75">
      <c r="A360" s="87"/>
      <c r="B360" s="82"/>
      <c r="C360" s="87"/>
      <c r="D360" s="9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 spans="1:27" ht="12.75">
      <c r="A361" s="87"/>
      <c r="B361" s="82"/>
      <c r="C361" s="87"/>
      <c r="D361" s="9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 spans="1:27" ht="12.75">
      <c r="A362" s="87"/>
      <c r="B362" s="82"/>
      <c r="C362" s="87"/>
      <c r="D362" s="9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 spans="1:27" ht="12.75">
      <c r="A363" s="87"/>
      <c r="B363" s="82"/>
      <c r="C363" s="87"/>
      <c r="D363" s="9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 spans="1:27" ht="12.75">
      <c r="A364" s="87"/>
      <c r="B364" s="82"/>
      <c r="C364" s="87"/>
      <c r="D364" s="9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 spans="1:27" ht="12.75">
      <c r="A365" s="87"/>
      <c r="B365" s="82"/>
      <c r="C365" s="87"/>
      <c r="D365" s="9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 spans="1:27" ht="12.75">
      <c r="A366" s="87"/>
      <c r="B366" s="82"/>
      <c r="C366" s="87"/>
      <c r="D366" s="9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 spans="1:27" ht="12.75">
      <c r="A367" s="87"/>
      <c r="B367" s="82"/>
      <c r="C367" s="87"/>
      <c r="D367" s="9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 spans="1:27" ht="12.75">
      <c r="A368" s="87"/>
      <c r="B368" s="82"/>
      <c r="C368" s="87"/>
      <c r="D368" s="9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 spans="1:27" ht="12.75">
      <c r="A369" s="87"/>
      <c r="B369" s="82"/>
      <c r="C369" s="87"/>
      <c r="D369" s="9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 spans="1:27" ht="12.75">
      <c r="A370" s="87"/>
      <c r="B370" s="82"/>
      <c r="C370" s="87"/>
      <c r="D370" s="9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 spans="1:27" ht="12.75">
      <c r="A371" s="87"/>
      <c r="B371" s="82"/>
      <c r="C371" s="87"/>
      <c r="D371" s="9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 spans="1:27" ht="12.75">
      <c r="A372" s="87"/>
      <c r="B372" s="82"/>
      <c r="C372" s="87"/>
      <c r="D372" s="9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 spans="1:27" ht="12.75">
      <c r="A373" s="87"/>
      <c r="B373" s="82"/>
      <c r="C373" s="87"/>
      <c r="D373" s="9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 spans="1:27" ht="12.75">
      <c r="A374" s="87"/>
      <c r="B374" s="82"/>
      <c r="C374" s="87"/>
      <c r="D374" s="9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 spans="1:27" ht="12.75">
      <c r="A375" s="87"/>
      <c r="B375" s="82"/>
      <c r="C375" s="87"/>
      <c r="D375" s="9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 spans="1:27" ht="12.75">
      <c r="A376" s="87"/>
      <c r="B376" s="82"/>
      <c r="C376" s="87"/>
      <c r="D376" s="9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 spans="1:27" ht="12.75">
      <c r="A377" s="87"/>
      <c r="B377" s="82"/>
      <c r="C377" s="87"/>
      <c r="D377" s="9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 spans="1:27" ht="12.75">
      <c r="A378" s="87"/>
      <c r="B378" s="82"/>
      <c r="C378" s="87"/>
      <c r="D378" s="9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 spans="1:27" ht="12.75">
      <c r="A379" s="87"/>
      <c r="B379" s="82"/>
      <c r="C379" s="87"/>
      <c r="D379" s="9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 spans="1:27" ht="12.75">
      <c r="A380" s="87"/>
      <c r="B380" s="82"/>
      <c r="C380" s="87"/>
      <c r="D380" s="9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 spans="1:27" ht="12.75">
      <c r="A381" s="87"/>
      <c r="B381" s="82"/>
      <c r="C381" s="87"/>
      <c r="D381" s="9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 spans="1:27" ht="12.75">
      <c r="A382" s="87"/>
      <c r="B382" s="82"/>
      <c r="C382" s="87"/>
      <c r="D382" s="9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 spans="1:27" ht="12.75">
      <c r="A383" s="87"/>
      <c r="B383" s="82"/>
      <c r="C383" s="87"/>
      <c r="D383" s="9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 spans="1:27" ht="12.75">
      <c r="A384" s="87"/>
      <c r="B384" s="82"/>
      <c r="C384" s="87"/>
      <c r="D384" s="9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 spans="1:27" ht="12.75">
      <c r="A385" s="87"/>
      <c r="B385" s="82"/>
      <c r="C385" s="87"/>
      <c r="D385" s="9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 spans="1:27" ht="12.75">
      <c r="A386" s="87"/>
      <c r="B386" s="82"/>
      <c r="C386" s="87"/>
      <c r="D386" s="9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 spans="1:27" ht="12.75">
      <c r="A387" s="87"/>
      <c r="B387" s="82"/>
      <c r="C387" s="87"/>
      <c r="D387" s="9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 spans="1:27" ht="12.75">
      <c r="A388" s="87"/>
      <c r="B388" s="82"/>
      <c r="C388" s="87"/>
      <c r="D388" s="9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spans="1:27" ht="12.75">
      <c r="A389" s="87"/>
      <c r="B389" s="82"/>
      <c r="C389" s="87"/>
      <c r="D389" s="9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 spans="1:27" ht="12.75">
      <c r="A390" s="87"/>
      <c r="B390" s="82"/>
      <c r="C390" s="87"/>
      <c r="D390" s="9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 spans="1:27" ht="12.75">
      <c r="A391" s="87"/>
      <c r="B391" s="82"/>
      <c r="C391" s="87"/>
      <c r="D391" s="9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 spans="1:27" ht="12.75">
      <c r="A392" s="87"/>
      <c r="B392" s="82"/>
      <c r="C392" s="87"/>
      <c r="D392" s="9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 spans="1:27" ht="12.75">
      <c r="A393" s="87"/>
      <c r="B393" s="82"/>
      <c r="C393" s="87"/>
      <c r="D393" s="9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 spans="1:27" ht="12.75">
      <c r="A394" s="87"/>
      <c r="B394" s="82"/>
      <c r="C394" s="87"/>
      <c r="D394" s="9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 spans="1:27" ht="12.75">
      <c r="A395" s="87"/>
      <c r="B395" s="82"/>
      <c r="C395" s="87"/>
      <c r="D395" s="9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 spans="1:27" ht="12.75">
      <c r="A396" s="87"/>
      <c r="B396" s="82"/>
      <c r="C396" s="87"/>
      <c r="D396" s="9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 spans="1:27" ht="12.75">
      <c r="A397" s="87"/>
      <c r="B397" s="82"/>
      <c r="C397" s="87"/>
      <c r="D397" s="9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 spans="1:27" ht="12.75">
      <c r="A398" s="87"/>
      <c r="B398" s="82"/>
      <c r="C398" s="87"/>
      <c r="D398" s="9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 spans="1:27" ht="12.75">
      <c r="A399" s="87"/>
      <c r="B399" s="82"/>
      <c r="C399" s="87"/>
      <c r="D399" s="9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 spans="1:27" ht="12.75">
      <c r="A400" s="87"/>
      <c r="B400" s="82"/>
      <c r="C400" s="87"/>
      <c r="D400" s="9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 spans="1:27" ht="12.75">
      <c r="A401" s="87"/>
      <c r="B401" s="82"/>
      <c r="C401" s="87"/>
      <c r="D401" s="9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 spans="1:27" ht="12.75">
      <c r="A402" s="87"/>
      <c r="B402" s="82"/>
      <c r="C402" s="87"/>
      <c r="D402" s="9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 spans="1:27" ht="12.75">
      <c r="A403" s="87"/>
      <c r="B403" s="82"/>
      <c r="C403" s="87"/>
      <c r="D403" s="9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 spans="1:27" ht="12.75">
      <c r="A404" s="87"/>
      <c r="B404" s="82"/>
      <c r="C404" s="87"/>
      <c r="D404" s="9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 spans="1:27" ht="12.75">
      <c r="A405" s="87"/>
      <c r="B405" s="82"/>
      <c r="C405" s="87"/>
      <c r="D405" s="9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 spans="1:27" ht="12.75">
      <c r="A406" s="87"/>
      <c r="B406" s="82"/>
      <c r="C406" s="87"/>
      <c r="D406" s="9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 spans="1:27" ht="12.75">
      <c r="A407" s="87"/>
      <c r="B407" s="82"/>
      <c r="C407" s="87"/>
      <c r="D407" s="9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 spans="1:27" ht="12.75">
      <c r="A408" s="87"/>
      <c r="B408" s="82"/>
      <c r="C408" s="87"/>
      <c r="D408" s="9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 spans="1:27" ht="12.75">
      <c r="A409" s="87"/>
      <c r="B409" s="82"/>
      <c r="C409" s="87"/>
      <c r="D409" s="9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 spans="1:27" ht="12.75">
      <c r="A410" s="87"/>
      <c r="B410" s="82"/>
      <c r="C410" s="87"/>
      <c r="D410" s="9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 spans="1:27" ht="12.75">
      <c r="A411" s="87"/>
      <c r="B411" s="82"/>
      <c r="C411" s="87"/>
      <c r="D411" s="9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 spans="1:27" ht="12.75">
      <c r="A412" s="87"/>
      <c r="B412" s="82"/>
      <c r="C412" s="87"/>
      <c r="D412" s="9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 spans="1:27" ht="12.75">
      <c r="A413" s="87"/>
      <c r="B413" s="82"/>
      <c r="C413" s="87"/>
      <c r="D413" s="9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 spans="1:27" ht="12.75">
      <c r="A414" s="87"/>
      <c r="B414" s="82"/>
      <c r="C414" s="87"/>
      <c r="D414" s="9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 spans="1:27" ht="12.75">
      <c r="A415" s="87"/>
      <c r="B415" s="82"/>
      <c r="C415" s="87"/>
      <c r="D415" s="9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 spans="1:27" ht="12.75">
      <c r="A416" s="87"/>
      <c r="B416" s="82"/>
      <c r="C416" s="87"/>
      <c r="D416" s="9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 spans="1:27" ht="12.75">
      <c r="A417" s="87"/>
      <c r="B417" s="82"/>
      <c r="C417" s="87"/>
      <c r="D417" s="9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 spans="1:27" ht="12.75">
      <c r="A418" s="87"/>
      <c r="B418" s="82"/>
      <c r="C418" s="87"/>
      <c r="D418" s="9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 spans="1:27" ht="12.75">
      <c r="A419" s="87"/>
      <c r="B419" s="82"/>
      <c r="C419" s="87"/>
      <c r="D419" s="9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 spans="1:27" ht="12.75">
      <c r="A420" s="87"/>
      <c r="B420" s="82"/>
      <c r="C420" s="87"/>
      <c r="D420" s="9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 spans="1:27" ht="12.75">
      <c r="A421" s="87"/>
      <c r="B421" s="82"/>
      <c r="C421" s="87"/>
      <c r="D421" s="9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 spans="1:27" ht="12.75">
      <c r="A422" s="87"/>
      <c r="B422" s="82"/>
      <c r="C422" s="87"/>
      <c r="D422" s="9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 spans="1:27" ht="12.75">
      <c r="A423" s="87"/>
      <c r="B423" s="82"/>
      <c r="C423" s="87"/>
      <c r="D423" s="9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 spans="1:27" ht="12.75">
      <c r="A424" s="87"/>
      <c r="B424" s="82"/>
      <c r="C424" s="87"/>
      <c r="D424" s="9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 spans="1:27" ht="12.75">
      <c r="A425" s="87"/>
      <c r="B425" s="82"/>
      <c r="C425" s="87"/>
      <c r="D425" s="9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 spans="1:27" ht="12.75">
      <c r="A426" s="87"/>
      <c r="B426" s="82"/>
      <c r="C426" s="87"/>
      <c r="D426" s="9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 spans="1:27" ht="12.75">
      <c r="A427" s="87"/>
      <c r="B427" s="82"/>
      <c r="C427" s="87"/>
      <c r="D427" s="9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spans="1:27" ht="12.75">
      <c r="A428" s="87"/>
      <c r="B428" s="82"/>
      <c r="C428" s="87"/>
      <c r="D428" s="9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 spans="1:27" ht="12.75">
      <c r="A429" s="87"/>
      <c r="B429" s="82"/>
      <c r="C429" s="87"/>
      <c r="D429" s="9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 spans="1:27" ht="12.75">
      <c r="A430" s="87"/>
      <c r="B430" s="82"/>
      <c r="C430" s="87"/>
      <c r="D430" s="9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 spans="1:27" ht="12.75">
      <c r="A431" s="87"/>
      <c r="B431" s="82"/>
      <c r="C431" s="87"/>
      <c r="D431" s="9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 spans="1:27" ht="12.75">
      <c r="A432" s="87"/>
      <c r="B432" s="82"/>
      <c r="C432" s="87"/>
      <c r="D432" s="9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 spans="1:27" ht="12.75">
      <c r="A433" s="87"/>
      <c r="B433" s="82"/>
      <c r="C433" s="87"/>
      <c r="D433" s="9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 spans="1:27" ht="12.75">
      <c r="A434" s="87"/>
      <c r="B434" s="82"/>
      <c r="C434" s="87"/>
      <c r="D434" s="9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 spans="1:27" ht="12.75">
      <c r="A435" s="87"/>
      <c r="B435" s="82"/>
      <c r="C435" s="87"/>
      <c r="D435" s="9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 spans="1:27" ht="12.75">
      <c r="A436" s="87"/>
      <c r="B436" s="82"/>
      <c r="C436" s="87"/>
      <c r="D436" s="9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 spans="1:27" ht="12.75">
      <c r="A437" s="87"/>
      <c r="B437" s="82"/>
      <c r="C437" s="87"/>
      <c r="D437" s="9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 spans="1:27" ht="12.75">
      <c r="A438" s="87"/>
      <c r="B438" s="82"/>
      <c r="C438" s="87"/>
      <c r="D438" s="9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 spans="1:27" ht="12.75">
      <c r="A439" s="87"/>
      <c r="B439" s="82"/>
      <c r="C439" s="87"/>
      <c r="D439" s="9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 spans="1:27" ht="12.75">
      <c r="A440" s="87"/>
      <c r="B440" s="82"/>
      <c r="C440" s="87"/>
      <c r="D440" s="9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 spans="1:27" ht="12.75">
      <c r="A441" s="87"/>
      <c r="B441" s="82"/>
      <c r="C441" s="87"/>
      <c r="D441" s="9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 spans="1:27" ht="12.75">
      <c r="A442" s="87"/>
      <c r="B442" s="82"/>
      <c r="C442" s="87"/>
      <c r="D442" s="9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 spans="1:27" ht="12.75">
      <c r="A443" s="87"/>
      <c r="B443" s="82"/>
      <c r="C443" s="87"/>
      <c r="D443" s="9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 spans="1:27" ht="12.75">
      <c r="A444" s="87"/>
      <c r="B444" s="82"/>
      <c r="C444" s="87"/>
      <c r="D444" s="9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 spans="1:27" ht="12.75">
      <c r="A445" s="87"/>
      <c r="B445" s="82"/>
      <c r="C445" s="87"/>
      <c r="D445" s="9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 spans="1:27" ht="12.75">
      <c r="A446" s="87"/>
      <c r="B446" s="82"/>
      <c r="C446" s="87"/>
      <c r="D446" s="9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 spans="1:27" ht="12.75">
      <c r="A447" s="87"/>
      <c r="B447" s="82"/>
      <c r="C447" s="87"/>
      <c r="D447" s="9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 spans="1:27" ht="12.75">
      <c r="A448" s="87"/>
      <c r="B448" s="82"/>
      <c r="C448" s="87"/>
      <c r="D448" s="9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 spans="1:27" ht="12.75">
      <c r="A449" s="87"/>
      <c r="B449" s="82"/>
      <c r="C449" s="87"/>
      <c r="D449" s="9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 spans="1:27" ht="12.75">
      <c r="A450" s="87"/>
      <c r="B450" s="82"/>
      <c r="C450" s="87"/>
      <c r="D450" s="9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 spans="1:27" ht="12.75">
      <c r="A451" s="87"/>
      <c r="B451" s="82"/>
      <c r="C451" s="87"/>
      <c r="D451" s="9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 spans="1:27" ht="12.75">
      <c r="A452" s="87"/>
      <c r="B452" s="82"/>
      <c r="C452" s="87"/>
      <c r="D452" s="9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 spans="1:27" ht="12.75">
      <c r="A453" s="87"/>
      <c r="B453" s="82"/>
      <c r="C453" s="87"/>
      <c r="D453" s="9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 spans="1:27" ht="12.75">
      <c r="A454" s="87"/>
      <c r="B454" s="82"/>
      <c r="C454" s="87"/>
      <c r="D454" s="9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 spans="1:27" ht="12.75">
      <c r="A455" s="87"/>
      <c r="B455" s="82"/>
      <c r="C455" s="87"/>
      <c r="D455" s="9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 spans="1:27" ht="12.75">
      <c r="A456" s="87"/>
      <c r="B456" s="82"/>
      <c r="C456" s="87"/>
      <c r="D456" s="9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 spans="1:27" ht="12.75">
      <c r="A457" s="87"/>
      <c r="B457" s="82"/>
      <c r="C457" s="87"/>
      <c r="D457" s="9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 spans="1:27" ht="12.75">
      <c r="A458" s="87"/>
      <c r="B458" s="82"/>
      <c r="C458" s="87"/>
      <c r="D458" s="9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 spans="1:27" ht="12.75">
      <c r="A459" s="87"/>
      <c r="B459" s="82"/>
      <c r="C459" s="87"/>
      <c r="D459" s="9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 spans="1:27" ht="12.75">
      <c r="A460" s="87"/>
      <c r="B460" s="82"/>
      <c r="C460" s="87"/>
      <c r="D460" s="9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 spans="1:27" ht="12.75">
      <c r="A461" s="87"/>
      <c r="B461" s="82"/>
      <c r="C461" s="87"/>
      <c r="D461" s="9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 spans="1:27" ht="12.75">
      <c r="A462" s="87"/>
      <c r="B462" s="82"/>
      <c r="C462" s="87"/>
      <c r="D462" s="9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 spans="1:27" ht="12.75">
      <c r="A463" s="87"/>
      <c r="B463" s="82"/>
      <c r="C463" s="87"/>
      <c r="D463" s="9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 spans="1:27" ht="12.75">
      <c r="A464" s="87"/>
      <c r="B464" s="82"/>
      <c r="C464" s="87"/>
      <c r="D464" s="9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 spans="1:27" ht="12.75">
      <c r="A465" s="87"/>
      <c r="B465" s="82"/>
      <c r="C465" s="87"/>
      <c r="D465" s="9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 spans="1:27" ht="12.75">
      <c r="A466" s="87"/>
      <c r="B466" s="82"/>
      <c r="C466" s="87"/>
      <c r="D466" s="9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spans="1:27" ht="12.75">
      <c r="A467" s="87"/>
      <c r="B467" s="82"/>
      <c r="C467" s="87"/>
      <c r="D467" s="9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 spans="1:27" ht="12.75">
      <c r="A468" s="87"/>
      <c r="B468" s="82"/>
      <c r="C468" s="87"/>
      <c r="D468" s="9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 spans="1:27" ht="12.75">
      <c r="A469" s="87"/>
      <c r="B469" s="82"/>
      <c r="C469" s="87"/>
      <c r="D469" s="9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 spans="1:27" ht="12.75">
      <c r="A470" s="87"/>
      <c r="B470" s="82"/>
      <c r="C470" s="87"/>
      <c r="D470" s="9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 spans="1:27" ht="12.75">
      <c r="A471" s="87"/>
      <c r="B471" s="82"/>
      <c r="C471" s="87"/>
      <c r="D471" s="9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 spans="1:27" ht="12.75">
      <c r="A472" s="87"/>
      <c r="B472" s="82"/>
      <c r="C472" s="87"/>
      <c r="D472" s="9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 spans="1:27" ht="12.75">
      <c r="A473" s="87"/>
      <c r="B473" s="82"/>
      <c r="C473" s="87"/>
      <c r="D473" s="9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 spans="1:27" ht="12.75">
      <c r="A474" s="87"/>
      <c r="B474" s="82"/>
      <c r="C474" s="87"/>
      <c r="D474" s="9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 spans="1:27" ht="12.75">
      <c r="A475" s="87"/>
      <c r="B475" s="82"/>
      <c r="C475" s="87"/>
      <c r="D475" s="9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 spans="1:27" ht="12.75">
      <c r="A476" s="87"/>
      <c r="B476" s="82"/>
      <c r="C476" s="87"/>
      <c r="D476" s="9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 spans="1:27" ht="12.75">
      <c r="A477" s="87"/>
      <c r="B477" s="82"/>
      <c r="C477" s="87"/>
      <c r="D477" s="9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 spans="1:27" ht="12.75">
      <c r="A478" s="87"/>
      <c r="B478" s="82"/>
      <c r="C478" s="87"/>
      <c r="D478" s="9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 spans="1:27" ht="12.75">
      <c r="A479" s="87"/>
      <c r="B479" s="82"/>
      <c r="C479" s="87"/>
      <c r="D479" s="9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 spans="1:27" ht="12.75">
      <c r="A480" s="87"/>
      <c r="B480" s="82"/>
      <c r="C480" s="87"/>
      <c r="D480" s="9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 spans="1:27" ht="12.75">
      <c r="A481" s="87"/>
      <c r="B481" s="82"/>
      <c r="C481" s="87"/>
      <c r="D481" s="9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 spans="1:27" ht="12.75">
      <c r="A482" s="87"/>
      <c r="B482" s="82"/>
      <c r="C482" s="87"/>
      <c r="D482" s="9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 spans="1:27" ht="12.75">
      <c r="A483" s="87"/>
      <c r="B483" s="82"/>
      <c r="C483" s="87"/>
      <c r="D483" s="9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 spans="1:27" ht="12.75">
      <c r="A484" s="87"/>
      <c r="B484" s="82"/>
      <c r="C484" s="87"/>
      <c r="D484" s="9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 spans="1:27" ht="12.75">
      <c r="A485" s="87"/>
      <c r="B485" s="82"/>
      <c r="C485" s="87"/>
      <c r="D485" s="9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 spans="1:27" ht="12.75">
      <c r="A486" s="87"/>
      <c r="B486" s="82"/>
      <c r="C486" s="87"/>
      <c r="D486" s="9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 spans="1:27" ht="12.75">
      <c r="A487" s="87"/>
      <c r="B487" s="82"/>
      <c r="C487" s="87"/>
      <c r="D487" s="9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 spans="1:27" ht="12.75">
      <c r="A488" s="87"/>
      <c r="B488" s="82"/>
      <c r="C488" s="87"/>
      <c r="D488" s="9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 spans="1:27" ht="12.75">
      <c r="A489" s="87"/>
      <c r="B489" s="82"/>
      <c r="C489" s="87"/>
      <c r="D489" s="9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 spans="1:27" ht="12.75">
      <c r="A490" s="87"/>
      <c r="B490" s="82"/>
      <c r="C490" s="87"/>
      <c r="D490" s="9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 spans="1:27" ht="12.75">
      <c r="A491" s="87"/>
      <c r="B491" s="82"/>
      <c r="C491" s="87"/>
      <c r="D491" s="9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 spans="1:27" ht="12.75">
      <c r="A492" s="87"/>
      <c r="B492" s="82"/>
      <c r="C492" s="87"/>
      <c r="D492" s="9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 spans="1:27" ht="12.75">
      <c r="A493" s="87"/>
      <c r="B493" s="82"/>
      <c r="C493" s="87"/>
      <c r="D493" s="9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 spans="1:27" ht="12.75">
      <c r="A494" s="87"/>
      <c r="B494" s="82"/>
      <c r="C494" s="87"/>
      <c r="D494" s="9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 spans="1:27" ht="12.75">
      <c r="A495" s="87"/>
      <c r="B495" s="82"/>
      <c r="C495" s="87"/>
      <c r="D495" s="9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 spans="1:27" ht="12.75">
      <c r="A496" s="87"/>
      <c r="B496" s="82"/>
      <c r="C496" s="87"/>
      <c r="D496" s="9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 spans="1:27" ht="12.75">
      <c r="A497" s="87"/>
      <c r="B497" s="82"/>
      <c r="C497" s="87"/>
      <c r="D497" s="9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 spans="1:27" ht="12.75">
      <c r="A498" s="87"/>
      <c r="B498" s="82"/>
      <c r="C498" s="87"/>
      <c r="D498" s="9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 spans="1:27" ht="12.75">
      <c r="A499" s="87"/>
      <c r="B499" s="82"/>
      <c r="C499" s="87"/>
      <c r="D499" s="9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 spans="1:27" ht="12.75">
      <c r="A500" s="87"/>
      <c r="B500" s="82"/>
      <c r="C500" s="87"/>
      <c r="D500" s="9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 spans="1:27" ht="12.75">
      <c r="A501" s="87"/>
      <c r="B501" s="82"/>
      <c r="C501" s="87"/>
      <c r="D501" s="9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 spans="1:27" ht="12.75">
      <c r="A502" s="87"/>
      <c r="B502" s="82"/>
      <c r="C502" s="87"/>
      <c r="D502" s="9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 spans="1:27" ht="12.75">
      <c r="A503" s="87"/>
      <c r="B503" s="82"/>
      <c r="C503" s="87"/>
      <c r="D503" s="9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 spans="1:27" ht="12.75">
      <c r="A504" s="87"/>
      <c r="B504" s="82"/>
      <c r="C504" s="87"/>
      <c r="D504" s="9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 spans="1:27" ht="12.75">
      <c r="A505" s="87"/>
      <c r="B505" s="82"/>
      <c r="C505" s="87"/>
      <c r="D505" s="9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spans="1:27" ht="12.75">
      <c r="A506" s="87"/>
      <c r="B506" s="82"/>
      <c r="C506" s="87"/>
      <c r="D506" s="9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 spans="1:27" ht="12.75">
      <c r="A507" s="87"/>
      <c r="B507" s="82"/>
      <c r="C507" s="87"/>
      <c r="D507" s="9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 spans="1:27" ht="12.75">
      <c r="A508" s="87"/>
      <c r="B508" s="82"/>
      <c r="C508" s="87"/>
      <c r="D508" s="9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 spans="1:27" ht="12.75">
      <c r="A509" s="87"/>
      <c r="B509" s="82"/>
      <c r="C509" s="87"/>
      <c r="D509" s="9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 spans="1:27" ht="12.75">
      <c r="A510" s="87"/>
      <c r="B510" s="82"/>
      <c r="C510" s="87"/>
      <c r="D510" s="9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 spans="1:27" ht="12.75">
      <c r="A511" s="87"/>
      <c r="B511" s="82"/>
      <c r="C511" s="87"/>
      <c r="D511" s="9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 spans="1:27" ht="12.75">
      <c r="A512" s="87"/>
      <c r="B512" s="82"/>
      <c r="C512" s="87"/>
      <c r="D512" s="9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 spans="1:27" ht="12.75">
      <c r="A513" s="87"/>
      <c r="B513" s="82"/>
      <c r="C513" s="87"/>
      <c r="D513" s="9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 spans="1:27" ht="12.75">
      <c r="A514" s="87"/>
      <c r="B514" s="82"/>
      <c r="C514" s="87"/>
      <c r="D514" s="9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 spans="1:27" ht="12.75">
      <c r="A515" s="87"/>
      <c r="B515" s="82"/>
      <c r="C515" s="87"/>
      <c r="D515" s="9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 spans="1:27" ht="12.75">
      <c r="A516" s="87"/>
      <c r="B516" s="82"/>
      <c r="C516" s="87"/>
      <c r="D516" s="9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 spans="1:27" ht="12.75">
      <c r="A517" s="87"/>
      <c r="B517" s="82"/>
      <c r="C517" s="87"/>
      <c r="D517" s="9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 spans="1:27" ht="12.75">
      <c r="A518" s="87"/>
      <c r="B518" s="82"/>
      <c r="C518" s="87"/>
      <c r="D518" s="9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 spans="1:27" ht="12.75">
      <c r="A519" s="87"/>
      <c r="B519" s="82"/>
      <c r="C519" s="87"/>
      <c r="D519" s="9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 spans="1:27" ht="12.75">
      <c r="A520" s="87"/>
      <c r="B520" s="82"/>
      <c r="C520" s="87"/>
      <c r="D520" s="9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 spans="1:27" ht="12.75">
      <c r="A521" s="87"/>
      <c r="B521" s="82"/>
      <c r="C521" s="87"/>
      <c r="D521" s="9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 spans="1:27" ht="12.75">
      <c r="A522" s="87"/>
      <c r="B522" s="82"/>
      <c r="C522" s="87"/>
      <c r="D522" s="9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 spans="1:27" ht="12.75">
      <c r="A523" s="87"/>
      <c r="B523" s="82"/>
      <c r="C523" s="87"/>
      <c r="D523" s="9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 spans="1:27" ht="12.75">
      <c r="A524" s="87"/>
      <c r="B524" s="82"/>
      <c r="C524" s="87"/>
      <c r="D524" s="9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 spans="1:27" ht="12.75">
      <c r="A525" s="87"/>
      <c r="B525" s="82"/>
      <c r="C525" s="87"/>
      <c r="D525" s="9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 spans="1:27" ht="12.75">
      <c r="A526" s="87"/>
      <c r="B526" s="82"/>
      <c r="C526" s="87"/>
      <c r="D526" s="9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 spans="1:27" ht="12.75">
      <c r="A527" s="87"/>
      <c r="B527" s="82"/>
      <c r="C527" s="87"/>
      <c r="D527" s="9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 spans="1:27" ht="12.75">
      <c r="A528" s="87"/>
      <c r="B528" s="82"/>
      <c r="C528" s="87"/>
      <c r="D528" s="9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 spans="1:27" ht="12.75">
      <c r="A529" s="87"/>
      <c r="B529" s="82"/>
      <c r="C529" s="87"/>
      <c r="D529" s="9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 spans="1:27" ht="12.75">
      <c r="A530" s="87"/>
      <c r="B530" s="82"/>
      <c r="C530" s="87"/>
      <c r="D530" s="9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 spans="1:27" ht="12.75">
      <c r="A531" s="87"/>
      <c r="B531" s="82"/>
      <c r="C531" s="87"/>
      <c r="D531" s="9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 spans="1:27" ht="12.75">
      <c r="A532" s="87"/>
      <c r="B532" s="82"/>
      <c r="C532" s="87"/>
      <c r="D532" s="9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 spans="1:27" ht="12.75">
      <c r="A533" s="87"/>
      <c r="B533" s="82"/>
      <c r="C533" s="87"/>
      <c r="D533" s="9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 spans="1:27" ht="12.75">
      <c r="A534" s="87"/>
      <c r="B534" s="82"/>
      <c r="C534" s="87"/>
      <c r="D534" s="9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 spans="1:27" ht="12.75">
      <c r="A535" s="87"/>
      <c r="B535" s="82"/>
      <c r="C535" s="87"/>
      <c r="D535" s="9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 spans="1:27" ht="12.75">
      <c r="A536" s="87"/>
      <c r="B536" s="82"/>
      <c r="C536" s="87"/>
      <c r="D536" s="9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 spans="1:27" ht="12.75">
      <c r="A537" s="87"/>
      <c r="B537" s="82"/>
      <c r="C537" s="87"/>
      <c r="D537" s="9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 spans="1:27" ht="12.75">
      <c r="A538" s="87"/>
      <c r="B538" s="82"/>
      <c r="C538" s="87"/>
      <c r="D538" s="9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 spans="1:27" ht="12.75">
      <c r="A539" s="87"/>
      <c r="B539" s="82"/>
      <c r="C539" s="87"/>
      <c r="D539" s="9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 spans="1:27" ht="12.75">
      <c r="A540" s="87"/>
      <c r="B540" s="82"/>
      <c r="C540" s="87"/>
      <c r="D540" s="9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 spans="1:27" ht="12.75">
      <c r="A541" s="87"/>
      <c r="B541" s="82"/>
      <c r="C541" s="87"/>
      <c r="D541" s="9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 spans="1:27" ht="12.75">
      <c r="A542" s="87"/>
      <c r="B542" s="82"/>
      <c r="C542" s="87"/>
      <c r="D542" s="9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 spans="1:27" ht="12.75">
      <c r="A543" s="87"/>
      <c r="B543" s="82"/>
      <c r="C543" s="87"/>
      <c r="D543" s="9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 spans="1:27" ht="12.75">
      <c r="A544" s="87"/>
      <c r="B544" s="82"/>
      <c r="C544" s="87"/>
      <c r="D544" s="9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spans="1:27" ht="12.75">
      <c r="A545" s="87"/>
      <c r="B545" s="82"/>
      <c r="C545" s="87"/>
      <c r="D545" s="9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 spans="1:27" ht="12.75">
      <c r="A546" s="87"/>
      <c r="B546" s="82"/>
      <c r="C546" s="87"/>
      <c r="D546" s="9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 spans="1:27" ht="12.75">
      <c r="A547" s="87"/>
      <c r="B547" s="82"/>
      <c r="C547" s="87"/>
      <c r="D547" s="9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 spans="1:27" ht="12.75">
      <c r="A548" s="87"/>
      <c r="B548" s="82"/>
      <c r="C548" s="87"/>
      <c r="D548" s="9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 spans="1:27" ht="12.75">
      <c r="A549" s="87"/>
      <c r="B549" s="82"/>
      <c r="C549" s="87"/>
      <c r="D549" s="9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 spans="1:27" ht="12.75">
      <c r="A550" s="87"/>
      <c r="B550" s="82"/>
      <c r="C550" s="87"/>
      <c r="D550" s="9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 spans="1:27" ht="12.75">
      <c r="A551" s="87"/>
      <c r="B551" s="82"/>
      <c r="C551" s="87"/>
      <c r="D551" s="9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 spans="1:27" ht="12.75">
      <c r="A552" s="87"/>
      <c r="B552" s="82"/>
      <c r="C552" s="87"/>
      <c r="D552" s="9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 spans="1:27" ht="12.75">
      <c r="A553" s="87"/>
      <c r="B553" s="82"/>
      <c r="C553" s="87"/>
      <c r="D553" s="9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 spans="1:27" ht="12.75">
      <c r="A554" s="87"/>
      <c r="B554" s="82"/>
      <c r="C554" s="87"/>
      <c r="D554" s="9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 spans="1:27" ht="12.75">
      <c r="A555" s="87"/>
      <c r="B555" s="82"/>
      <c r="C555" s="87"/>
      <c r="D555" s="9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 spans="1:27" ht="12.75">
      <c r="A556" s="87"/>
      <c r="B556" s="82"/>
      <c r="C556" s="87"/>
      <c r="D556" s="9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 spans="1:27" ht="12.75">
      <c r="A557" s="87"/>
      <c r="B557" s="82"/>
      <c r="C557" s="87"/>
      <c r="D557" s="9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 spans="1:27" ht="12.75">
      <c r="A558" s="87"/>
      <c r="B558" s="82"/>
      <c r="C558" s="87"/>
      <c r="D558" s="9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 spans="1:27" ht="12.75">
      <c r="A559" s="87"/>
      <c r="B559" s="82"/>
      <c r="C559" s="87"/>
      <c r="D559" s="9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 spans="1:27" ht="12.75">
      <c r="A560" s="87"/>
      <c r="B560" s="82"/>
      <c r="C560" s="87"/>
      <c r="D560" s="9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 spans="1:27" ht="12.75">
      <c r="A561" s="87"/>
      <c r="B561" s="82"/>
      <c r="C561" s="87"/>
      <c r="D561" s="9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 spans="1:27" ht="12.75">
      <c r="A562" s="87"/>
      <c r="B562" s="82"/>
      <c r="C562" s="87"/>
      <c r="D562" s="9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 spans="1:27" ht="12.75">
      <c r="A563" s="87"/>
      <c r="B563" s="82"/>
      <c r="C563" s="87"/>
      <c r="D563" s="9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 spans="1:27" ht="12.75">
      <c r="A564" s="87"/>
      <c r="B564" s="82"/>
      <c r="C564" s="87"/>
      <c r="D564" s="9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 spans="1:27" ht="12.75">
      <c r="A565" s="87"/>
      <c r="B565" s="82"/>
      <c r="C565" s="87"/>
      <c r="D565" s="9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 spans="1:27" ht="12.75">
      <c r="A566" s="87"/>
      <c r="B566" s="82"/>
      <c r="C566" s="87"/>
      <c r="D566" s="9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 spans="1:27" ht="12.75">
      <c r="A567" s="87"/>
      <c r="B567" s="82"/>
      <c r="C567" s="87"/>
      <c r="D567" s="9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 spans="1:27" ht="12.75">
      <c r="A568" s="87"/>
      <c r="B568" s="82"/>
      <c r="C568" s="87"/>
      <c r="D568" s="9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 spans="1:27" ht="12.75">
      <c r="A569" s="87"/>
      <c r="B569" s="82"/>
      <c r="C569" s="87"/>
      <c r="D569" s="9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 spans="1:27" ht="12.75">
      <c r="A570" s="87"/>
      <c r="B570" s="82"/>
      <c r="C570" s="87"/>
      <c r="D570" s="9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 spans="1:27" ht="12.75">
      <c r="A571" s="87"/>
      <c r="B571" s="82"/>
      <c r="C571" s="87"/>
      <c r="D571" s="9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 spans="1:27" ht="12.75">
      <c r="A572" s="87"/>
      <c r="B572" s="82"/>
      <c r="C572" s="87"/>
      <c r="D572" s="9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 spans="1:27" ht="12.75">
      <c r="A573" s="87"/>
      <c r="B573" s="82"/>
      <c r="C573" s="87"/>
      <c r="D573" s="9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 spans="1:27" ht="12.75">
      <c r="A574" s="87"/>
      <c r="B574" s="82"/>
      <c r="C574" s="87"/>
      <c r="D574" s="9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spans="1:27" ht="12.75">
      <c r="A575" s="87"/>
      <c r="B575" s="82"/>
      <c r="C575" s="87"/>
      <c r="D575" s="9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 spans="1:27" ht="12.75">
      <c r="A576" s="87"/>
      <c r="B576" s="82"/>
      <c r="C576" s="87"/>
      <c r="D576" s="9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 spans="1:27" ht="12.75">
      <c r="A577" s="87"/>
      <c r="B577" s="82"/>
      <c r="C577" s="87"/>
      <c r="D577" s="9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 spans="1:27" ht="12.75">
      <c r="A578" s="87"/>
      <c r="B578" s="82"/>
      <c r="C578" s="87"/>
      <c r="D578" s="9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 spans="1:27" ht="12.75">
      <c r="A579" s="87"/>
      <c r="B579" s="82"/>
      <c r="C579" s="87"/>
      <c r="D579" s="9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 spans="1:27" ht="12.75">
      <c r="A580" s="87"/>
      <c r="B580" s="82"/>
      <c r="C580" s="87"/>
      <c r="D580" s="9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spans="1:27" ht="12.75">
      <c r="A581" s="87"/>
      <c r="B581" s="82"/>
      <c r="C581" s="87"/>
      <c r="D581" s="9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spans="1:27" ht="12.75">
      <c r="A582" s="87"/>
      <c r="B582" s="82"/>
      <c r="C582" s="87"/>
      <c r="D582" s="9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spans="1:27" ht="12.75">
      <c r="A583" s="87"/>
      <c r="B583" s="82"/>
      <c r="C583" s="87"/>
      <c r="D583" s="9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spans="1:27" ht="12.75">
      <c r="A584" s="87"/>
      <c r="B584" s="82"/>
      <c r="C584" s="87"/>
      <c r="D584" s="9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spans="1:27" ht="12.75">
      <c r="A585" s="87"/>
      <c r="B585" s="82"/>
      <c r="C585" s="87"/>
      <c r="D585" s="9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spans="1:27" ht="12.75">
      <c r="A586" s="87"/>
      <c r="B586" s="82"/>
      <c r="C586" s="87"/>
      <c r="D586" s="9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spans="1:27" ht="12.75">
      <c r="A587" s="87"/>
      <c r="B587" s="82"/>
      <c r="C587" s="87"/>
      <c r="D587" s="9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spans="1:27" ht="12.75">
      <c r="A588" s="87"/>
      <c r="B588" s="82"/>
      <c r="C588" s="87"/>
      <c r="D588" s="9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spans="1:27" ht="12.75">
      <c r="A589" s="87"/>
      <c r="B589" s="82"/>
      <c r="C589" s="87"/>
      <c r="D589" s="9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 spans="1:27" ht="12.75">
      <c r="A590" s="87"/>
      <c r="B590" s="82"/>
      <c r="C590" s="87"/>
      <c r="D590" s="9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 spans="1:27" ht="12.75">
      <c r="A591" s="87"/>
      <c r="B591" s="82"/>
      <c r="C591" s="87"/>
      <c r="D591" s="9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 spans="1:27" ht="12.75">
      <c r="A592" s="87"/>
      <c r="B592" s="82"/>
      <c r="C592" s="87"/>
      <c r="D592" s="9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 spans="1:27" ht="12.75">
      <c r="A593" s="87"/>
      <c r="B593" s="82"/>
      <c r="C593" s="87"/>
      <c r="D593" s="9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 spans="1:27" ht="12.75">
      <c r="A594" s="87"/>
      <c r="B594" s="82"/>
      <c r="C594" s="87"/>
      <c r="D594" s="9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 spans="1:27" ht="12.75">
      <c r="A595" s="87"/>
      <c r="B595" s="82"/>
      <c r="C595" s="87"/>
      <c r="D595" s="9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 spans="1:27" ht="12.75">
      <c r="A596" s="87"/>
      <c r="B596" s="82"/>
      <c r="C596" s="87"/>
      <c r="D596" s="9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 spans="1:27" ht="12.75">
      <c r="A597" s="87"/>
      <c r="B597" s="82"/>
      <c r="C597" s="87"/>
      <c r="D597" s="9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 spans="1:27" ht="12.75">
      <c r="A598" s="87"/>
      <c r="B598" s="82"/>
      <c r="C598" s="87"/>
      <c r="D598" s="9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 spans="1:27" ht="12.75">
      <c r="A599" s="87"/>
      <c r="B599" s="82"/>
      <c r="C599" s="87"/>
      <c r="D599" s="9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 spans="1:27" ht="12.75">
      <c r="A600" s="87"/>
      <c r="B600" s="82"/>
      <c r="C600" s="87"/>
      <c r="D600" s="9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 spans="1:27" ht="12.75">
      <c r="A601" s="87"/>
      <c r="B601" s="82"/>
      <c r="C601" s="87"/>
      <c r="D601" s="9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 spans="1:27" ht="12.75">
      <c r="A602" s="87"/>
      <c r="B602" s="82"/>
      <c r="C602" s="87"/>
      <c r="D602" s="9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 spans="1:27" ht="12.75">
      <c r="A603" s="87"/>
      <c r="B603" s="82"/>
      <c r="C603" s="87"/>
      <c r="D603" s="9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 spans="1:27" ht="12.75">
      <c r="A604" s="87"/>
      <c r="B604" s="82"/>
      <c r="C604" s="87"/>
      <c r="D604" s="9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 spans="1:27" ht="12.75">
      <c r="A605" s="87"/>
      <c r="B605" s="82"/>
      <c r="C605" s="87"/>
      <c r="D605" s="9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 spans="1:27" ht="12.75">
      <c r="A606" s="87"/>
      <c r="B606" s="82"/>
      <c r="C606" s="87"/>
      <c r="D606" s="9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 spans="1:27" ht="12.75">
      <c r="A607" s="87"/>
      <c r="B607" s="82"/>
      <c r="C607" s="87"/>
      <c r="D607" s="9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 spans="1:27" ht="12.75">
      <c r="A608" s="87"/>
      <c r="B608" s="82"/>
      <c r="C608" s="87"/>
      <c r="D608" s="9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 spans="1:27" ht="12.75">
      <c r="A609" s="87"/>
      <c r="B609" s="82"/>
      <c r="C609" s="87"/>
      <c r="D609" s="9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 spans="1:27" ht="12.75">
      <c r="A610" s="87"/>
      <c r="B610" s="82"/>
      <c r="C610" s="87"/>
      <c r="D610" s="9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 spans="1:27" ht="12.75">
      <c r="A611" s="87"/>
      <c r="B611" s="82"/>
      <c r="C611" s="87"/>
      <c r="D611" s="9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 spans="1:27" ht="12.75">
      <c r="A612" s="87"/>
      <c r="B612" s="82"/>
      <c r="C612" s="87"/>
      <c r="D612" s="9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 spans="1:27" ht="12.75">
      <c r="A613" s="87"/>
      <c r="B613" s="82"/>
      <c r="C613" s="87"/>
      <c r="D613" s="9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 spans="1:27" ht="12.75">
      <c r="A614" s="87"/>
      <c r="B614" s="82"/>
      <c r="C614" s="87"/>
      <c r="D614" s="9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 spans="1:27" ht="12.75">
      <c r="A615" s="87"/>
      <c r="B615" s="82"/>
      <c r="C615" s="87"/>
      <c r="D615" s="9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 spans="1:27" ht="12.75">
      <c r="A616" s="87"/>
      <c r="B616" s="82"/>
      <c r="C616" s="87"/>
      <c r="D616" s="9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 spans="1:27" ht="12.75">
      <c r="A617" s="87"/>
      <c r="B617" s="82"/>
      <c r="C617" s="87"/>
      <c r="D617" s="9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 spans="1:27" ht="12.75">
      <c r="A618" s="87"/>
      <c r="B618" s="82"/>
      <c r="C618" s="87"/>
      <c r="D618" s="9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 spans="1:27" ht="12.75">
      <c r="A619" s="87"/>
      <c r="B619" s="82"/>
      <c r="C619" s="87"/>
      <c r="D619" s="9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 spans="1:27" ht="12.75">
      <c r="A620" s="87"/>
      <c r="B620" s="82"/>
      <c r="C620" s="87"/>
      <c r="D620" s="9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 spans="1:27" ht="12.75">
      <c r="A621" s="87"/>
      <c r="B621" s="82"/>
      <c r="C621" s="87"/>
      <c r="D621" s="9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 spans="1:27" ht="12.75">
      <c r="A622" s="87"/>
      <c r="B622" s="82"/>
      <c r="C622" s="87"/>
      <c r="D622" s="9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spans="1:27" ht="12.75">
      <c r="A623" s="87"/>
      <c r="B623" s="82"/>
      <c r="C623" s="87"/>
      <c r="D623" s="9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 spans="1:27" ht="12.75">
      <c r="A624" s="87"/>
      <c r="B624" s="82"/>
      <c r="C624" s="87"/>
      <c r="D624" s="9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 spans="1:27" ht="12.75">
      <c r="A625" s="87"/>
      <c r="B625" s="82"/>
      <c r="C625" s="87"/>
      <c r="D625" s="9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 spans="1:27" ht="12.75">
      <c r="A626" s="87"/>
      <c r="B626" s="82"/>
      <c r="C626" s="87"/>
      <c r="D626" s="9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 spans="1:27" ht="12.75">
      <c r="A627" s="87"/>
      <c r="B627" s="82"/>
      <c r="C627" s="87"/>
      <c r="D627" s="9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 spans="1:27" ht="12.75">
      <c r="A628" s="87"/>
      <c r="B628" s="82"/>
      <c r="C628" s="87"/>
      <c r="D628" s="9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 spans="1:27" ht="12.75">
      <c r="A629" s="87"/>
      <c r="B629" s="82"/>
      <c r="C629" s="87"/>
      <c r="D629" s="9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 spans="1:27" ht="12.75">
      <c r="A630" s="87"/>
      <c r="B630" s="82"/>
      <c r="C630" s="87"/>
      <c r="D630" s="9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 spans="1:27" ht="12.75">
      <c r="A631" s="87"/>
      <c r="B631" s="82"/>
      <c r="C631" s="87"/>
      <c r="D631" s="9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 spans="1:27" ht="12.75">
      <c r="A632" s="87"/>
      <c r="B632" s="82"/>
      <c r="C632" s="87"/>
      <c r="D632" s="9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 spans="1:27" ht="12.75">
      <c r="A633" s="87"/>
      <c r="B633" s="82"/>
      <c r="C633" s="87"/>
      <c r="D633" s="9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 spans="1:27" ht="12.75">
      <c r="A634" s="87"/>
      <c r="B634" s="82"/>
      <c r="C634" s="87"/>
      <c r="D634" s="9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 spans="1:27" ht="12.75">
      <c r="A635" s="87"/>
      <c r="B635" s="82"/>
      <c r="C635" s="87"/>
      <c r="D635" s="9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 spans="1:27" ht="12.75">
      <c r="A636" s="87"/>
      <c r="B636" s="82"/>
      <c r="C636" s="87"/>
      <c r="D636" s="9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 spans="1:27" ht="12.75">
      <c r="A637" s="87"/>
      <c r="B637" s="82"/>
      <c r="C637" s="87"/>
      <c r="D637" s="9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 spans="1:27" ht="12.75">
      <c r="A638" s="87"/>
      <c r="B638" s="82"/>
      <c r="C638" s="87"/>
      <c r="D638" s="9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 spans="1:27" ht="12.75">
      <c r="A639" s="87"/>
      <c r="B639" s="82"/>
      <c r="C639" s="87"/>
      <c r="D639" s="9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 spans="1:27" ht="12.75">
      <c r="A640" s="87"/>
      <c r="B640" s="82"/>
      <c r="C640" s="87"/>
      <c r="D640" s="9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 spans="1:27" ht="12.75">
      <c r="A641" s="87"/>
      <c r="B641" s="82"/>
      <c r="C641" s="87"/>
      <c r="D641" s="9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 spans="1:27" ht="12.75">
      <c r="A642" s="87"/>
      <c r="B642" s="82"/>
      <c r="C642" s="87"/>
      <c r="D642" s="9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 spans="1:27" ht="12.75">
      <c r="A643" s="87"/>
      <c r="B643" s="82"/>
      <c r="C643" s="87"/>
      <c r="D643" s="9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 spans="1:27" ht="12.75">
      <c r="A644" s="87"/>
      <c r="B644" s="82"/>
      <c r="C644" s="87"/>
      <c r="D644" s="9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 spans="1:27" ht="12.75">
      <c r="A645" s="87"/>
      <c r="B645" s="82"/>
      <c r="C645" s="87"/>
      <c r="D645" s="9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 spans="1:27" ht="12.75">
      <c r="A646" s="87"/>
      <c r="B646" s="82"/>
      <c r="C646" s="87"/>
      <c r="D646" s="9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 spans="1:27" ht="12.75">
      <c r="A647" s="87"/>
      <c r="B647" s="82"/>
      <c r="C647" s="87"/>
      <c r="D647" s="9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 spans="1:27" ht="12.75">
      <c r="A648" s="87"/>
      <c r="B648" s="82"/>
      <c r="C648" s="87"/>
      <c r="D648" s="9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 spans="1:27" ht="12.75">
      <c r="A649" s="87"/>
      <c r="B649" s="82"/>
      <c r="C649" s="87"/>
      <c r="D649" s="9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 spans="1:27" ht="12.75">
      <c r="A650" s="87"/>
      <c r="B650" s="82"/>
      <c r="C650" s="87"/>
      <c r="D650" s="9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 spans="1:27" ht="12.75">
      <c r="A651" s="87"/>
      <c r="B651" s="82"/>
      <c r="C651" s="87"/>
      <c r="D651" s="9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 spans="1:27" ht="12.75">
      <c r="A652" s="87"/>
      <c r="B652" s="82"/>
      <c r="C652" s="87"/>
      <c r="D652" s="9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 spans="1:27" ht="12.75">
      <c r="A653" s="87"/>
      <c r="B653" s="82"/>
      <c r="C653" s="87"/>
      <c r="D653" s="9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 spans="1:27" ht="12.75">
      <c r="A654" s="87"/>
      <c r="B654" s="82"/>
      <c r="C654" s="87"/>
      <c r="D654" s="9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 spans="1:27" ht="12.75">
      <c r="A655" s="87"/>
      <c r="B655" s="82"/>
      <c r="C655" s="87"/>
      <c r="D655" s="9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 spans="1:27" ht="12.75">
      <c r="A656" s="87"/>
      <c r="B656" s="82"/>
      <c r="C656" s="87"/>
      <c r="D656" s="9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 spans="1:27" ht="12.75">
      <c r="A657" s="87"/>
      <c r="B657" s="82"/>
      <c r="C657" s="87"/>
      <c r="D657" s="9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 spans="1:27" ht="12.75">
      <c r="A658" s="87"/>
      <c r="B658" s="82"/>
      <c r="C658" s="87"/>
      <c r="D658" s="9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 spans="1:27" ht="12.75">
      <c r="A659" s="87"/>
      <c r="B659" s="82"/>
      <c r="C659" s="87"/>
      <c r="D659" s="9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 spans="1:27" ht="12.75">
      <c r="A660" s="87"/>
      <c r="B660" s="82"/>
      <c r="C660" s="87"/>
      <c r="D660" s="9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 spans="1:27" ht="12.75">
      <c r="A661" s="87"/>
      <c r="B661" s="82"/>
      <c r="C661" s="87"/>
      <c r="D661" s="9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spans="1:27" ht="12.75">
      <c r="A662" s="87"/>
      <c r="B662" s="82"/>
      <c r="C662" s="87"/>
      <c r="D662" s="9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 spans="1:27" ht="12.75">
      <c r="A663" s="87"/>
      <c r="B663" s="82"/>
      <c r="C663" s="87"/>
      <c r="D663" s="9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 spans="1:27" ht="12.75">
      <c r="A664" s="87"/>
      <c r="B664" s="82"/>
      <c r="C664" s="87"/>
      <c r="D664" s="9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 spans="1:27" ht="12.75">
      <c r="A665" s="87"/>
      <c r="B665" s="82"/>
      <c r="C665" s="87"/>
      <c r="D665" s="9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 spans="1:27" ht="12.75">
      <c r="A666" s="87"/>
      <c r="B666" s="82"/>
      <c r="C666" s="87"/>
      <c r="D666" s="9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 spans="1:27" ht="12.75">
      <c r="A667" s="87"/>
      <c r="B667" s="82"/>
      <c r="C667" s="87"/>
      <c r="D667" s="9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 spans="1:27" ht="12.75">
      <c r="A668" s="87"/>
      <c r="B668" s="82"/>
      <c r="C668" s="87"/>
      <c r="D668" s="9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 spans="1:27" ht="12.75">
      <c r="A669" s="87"/>
      <c r="B669" s="82"/>
      <c r="C669" s="87"/>
      <c r="D669" s="9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 spans="1:27" ht="12.75">
      <c r="A670" s="87"/>
      <c r="B670" s="82"/>
      <c r="C670" s="87"/>
      <c r="D670" s="9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 spans="1:27" ht="12.75">
      <c r="A671" s="87"/>
      <c r="B671" s="82"/>
      <c r="C671" s="87"/>
      <c r="D671" s="9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 spans="1:27" ht="12.75">
      <c r="A672" s="87"/>
      <c r="B672" s="82"/>
      <c r="C672" s="87"/>
      <c r="D672" s="9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 spans="1:27" ht="12.75">
      <c r="A673" s="87"/>
      <c r="B673" s="82"/>
      <c r="C673" s="87"/>
      <c r="D673" s="9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 spans="1:27" ht="12.75">
      <c r="A674" s="87"/>
      <c r="B674" s="82"/>
      <c r="C674" s="87"/>
      <c r="D674" s="9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 spans="1:27" ht="12.75">
      <c r="A675" s="87"/>
      <c r="B675" s="82"/>
      <c r="C675" s="87"/>
      <c r="D675" s="9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 spans="1:27" ht="12.75">
      <c r="A676" s="87"/>
      <c r="B676" s="82"/>
      <c r="C676" s="87"/>
      <c r="D676" s="9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 spans="1:27" ht="12.75">
      <c r="A677" s="87"/>
      <c r="B677" s="82"/>
      <c r="C677" s="87"/>
      <c r="D677" s="9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 spans="1:27" ht="12.75">
      <c r="A678" s="87"/>
      <c r="B678" s="82"/>
      <c r="C678" s="87"/>
      <c r="D678" s="9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 spans="1:27" ht="12.75">
      <c r="A679" s="87"/>
      <c r="B679" s="82"/>
      <c r="C679" s="87"/>
      <c r="D679" s="9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 spans="1:27" ht="12.75">
      <c r="A680" s="87"/>
      <c r="B680" s="82"/>
      <c r="C680" s="87"/>
      <c r="D680" s="9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 spans="1:27" ht="12.75">
      <c r="A681" s="87"/>
      <c r="B681" s="82"/>
      <c r="C681" s="87"/>
      <c r="D681" s="9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 spans="1:27" ht="12.75">
      <c r="A682" s="87"/>
      <c r="B682" s="82"/>
      <c r="C682" s="87"/>
      <c r="D682" s="9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 spans="1:27" ht="12.75">
      <c r="A683" s="87"/>
      <c r="B683" s="82"/>
      <c r="C683" s="87"/>
      <c r="D683" s="9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 spans="1:27" ht="12.75">
      <c r="A684" s="87"/>
      <c r="B684" s="82"/>
      <c r="C684" s="87"/>
      <c r="D684" s="9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 spans="1:27" ht="12.75">
      <c r="A685" s="87"/>
      <c r="B685" s="82"/>
      <c r="C685" s="87"/>
      <c r="D685" s="9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 spans="1:27" ht="12.75">
      <c r="A686" s="87"/>
      <c r="B686" s="82"/>
      <c r="C686" s="87"/>
      <c r="D686" s="9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 spans="1:27" ht="12.75">
      <c r="A687" s="87"/>
      <c r="B687" s="82"/>
      <c r="C687" s="87"/>
      <c r="D687" s="9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 spans="1:27" ht="12.75">
      <c r="A688" s="87"/>
      <c r="B688" s="82"/>
      <c r="C688" s="87"/>
      <c r="D688" s="9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 spans="1:27" ht="12.75">
      <c r="A689" s="87"/>
      <c r="B689" s="82"/>
      <c r="C689" s="87"/>
      <c r="D689" s="9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 spans="1:27" ht="12.75">
      <c r="A690" s="87"/>
      <c r="B690" s="82"/>
      <c r="C690" s="87"/>
      <c r="D690" s="9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 spans="1:27" ht="12.75">
      <c r="A691" s="87"/>
      <c r="B691" s="82"/>
      <c r="C691" s="87"/>
      <c r="D691" s="9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 spans="1:27" ht="12.75">
      <c r="A692" s="87"/>
      <c r="B692" s="82"/>
      <c r="C692" s="87"/>
      <c r="D692" s="9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 spans="1:27" ht="12.75">
      <c r="A693" s="87"/>
      <c r="B693" s="82"/>
      <c r="C693" s="87"/>
      <c r="D693" s="9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 spans="1:27" ht="12.75">
      <c r="A694" s="87"/>
      <c r="B694" s="82"/>
      <c r="C694" s="87"/>
      <c r="D694" s="9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 spans="1:27" ht="12.75">
      <c r="A695" s="87"/>
      <c r="B695" s="82"/>
      <c r="C695" s="87"/>
      <c r="D695" s="9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 spans="1:27" ht="12.75">
      <c r="A696" s="87"/>
      <c r="B696" s="82"/>
      <c r="C696" s="87"/>
      <c r="D696" s="9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 spans="1:27" ht="12.75">
      <c r="A697" s="87"/>
      <c r="B697" s="82"/>
      <c r="C697" s="87"/>
      <c r="D697" s="9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 spans="1:27" ht="12.75">
      <c r="A698" s="87"/>
      <c r="B698" s="82"/>
      <c r="C698" s="87"/>
      <c r="D698" s="9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 spans="1:27" ht="12.75">
      <c r="A699" s="87"/>
      <c r="B699" s="82"/>
      <c r="C699" s="87"/>
      <c r="D699" s="9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 spans="1:27" ht="12.75">
      <c r="A700" s="87"/>
      <c r="B700" s="82"/>
      <c r="C700" s="87"/>
      <c r="D700" s="9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spans="1:27" ht="12.75">
      <c r="A701" s="87"/>
      <c r="B701" s="82"/>
      <c r="C701" s="87"/>
      <c r="D701" s="9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 spans="1:27" ht="12.75">
      <c r="A702" s="87"/>
      <c r="B702" s="82"/>
      <c r="C702" s="87"/>
      <c r="D702" s="9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 spans="1:27" ht="12.75">
      <c r="A703" s="87"/>
      <c r="B703" s="82"/>
      <c r="C703" s="87"/>
      <c r="D703" s="9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 spans="1:27" ht="12.75">
      <c r="A704" s="87"/>
      <c r="B704" s="82"/>
      <c r="C704" s="87"/>
      <c r="D704" s="9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 spans="1:27" ht="12.75">
      <c r="A705" s="87"/>
      <c r="B705" s="82"/>
      <c r="C705" s="87"/>
      <c r="D705" s="9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 spans="1:27" ht="12.75">
      <c r="A706" s="87"/>
      <c r="B706" s="82"/>
      <c r="C706" s="87"/>
      <c r="D706" s="9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 spans="1:27" ht="12.75">
      <c r="A707" s="87"/>
      <c r="B707" s="82"/>
      <c r="C707" s="87"/>
      <c r="D707" s="9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 spans="1:27" ht="12.75">
      <c r="A708" s="87"/>
      <c r="B708" s="82"/>
      <c r="C708" s="87"/>
      <c r="D708" s="9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 spans="1:27" ht="12.75">
      <c r="A709" s="87"/>
      <c r="B709" s="82"/>
      <c r="C709" s="87"/>
      <c r="D709" s="9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 spans="1:27" ht="12.75">
      <c r="A710" s="87"/>
      <c r="B710" s="82"/>
      <c r="C710" s="87"/>
      <c r="D710" s="9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 spans="1:27" ht="12.75">
      <c r="A711" s="87"/>
      <c r="B711" s="82"/>
      <c r="C711" s="87"/>
      <c r="D711" s="9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 spans="1:27" ht="12.75">
      <c r="A712" s="87"/>
      <c r="B712" s="82"/>
      <c r="C712" s="87"/>
      <c r="D712" s="9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 spans="1:27" ht="12.75">
      <c r="A713" s="87"/>
      <c r="B713" s="82"/>
      <c r="C713" s="87"/>
      <c r="D713" s="9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 spans="1:27" ht="12.75">
      <c r="A714" s="87"/>
      <c r="B714" s="82"/>
      <c r="C714" s="87"/>
      <c r="D714" s="9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 spans="1:27" ht="12.75">
      <c r="A715" s="87"/>
      <c r="B715" s="82"/>
      <c r="C715" s="87"/>
      <c r="D715" s="9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 spans="1:27" ht="12.75">
      <c r="A716" s="87"/>
      <c r="B716" s="82"/>
      <c r="C716" s="87"/>
      <c r="D716" s="9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 spans="1:27" ht="12.75">
      <c r="A717" s="87"/>
      <c r="B717" s="82"/>
      <c r="C717" s="87"/>
      <c r="D717" s="9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 spans="1:27" ht="12.75">
      <c r="A718" s="87"/>
      <c r="B718" s="82"/>
      <c r="C718" s="87"/>
      <c r="D718" s="9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 spans="1:27" ht="12.75">
      <c r="A719" s="87"/>
      <c r="B719" s="82"/>
      <c r="C719" s="87"/>
      <c r="D719" s="9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 spans="1:27" ht="12.75">
      <c r="A720" s="87"/>
      <c r="B720" s="82"/>
      <c r="C720" s="87"/>
      <c r="D720" s="9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 spans="1:27" ht="12.75">
      <c r="A721" s="87"/>
      <c r="B721" s="82"/>
      <c r="C721" s="87"/>
      <c r="D721" s="9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 spans="1:27" ht="12.75">
      <c r="A722" s="87"/>
      <c r="B722" s="82"/>
      <c r="C722" s="87"/>
      <c r="D722" s="9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 spans="1:27" ht="12.75">
      <c r="A723" s="87"/>
      <c r="B723" s="82"/>
      <c r="C723" s="87"/>
      <c r="D723" s="9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 spans="1:27" ht="12.75">
      <c r="A724" s="87"/>
      <c r="B724" s="82"/>
      <c r="C724" s="87"/>
      <c r="D724" s="9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 spans="1:27" ht="12.75">
      <c r="A725" s="87"/>
      <c r="B725" s="82"/>
      <c r="C725" s="87"/>
      <c r="D725" s="9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 spans="1:27" ht="12.75">
      <c r="A726" s="87"/>
      <c r="B726" s="82"/>
      <c r="C726" s="87"/>
      <c r="D726" s="9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 spans="1:27" ht="12.75">
      <c r="A727" s="87"/>
      <c r="B727" s="82"/>
      <c r="C727" s="87"/>
      <c r="D727" s="9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 spans="1:27" ht="12.75">
      <c r="A728" s="87"/>
      <c r="B728" s="82"/>
      <c r="C728" s="87"/>
      <c r="D728" s="9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 spans="1:27" ht="12.75">
      <c r="A729" s="87"/>
      <c r="B729" s="82"/>
      <c r="C729" s="87"/>
      <c r="D729" s="9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 spans="1:27" ht="12.75">
      <c r="A730" s="87"/>
      <c r="B730" s="82"/>
      <c r="C730" s="87"/>
      <c r="D730" s="9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 spans="1:27" ht="12.75">
      <c r="A731" s="87"/>
      <c r="B731" s="82"/>
      <c r="C731" s="87"/>
      <c r="D731" s="9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 spans="1:27" ht="12.75">
      <c r="A732" s="87"/>
      <c r="B732" s="82"/>
      <c r="C732" s="87"/>
      <c r="D732" s="9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 spans="1:27" ht="12.75">
      <c r="A733" s="87"/>
      <c r="B733" s="82"/>
      <c r="C733" s="87"/>
      <c r="D733" s="9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 spans="1:27" ht="12.75">
      <c r="A734" s="87"/>
      <c r="B734" s="82"/>
      <c r="C734" s="87"/>
      <c r="D734" s="9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 spans="1:27" ht="12.75">
      <c r="A735" s="87"/>
      <c r="B735" s="82"/>
      <c r="C735" s="87"/>
      <c r="D735" s="9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 spans="1:27" ht="12.75">
      <c r="A736" s="87"/>
      <c r="B736" s="82"/>
      <c r="C736" s="87"/>
      <c r="D736" s="9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 spans="1:27" ht="12.75">
      <c r="A737" s="87"/>
      <c r="B737" s="82"/>
      <c r="C737" s="87"/>
      <c r="D737" s="9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 spans="1:27" ht="12.75">
      <c r="A738" s="87"/>
      <c r="B738" s="82"/>
      <c r="C738" s="87"/>
      <c r="D738" s="9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 spans="1:27" ht="12.75">
      <c r="A739" s="87"/>
      <c r="B739" s="82"/>
      <c r="C739" s="87"/>
      <c r="D739" s="9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spans="1:27" ht="12.75">
      <c r="A740" s="87"/>
      <c r="B740" s="82"/>
      <c r="C740" s="87"/>
      <c r="D740" s="9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 spans="1:27" ht="12.75">
      <c r="A741" s="87"/>
      <c r="B741" s="82"/>
      <c r="C741" s="87"/>
      <c r="D741" s="9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 spans="1:27" ht="12.75">
      <c r="A742" s="87"/>
      <c r="B742" s="82"/>
      <c r="C742" s="87"/>
      <c r="D742" s="9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 spans="1:27" ht="12.75">
      <c r="A743" s="87"/>
      <c r="B743" s="82"/>
      <c r="C743" s="87"/>
      <c r="D743" s="9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 spans="1:27" ht="12.75">
      <c r="A744" s="87"/>
      <c r="B744" s="82"/>
      <c r="C744" s="87"/>
      <c r="D744" s="9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 spans="1:27" ht="12.75">
      <c r="A745" s="87"/>
      <c r="B745" s="82"/>
      <c r="C745" s="87"/>
      <c r="D745" s="9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 spans="1:27" ht="12.75">
      <c r="A746" s="87"/>
      <c r="B746" s="82"/>
      <c r="C746" s="87"/>
      <c r="D746" s="9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 spans="1:27" ht="12.75">
      <c r="A747" s="87"/>
      <c r="B747" s="82"/>
      <c r="C747" s="87"/>
      <c r="D747" s="9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 spans="1:27" ht="12.75">
      <c r="A748" s="87"/>
      <c r="B748" s="82"/>
      <c r="C748" s="87"/>
      <c r="D748" s="9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 spans="1:27" ht="12.75">
      <c r="A749" s="87"/>
      <c r="B749" s="82"/>
      <c r="C749" s="87"/>
      <c r="D749" s="9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 spans="1:27" ht="12.75">
      <c r="A750" s="87"/>
      <c r="B750" s="82"/>
      <c r="C750" s="87"/>
      <c r="D750" s="9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 spans="1:27" ht="12.75">
      <c r="A751" s="87"/>
      <c r="B751" s="82"/>
      <c r="C751" s="87"/>
      <c r="D751" s="9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 spans="1:27" ht="12.75">
      <c r="A752" s="87"/>
      <c r="B752" s="82"/>
      <c r="C752" s="87"/>
      <c r="D752" s="9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 spans="1:27" ht="12.75">
      <c r="A753" s="87"/>
      <c r="B753" s="82"/>
      <c r="C753" s="87"/>
      <c r="D753" s="9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 spans="1:27" ht="12.75">
      <c r="A754" s="87"/>
      <c r="B754" s="82"/>
      <c r="C754" s="87"/>
      <c r="D754" s="9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 spans="1:27" ht="12.75">
      <c r="A755" s="87"/>
      <c r="B755" s="82"/>
      <c r="C755" s="87"/>
      <c r="D755" s="9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 spans="1:27" ht="12.75">
      <c r="A756" s="87"/>
      <c r="B756" s="82"/>
      <c r="C756" s="87"/>
      <c r="D756" s="9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 spans="1:27" ht="12.75">
      <c r="A757" s="87"/>
      <c r="B757" s="82"/>
      <c r="C757" s="87"/>
      <c r="D757" s="9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 spans="1:27" ht="12.75">
      <c r="A758" s="87"/>
      <c r="B758" s="82"/>
      <c r="C758" s="87"/>
      <c r="D758" s="9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 spans="1:27" ht="12.75">
      <c r="A759" s="87"/>
      <c r="B759" s="82"/>
      <c r="C759" s="87"/>
      <c r="D759" s="9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 spans="1:27" ht="12.75">
      <c r="A760" s="87"/>
      <c r="B760" s="82"/>
      <c r="C760" s="87"/>
      <c r="D760" s="9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 spans="1:27" ht="12.75">
      <c r="A761" s="87"/>
      <c r="B761" s="82"/>
      <c r="C761" s="87"/>
      <c r="D761" s="9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 spans="1:27" ht="12.75">
      <c r="A762" s="87"/>
      <c r="B762" s="82"/>
      <c r="C762" s="87"/>
      <c r="D762" s="9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 spans="1:27" ht="12.75">
      <c r="A763" s="87"/>
      <c r="B763" s="82"/>
      <c r="C763" s="87"/>
      <c r="D763" s="9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 spans="1:27" ht="12.75">
      <c r="A764" s="87"/>
      <c r="B764" s="82"/>
      <c r="C764" s="87"/>
      <c r="D764" s="9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 spans="1:27" ht="12.75">
      <c r="A765" s="87"/>
      <c r="B765" s="82"/>
      <c r="C765" s="87"/>
      <c r="D765" s="9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 spans="1:27" ht="12.75">
      <c r="A766" s="87"/>
      <c r="B766" s="82"/>
      <c r="C766" s="87"/>
      <c r="D766" s="9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 spans="1:27" ht="12.75">
      <c r="A767" s="87"/>
      <c r="B767" s="82"/>
      <c r="C767" s="87"/>
      <c r="D767" s="9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 spans="1:27" ht="12.75">
      <c r="A768" s="87"/>
      <c r="B768" s="82"/>
      <c r="C768" s="87"/>
      <c r="D768" s="9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 spans="1:27" ht="12.75">
      <c r="A769" s="87"/>
      <c r="B769" s="82"/>
      <c r="C769" s="87"/>
      <c r="D769" s="9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 spans="1:27" ht="12.75">
      <c r="A770" s="87"/>
      <c r="B770" s="82"/>
      <c r="C770" s="87"/>
      <c r="D770" s="9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 spans="1:27" ht="12.75">
      <c r="A771" s="87"/>
      <c r="B771" s="82"/>
      <c r="C771" s="87"/>
      <c r="D771" s="9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 spans="1:27" ht="12.75">
      <c r="A772" s="87"/>
      <c r="B772" s="82"/>
      <c r="C772" s="87"/>
      <c r="D772" s="9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 spans="1:27" ht="12.75">
      <c r="A773" s="87"/>
      <c r="B773" s="82"/>
      <c r="C773" s="87"/>
      <c r="D773" s="9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 spans="1:27" ht="12.75">
      <c r="A774" s="87"/>
      <c r="B774" s="82"/>
      <c r="C774" s="87"/>
      <c r="D774" s="9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 spans="1:27" ht="12.75">
      <c r="A775" s="87"/>
      <c r="B775" s="82"/>
      <c r="C775" s="87"/>
      <c r="D775" s="9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 spans="1:27" ht="12.75">
      <c r="A776" s="87"/>
      <c r="B776" s="82"/>
      <c r="C776" s="87"/>
      <c r="D776" s="9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 spans="1:27" ht="12.75">
      <c r="A777" s="87"/>
      <c r="B777" s="82"/>
      <c r="C777" s="87"/>
      <c r="D777" s="9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 spans="1:27" ht="12.75">
      <c r="A778" s="87"/>
      <c r="B778" s="82"/>
      <c r="C778" s="87"/>
      <c r="D778" s="9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spans="1:27" ht="12.75">
      <c r="A779" s="87"/>
      <c r="B779" s="82"/>
      <c r="C779" s="87"/>
      <c r="D779" s="9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 spans="1:27" ht="12.75">
      <c r="A780" s="87"/>
      <c r="B780" s="82"/>
      <c r="C780" s="87"/>
      <c r="D780" s="9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 spans="1:27" ht="12.75">
      <c r="A781" s="87"/>
      <c r="B781" s="82"/>
      <c r="C781" s="87"/>
      <c r="D781" s="9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 spans="1:27" ht="12.75">
      <c r="A782" s="87"/>
      <c r="B782" s="82"/>
      <c r="C782" s="87"/>
      <c r="D782" s="9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 spans="1:27" ht="12.75">
      <c r="A783" s="87"/>
      <c r="B783" s="82"/>
      <c r="C783" s="87"/>
      <c r="D783" s="9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 spans="1:27" ht="12.75">
      <c r="A784" s="87"/>
      <c r="B784" s="82"/>
      <c r="C784" s="87"/>
      <c r="D784" s="9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 spans="1:27" ht="12.75">
      <c r="A785" s="87"/>
      <c r="B785" s="82"/>
      <c r="C785" s="87"/>
      <c r="D785" s="9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 spans="1:27" ht="12.75">
      <c r="A786" s="87"/>
      <c r="B786" s="82"/>
      <c r="C786" s="87"/>
      <c r="D786" s="9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spans="1:27" ht="12.75">
      <c r="A787" s="87"/>
      <c r="B787" s="82"/>
      <c r="C787" s="87"/>
      <c r="D787" s="9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 spans="1:27" ht="12.75">
      <c r="A788" s="87"/>
      <c r="B788" s="82"/>
      <c r="C788" s="87"/>
      <c r="D788" s="9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 spans="1:27" ht="12.75">
      <c r="A789" s="87"/>
      <c r="B789" s="82"/>
      <c r="C789" s="87"/>
      <c r="D789" s="9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 spans="1:27" ht="12.75">
      <c r="A790" s="87"/>
      <c r="B790" s="82"/>
      <c r="C790" s="87"/>
      <c r="D790" s="9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 spans="1:27" ht="12.75">
      <c r="A791" s="87"/>
      <c r="B791" s="82"/>
      <c r="C791" s="87"/>
      <c r="D791" s="9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 spans="1:27" ht="12.75">
      <c r="A792" s="87"/>
      <c r="B792" s="82"/>
      <c r="C792" s="87"/>
      <c r="D792" s="9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spans="1:27" ht="12.75">
      <c r="A793" s="87"/>
      <c r="B793" s="82"/>
      <c r="C793" s="87"/>
      <c r="D793" s="9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spans="1:27" ht="12.75">
      <c r="A794" s="87"/>
      <c r="B794" s="82"/>
      <c r="C794" s="87"/>
      <c r="D794" s="9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spans="1:27" ht="12.75">
      <c r="A795" s="87"/>
      <c r="B795" s="82"/>
      <c r="C795" s="87"/>
      <c r="D795" s="9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spans="1:27" ht="12.75">
      <c r="A796" s="87"/>
      <c r="B796" s="82"/>
      <c r="C796" s="87"/>
      <c r="D796" s="9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spans="1:27" ht="12.75">
      <c r="A797" s="87"/>
      <c r="B797" s="82"/>
      <c r="C797" s="87"/>
      <c r="D797" s="9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spans="1:27" ht="12.75">
      <c r="A798" s="87"/>
      <c r="B798" s="82"/>
      <c r="C798" s="87"/>
      <c r="D798" s="9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spans="1:27" ht="12.75">
      <c r="A799" s="87"/>
      <c r="B799" s="82"/>
      <c r="C799" s="87"/>
      <c r="D799" s="9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spans="1:27" ht="12.75">
      <c r="A800" s="87"/>
      <c r="B800" s="82"/>
      <c r="C800" s="87"/>
      <c r="D800" s="9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spans="1:27" ht="12.75">
      <c r="A801" s="87"/>
      <c r="B801" s="82"/>
      <c r="C801" s="87"/>
      <c r="D801" s="9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 spans="1:27" ht="12.75">
      <c r="A802" s="87"/>
      <c r="B802" s="82"/>
      <c r="C802" s="87"/>
      <c r="D802" s="9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 spans="1:27" ht="12.75">
      <c r="A803" s="87"/>
      <c r="B803" s="82"/>
      <c r="C803" s="87"/>
      <c r="D803" s="9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 spans="1:27" ht="12.75">
      <c r="A804" s="87"/>
      <c r="B804" s="82"/>
      <c r="C804" s="87"/>
      <c r="D804" s="9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 spans="1:27" ht="12.75">
      <c r="A805" s="87"/>
      <c r="B805" s="82"/>
      <c r="C805" s="87"/>
      <c r="D805" s="9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 spans="1:27" ht="12.75">
      <c r="A806" s="87"/>
      <c r="B806" s="82"/>
      <c r="C806" s="87"/>
      <c r="D806" s="9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 spans="1:27" ht="12.75">
      <c r="A807" s="87"/>
      <c r="B807" s="82"/>
      <c r="C807" s="87"/>
      <c r="D807" s="9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 spans="1:27" ht="12.75">
      <c r="A808" s="87"/>
      <c r="B808" s="82"/>
      <c r="C808" s="87"/>
      <c r="D808" s="9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 spans="1:27" ht="12.75">
      <c r="A809" s="87"/>
      <c r="B809" s="82"/>
      <c r="C809" s="87"/>
      <c r="D809" s="9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 spans="1:27" ht="12.75">
      <c r="A810" s="87"/>
      <c r="B810" s="82"/>
      <c r="C810" s="87"/>
      <c r="D810" s="9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 spans="1:27" ht="12.75">
      <c r="A811" s="87"/>
      <c r="B811" s="82"/>
      <c r="C811" s="87"/>
      <c r="D811" s="9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 spans="1:27" ht="12.75">
      <c r="A812" s="87"/>
      <c r="B812" s="82"/>
      <c r="C812" s="87"/>
      <c r="D812" s="9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 spans="1:27" ht="12.75">
      <c r="A813" s="87"/>
      <c r="B813" s="82"/>
      <c r="C813" s="87"/>
      <c r="D813" s="9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 spans="1:27" ht="12.75">
      <c r="A814" s="87"/>
      <c r="B814" s="82"/>
      <c r="C814" s="87"/>
      <c r="D814" s="9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 spans="1:27" ht="12.75">
      <c r="A815" s="87"/>
      <c r="B815" s="82"/>
      <c r="C815" s="87"/>
      <c r="D815" s="9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 spans="1:27" ht="12.75">
      <c r="A816" s="87"/>
      <c r="B816" s="82"/>
      <c r="C816" s="87"/>
      <c r="D816" s="9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 spans="1:27" ht="12.75">
      <c r="A817" s="87"/>
      <c r="B817" s="82"/>
      <c r="C817" s="87"/>
      <c r="D817" s="9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spans="1:27" ht="12.75">
      <c r="A818" s="87"/>
      <c r="B818" s="82"/>
      <c r="C818" s="87"/>
      <c r="D818" s="9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 spans="1:27" ht="12.75">
      <c r="A819" s="87"/>
      <c r="B819" s="82"/>
      <c r="C819" s="87"/>
      <c r="D819" s="9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 spans="1:27" ht="12.75">
      <c r="A820" s="87"/>
      <c r="B820" s="82"/>
      <c r="C820" s="87"/>
      <c r="D820" s="9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 spans="1:27" ht="12.75">
      <c r="A821" s="87"/>
      <c r="B821" s="82"/>
      <c r="C821" s="87"/>
      <c r="D821" s="9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 spans="1:27" ht="12.75">
      <c r="A822" s="87"/>
      <c r="B822" s="82"/>
      <c r="C822" s="87"/>
      <c r="D822" s="9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 spans="1:27" ht="12.75">
      <c r="A823" s="87"/>
      <c r="B823" s="82"/>
      <c r="C823" s="87"/>
      <c r="D823" s="9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 spans="1:27" ht="12.75">
      <c r="A824" s="87"/>
      <c r="B824" s="82"/>
      <c r="C824" s="87"/>
      <c r="D824" s="9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 spans="1:27" ht="12.75">
      <c r="A825" s="87"/>
      <c r="B825" s="82"/>
      <c r="C825" s="87"/>
      <c r="D825" s="9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 spans="1:27" ht="12.75">
      <c r="A826" s="87"/>
      <c r="B826" s="82"/>
      <c r="C826" s="87"/>
      <c r="D826" s="9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 spans="1:27" ht="12.75">
      <c r="A827" s="87"/>
      <c r="B827" s="82"/>
      <c r="C827" s="87"/>
      <c r="D827" s="9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 spans="1:27" ht="12.75">
      <c r="A828" s="87"/>
      <c r="B828" s="82"/>
      <c r="C828" s="87"/>
      <c r="D828" s="9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 spans="1:27" ht="12.75">
      <c r="A829" s="87"/>
      <c r="B829" s="82"/>
      <c r="C829" s="87"/>
      <c r="D829" s="9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 spans="1:27" ht="12.75">
      <c r="A830" s="87"/>
      <c r="B830" s="82"/>
      <c r="C830" s="87"/>
      <c r="D830" s="9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 spans="1:27" ht="12.75">
      <c r="A831" s="87"/>
      <c r="B831" s="82"/>
      <c r="C831" s="87"/>
      <c r="D831" s="9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 spans="1:27" ht="12.75">
      <c r="A832" s="87"/>
      <c r="B832" s="82"/>
      <c r="C832" s="87"/>
      <c r="D832" s="9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 spans="1:27" ht="12.75">
      <c r="A833" s="87"/>
      <c r="B833" s="82"/>
      <c r="C833" s="87"/>
      <c r="D833" s="9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 spans="1:27" ht="12.75">
      <c r="A834" s="87"/>
      <c r="B834" s="82"/>
      <c r="C834" s="87"/>
      <c r="D834" s="9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 spans="1:27" ht="12.75">
      <c r="A835" s="87"/>
      <c r="B835" s="82"/>
      <c r="C835" s="87"/>
      <c r="D835" s="9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 spans="1:27" ht="12.75">
      <c r="A836" s="87"/>
      <c r="B836" s="82"/>
      <c r="C836" s="87"/>
      <c r="D836" s="9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 spans="1:27" ht="12.75">
      <c r="A837" s="87"/>
      <c r="B837" s="82"/>
      <c r="C837" s="87"/>
      <c r="D837" s="9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 spans="1:27" ht="12.75">
      <c r="A838" s="87"/>
      <c r="B838" s="82"/>
      <c r="C838" s="87"/>
      <c r="D838" s="9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 spans="1:27" ht="12.75">
      <c r="A839" s="87"/>
      <c r="B839" s="82"/>
      <c r="C839" s="87"/>
      <c r="D839" s="9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 spans="1:27" ht="12.75">
      <c r="A840" s="87"/>
      <c r="B840" s="82"/>
      <c r="C840" s="87"/>
      <c r="D840" s="9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 spans="1:27" ht="12.75">
      <c r="A841" s="87"/>
      <c r="B841" s="82"/>
      <c r="C841" s="87"/>
      <c r="D841" s="9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 spans="1:27" ht="12.75">
      <c r="A842" s="87"/>
      <c r="B842" s="82"/>
      <c r="C842" s="87"/>
      <c r="D842" s="9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 spans="1:27" ht="12.75">
      <c r="A843" s="87"/>
      <c r="B843" s="82"/>
      <c r="C843" s="87"/>
      <c r="D843" s="9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 spans="1:27" ht="12.75">
      <c r="A844" s="87"/>
      <c r="B844" s="82"/>
      <c r="C844" s="87"/>
      <c r="D844" s="9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 spans="1:27" ht="12.75">
      <c r="A845" s="87"/>
      <c r="B845" s="82"/>
      <c r="C845" s="87"/>
      <c r="D845" s="9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 spans="1:27" ht="12.75">
      <c r="A846" s="87"/>
      <c r="B846" s="82"/>
      <c r="C846" s="87"/>
      <c r="D846" s="9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 spans="1:27" ht="12.75">
      <c r="A847" s="87"/>
      <c r="B847" s="82"/>
      <c r="C847" s="87"/>
      <c r="D847" s="9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 spans="1:27" ht="12.75">
      <c r="A848" s="87"/>
      <c r="B848" s="82"/>
      <c r="C848" s="87"/>
      <c r="D848" s="9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 spans="1:27" ht="12.75">
      <c r="A849" s="87"/>
      <c r="B849" s="82"/>
      <c r="C849" s="87"/>
      <c r="D849" s="9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 spans="1:27" ht="12.75">
      <c r="A850" s="87"/>
      <c r="B850" s="82"/>
      <c r="C850" s="87"/>
      <c r="D850" s="9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 spans="1:27" ht="12.75">
      <c r="A851" s="87"/>
      <c r="B851" s="82"/>
      <c r="C851" s="87"/>
      <c r="D851" s="9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 spans="1:27" ht="12.75">
      <c r="A852" s="87"/>
      <c r="B852" s="82"/>
      <c r="C852" s="87"/>
      <c r="D852" s="9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 spans="1:27" ht="12.75">
      <c r="A853" s="87"/>
      <c r="B853" s="82"/>
      <c r="C853" s="87"/>
      <c r="D853" s="9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 spans="1:27" ht="12.75">
      <c r="A854" s="87"/>
      <c r="B854" s="82"/>
      <c r="C854" s="87"/>
      <c r="D854" s="9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 spans="1:27" ht="12.75">
      <c r="A855" s="87"/>
      <c r="B855" s="82"/>
      <c r="C855" s="87"/>
      <c r="D855" s="9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 spans="1:27" ht="12.75">
      <c r="A856" s="87"/>
      <c r="B856" s="82"/>
      <c r="C856" s="87"/>
      <c r="D856" s="9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spans="1:27" ht="12.75">
      <c r="A857" s="87"/>
      <c r="B857" s="82"/>
      <c r="C857" s="87"/>
      <c r="D857" s="9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 spans="1:27" ht="12.75">
      <c r="A858" s="87"/>
      <c r="B858" s="82"/>
      <c r="C858" s="87"/>
      <c r="D858" s="9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 spans="1:27" ht="12.75">
      <c r="A859" s="87"/>
      <c r="B859" s="82"/>
      <c r="C859" s="87"/>
      <c r="D859" s="9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 spans="1:27" ht="12.75">
      <c r="A860" s="87"/>
      <c r="B860" s="82"/>
      <c r="C860" s="87"/>
      <c r="D860" s="9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 spans="1:27" ht="12.75">
      <c r="A861" s="87"/>
      <c r="B861" s="82"/>
      <c r="C861" s="87"/>
      <c r="D861" s="9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 spans="1:27" ht="12.75">
      <c r="A862" s="87"/>
      <c r="B862" s="82"/>
      <c r="C862" s="87"/>
      <c r="D862" s="9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 spans="1:27" ht="12.75">
      <c r="A863" s="87"/>
      <c r="B863" s="82"/>
      <c r="C863" s="87"/>
      <c r="D863" s="9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 spans="1:27" ht="12.75">
      <c r="A864" s="87"/>
      <c r="B864" s="82"/>
      <c r="C864" s="87"/>
      <c r="D864" s="9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 spans="1:27" ht="12.75">
      <c r="A865" s="87"/>
      <c r="B865" s="82"/>
      <c r="C865" s="87"/>
      <c r="D865" s="9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 spans="1:27" ht="12.75">
      <c r="A866" s="87"/>
      <c r="B866" s="82"/>
      <c r="C866" s="87"/>
      <c r="D866" s="9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 spans="1:27" ht="12.75">
      <c r="A867" s="87"/>
      <c r="B867" s="82"/>
      <c r="C867" s="87"/>
      <c r="D867" s="9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 spans="1:27" ht="12.75">
      <c r="A868" s="87"/>
      <c r="B868" s="82"/>
      <c r="C868" s="87"/>
      <c r="D868" s="9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 spans="1:27" ht="12.75">
      <c r="A869" s="87"/>
      <c r="B869" s="82"/>
      <c r="C869" s="87"/>
      <c r="D869" s="9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 spans="1:27" ht="12.75">
      <c r="A870" s="87"/>
      <c r="B870" s="82"/>
      <c r="C870" s="87"/>
      <c r="D870" s="9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 spans="1:27" ht="12.75">
      <c r="A871" s="87"/>
      <c r="B871" s="82"/>
      <c r="C871" s="87"/>
      <c r="D871" s="9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 spans="1:27" ht="12.75">
      <c r="A872" s="87"/>
      <c r="B872" s="82"/>
      <c r="C872" s="87"/>
      <c r="D872" s="9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 spans="1:27" ht="12.75">
      <c r="A873" s="87"/>
      <c r="B873" s="82"/>
      <c r="C873" s="87"/>
      <c r="D873" s="9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 spans="1:27" ht="12.75">
      <c r="A874" s="87"/>
      <c r="B874" s="82"/>
      <c r="C874" s="87"/>
      <c r="D874" s="9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 spans="1:27" ht="12.75">
      <c r="A875" s="87"/>
      <c r="B875" s="82"/>
      <c r="C875" s="87"/>
      <c r="D875" s="9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 spans="1:27" ht="12.75">
      <c r="A876" s="87"/>
      <c r="B876" s="82"/>
      <c r="C876" s="87"/>
      <c r="D876" s="9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 spans="1:27" ht="12.75">
      <c r="A877" s="87"/>
      <c r="B877" s="82"/>
      <c r="C877" s="87"/>
      <c r="D877" s="9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 spans="1:27" ht="12.75">
      <c r="A878" s="87"/>
      <c r="B878" s="82"/>
      <c r="C878" s="87"/>
      <c r="D878" s="9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 spans="1:27" ht="12.75">
      <c r="A879" s="87"/>
      <c r="B879" s="82"/>
      <c r="C879" s="87"/>
      <c r="D879" s="9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 spans="1:27" ht="12.75">
      <c r="A880" s="87"/>
      <c r="B880" s="82"/>
      <c r="C880" s="87"/>
      <c r="D880" s="9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 spans="1:27" ht="12.75">
      <c r="A881" s="87"/>
      <c r="B881" s="82"/>
      <c r="C881" s="87"/>
      <c r="D881" s="9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 spans="1:27" ht="12.75">
      <c r="A882" s="87"/>
      <c r="B882" s="82"/>
      <c r="C882" s="87"/>
      <c r="D882" s="9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 spans="1:27" ht="12.75">
      <c r="A883" s="87"/>
      <c r="B883" s="82"/>
      <c r="C883" s="87"/>
      <c r="D883" s="9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 spans="1:27" ht="12.75">
      <c r="A884" s="87"/>
      <c r="B884" s="82"/>
      <c r="C884" s="87"/>
      <c r="D884" s="9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 spans="1:27" ht="12.75">
      <c r="A885" s="87"/>
      <c r="B885" s="82"/>
      <c r="C885" s="87"/>
      <c r="D885" s="9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 spans="1:27" ht="12.75">
      <c r="A886" s="87"/>
      <c r="B886" s="82"/>
      <c r="C886" s="87"/>
      <c r="D886" s="9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 spans="1:27" ht="12.75">
      <c r="A887" s="87"/>
      <c r="B887" s="82"/>
      <c r="C887" s="87"/>
      <c r="D887" s="9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 spans="1:27" ht="12.75">
      <c r="A888" s="87"/>
      <c r="B888" s="82"/>
      <c r="C888" s="87"/>
      <c r="D888" s="9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 spans="1:27" ht="12.75">
      <c r="A889" s="87"/>
      <c r="B889" s="82"/>
      <c r="C889" s="87"/>
      <c r="D889" s="9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 spans="1:27" ht="12.75">
      <c r="A890" s="87"/>
      <c r="B890" s="82"/>
      <c r="C890" s="87"/>
      <c r="D890" s="9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 spans="1:27" ht="12.75">
      <c r="A891" s="87"/>
      <c r="B891" s="82"/>
      <c r="C891" s="87"/>
      <c r="D891" s="9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 spans="1:27" ht="12.75">
      <c r="A892" s="87"/>
      <c r="B892" s="82"/>
      <c r="C892" s="87"/>
      <c r="D892" s="9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 spans="1:27" ht="12.75">
      <c r="A893" s="87"/>
      <c r="B893" s="82"/>
      <c r="C893" s="87"/>
      <c r="D893" s="9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 spans="1:27" ht="12.75">
      <c r="A894" s="87"/>
      <c r="B894" s="82"/>
      <c r="C894" s="87"/>
      <c r="D894" s="9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 spans="1:27" ht="12.75">
      <c r="A895" s="87"/>
      <c r="B895" s="82"/>
      <c r="C895" s="87"/>
      <c r="D895" s="9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spans="1:27" ht="12.75">
      <c r="A896" s="87"/>
      <c r="B896" s="82"/>
      <c r="C896" s="87"/>
      <c r="D896" s="9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 spans="1:27" ht="12.75">
      <c r="A897" s="87"/>
      <c r="B897" s="82"/>
      <c r="C897" s="87"/>
      <c r="D897" s="9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 spans="1:27" ht="12.75">
      <c r="A898" s="87"/>
      <c r="B898" s="82"/>
      <c r="C898" s="87"/>
      <c r="D898" s="9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 spans="1:27" ht="12.75">
      <c r="A899" s="87"/>
      <c r="B899" s="82"/>
      <c r="C899" s="87"/>
      <c r="D899" s="9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 spans="1:27" ht="12.75">
      <c r="A900" s="87"/>
      <c r="B900" s="82"/>
      <c r="C900" s="87"/>
      <c r="D900" s="9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 spans="1:27" ht="12.75">
      <c r="A901" s="87"/>
      <c r="B901" s="82"/>
      <c r="C901" s="87"/>
      <c r="D901" s="9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 spans="1:27" ht="12.75">
      <c r="A902" s="87"/>
      <c r="B902" s="82"/>
      <c r="C902" s="87"/>
      <c r="D902" s="9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 spans="1:27" ht="12.75">
      <c r="A903" s="87"/>
      <c r="B903" s="82"/>
      <c r="C903" s="87"/>
      <c r="D903" s="9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 spans="1:27" ht="12.75">
      <c r="A904" s="87"/>
      <c r="B904" s="82"/>
      <c r="C904" s="87"/>
      <c r="D904" s="9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 spans="1:27" ht="12.75">
      <c r="A905" s="87"/>
      <c r="B905" s="82"/>
      <c r="C905" s="87"/>
      <c r="D905" s="9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 spans="1:27" ht="12.75">
      <c r="A906" s="87"/>
      <c r="B906" s="82"/>
      <c r="C906" s="87"/>
      <c r="D906" s="9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 spans="1:27" ht="12.75">
      <c r="A907" s="87"/>
      <c r="B907" s="82"/>
      <c r="C907" s="87"/>
      <c r="D907" s="9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 spans="1:27" ht="12.75">
      <c r="A908" s="87"/>
      <c r="B908" s="82"/>
      <c r="C908" s="87"/>
      <c r="D908" s="9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 spans="1:27" ht="12.75">
      <c r="A909" s="87"/>
      <c r="B909" s="82"/>
      <c r="C909" s="87"/>
      <c r="D909" s="9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 spans="1:27" ht="12.75">
      <c r="A910" s="87"/>
      <c r="B910" s="82"/>
      <c r="C910" s="87"/>
      <c r="D910" s="9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 spans="1:27" ht="12.75">
      <c r="A911" s="87"/>
      <c r="B911" s="82"/>
      <c r="C911" s="87"/>
      <c r="D911" s="9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 spans="1:27" ht="12.75">
      <c r="A912" s="87"/>
      <c r="B912" s="82"/>
      <c r="C912" s="87"/>
      <c r="D912" s="9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 spans="1:27" ht="12.75">
      <c r="A913" s="87"/>
      <c r="B913" s="82"/>
      <c r="C913" s="87"/>
      <c r="D913" s="9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 spans="1:27" ht="12.75">
      <c r="A914" s="87"/>
      <c r="B914" s="82"/>
      <c r="C914" s="87"/>
      <c r="D914" s="9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 spans="1:27" ht="12.75">
      <c r="A915" s="87"/>
      <c r="B915" s="82"/>
      <c r="C915" s="87"/>
      <c r="D915" s="9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 spans="1:27" ht="12.75">
      <c r="A916" s="87"/>
      <c r="B916" s="82"/>
      <c r="C916" s="87"/>
      <c r="D916" s="9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 spans="1:27" ht="12.75">
      <c r="A917" s="87"/>
      <c r="B917" s="82"/>
      <c r="C917" s="87"/>
      <c r="D917" s="9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 spans="1:27" ht="12.75">
      <c r="A918" s="87"/>
      <c r="B918" s="82"/>
      <c r="C918" s="87"/>
      <c r="D918" s="9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 spans="1:27" ht="12.75">
      <c r="A919" s="87"/>
      <c r="B919" s="82"/>
      <c r="C919" s="87"/>
      <c r="D919" s="9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 spans="1:27" ht="12.75">
      <c r="A920" s="87"/>
      <c r="B920" s="82"/>
      <c r="C920" s="87"/>
      <c r="D920" s="9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 spans="1:27" ht="12.75">
      <c r="A921" s="87"/>
      <c r="B921" s="82"/>
      <c r="C921" s="87"/>
      <c r="D921" s="9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 spans="1:27" ht="12.75">
      <c r="A922" s="87"/>
      <c r="B922" s="82"/>
      <c r="C922" s="87"/>
      <c r="D922" s="9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 spans="1:27" ht="12.75">
      <c r="A923" s="87"/>
      <c r="B923" s="82"/>
      <c r="C923" s="87"/>
      <c r="D923" s="9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 spans="1:27" ht="12.75">
      <c r="A924" s="87"/>
      <c r="B924" s="82"/>
      <c r="C924" s="87"/>
      <c r="D924" s="9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 spans="1:27" ht="12.75">
      <c r="A925" s="87"/>
      <c r="B925" s="82"/>
      <c r="C925" s="87"/>
      <c r="D925" s="9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 spans="1:27" ht="12.75">
      <c r="A926" s="87"/>
      <c r="B926" s="82"/>
      <c r="C926" s="87"/>
      <c r="D926" s="9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 spans="1:27" ht="12.75">
      <c r="A927" s="87"/>
      <c r="B927" s="82"/>
      <c r="C927" s="87"/>
      <c r="D927" s="9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 spans="1:27" ht="12.75">
      <c r="A928" s="87"/>
      <c r="B928" s="82"/>
      <c r="C928" s="87"/>
      <c r="D928" s="9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 spans="1:27" ht="12.75">
      <c r="A929" s="87"/>
      <c r="B929" s="82"/>
      <c r="C929" s="87"/>
      <c r="D929" s="9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 spans="1:27" ht="12.75">
      <c r="A930" s="87"/>
      <c r="B930" s="82"/>
      <c r="C930" s="87"/>
      <c r="D930" s="9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 spans="1:27" ht="12.75">
      <c r="A931" s="87"/>
      <c r="B931" s="82"/>
      <c r="C931" s="87"/>
      <c r="D931" s="9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 spans="1:27" ht="12.75">
      <c r="A932" s="87"/>
      <c r="B932" s="82"/>
      <c r="C932" s="87"/>
      <c r="D932" s="9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 spans="1:27" ht="12.75">
      <c r="A933" s="87"/>
      <c r="B933" s="82"/>
      <c r="C933" s="87"/>
      <c r="D933" s="9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 spans="1:27" ht="12.75">
      <c r="A934" s="87"/>
      <c r="B934" s="82"/>
      <c r="C934" s="87"/>
      <c r="D934" s="9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spans="1:27" ht="12.75">
      <c r="A935" s="87"/>
      <c r="B935" s="82"/>
      <c r="C935" s="87"/>
      <c r="D935" s="9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 spans="1:27" ht="12.75">
      <c r="A936" s="87"/>
      <c r="B936" s="82"/>
      <c r="C936" s="87"/>
      <c r="D936" s="9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 spans="1:27" ht="12.75">
      <c r="A937" s="87"/>
      <c r="B937" s="82"/>
      <c r="C937" s="87"/>
      <c r="D937" s="9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 spans="1:27" ht="12.75">
      <c r="A938" s="87"/>
      <c r="B938" s="82"/>
      <c r="C938" s="87"/>
      <c r="D938" s="9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 spans="1:27" ht="12.75">
      <c r="A939" s="87"/>
      <c r="B939" s="82"/>
      <c r="C939" s="87"/>
      <c r="D939" s="9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 spans="1:27" ht="12.75">
      <c r="A940" s="87"/>
      <c r="B940" s="82"/>
      <c r="C940" s="87"/>
      <c r="D940" s="9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 spans="1:27" ht="12.75">
      <c r="A941" s="87"/>
      <c r="B941" s="82"/>
      <c r="C941" s="87"/>
      <c r="D941" s="9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 spans="1:27" ht="12.75">
      <c r="A942" s="87"/>
      <c r="B942" s="82"/>
      <c r="C942" s="87"/>
      <c r="D942" s="9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 spans="1:27" ht="12.75">
      <c r="A943" s="87"/>
      <c r="B943" s="82"/>
      <c r="C943" s="87"/>
      <c r="D943" s="9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 spans="1:27" ht="12.75">
      <c r="A944" s="87"/>
      <c r="B944" s="82"/>
      <c r="C944" s="87"/>
      <c r="D944" s="9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 spans="1:27" ht="12.75">
      <c r="A945" s="87"/>
      <c r="B945" s="82"/>
      <c r="C945" s="87"/>
      <c r="D945" s="9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 spans="1:27" ht="12.75">
      <c r="A946" s="87"/>
      <c r="B946" s="82"/>
      <c r="C946" s="87"/>
      <c r="D946" s="9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 spans="1:27" ht="12.75">
      <c r="A947" s="87"/>
      <c r="B947" s="82"/>
      <c r="C947" s="87"/>
      <c r="D947" s="9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 spans="1:27" ht="12.75">
      <c r="A948" s="87"/>
      <c r="B948" s="82"/>
      <c r="C948" s="87"/>
      <c r="D948" s="9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 spans="1:27" ht="12.75">
      <c r="A949" s="87"/>
      <c r="B949" s="82"/>
      <c r="C949" s="87"/>
      <c r="D949" s="9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 spans="1:27" ht="12.75">
      <c r="A950" s="87"/>
      <c r="B950" s="82"/>
      <c r="C950" s="87"/>
      <c r="D950" s="9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 spans="1:27" ht="12.75">
      <c r="A951" s="87"/>
      <c r="B951" s="82"/>
      <c r="C951" s="87"/>
      <c r="D951" s="9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 spans="1:27" ht="12.75">
      <c r="A952" s="87"/>
      <c r="B952" s="82"/>
      <c r="C952" s="87"/>
      <c r="D952" s="9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 spans="1:27" ht="12.75">
      <c r="A953" s="87"/>
      <c r="B953" s="82"/>
      <c r="C953" s="87"/>
      <c r="D953" s="9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 spans="1:27" ht="12.75">
      <c r="A954" s="87"/>
      <c r="B954" s="82"/>
      <c r="C954" s="87"/>
      <c r="D954" s="9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 spans="1:27" ht="12.75">
      <c r="A955" s="87"/>
      <c r="B955" s="82"/>
      <c r="C955" s="87"/>
      <c r="D955" s="9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 spans="1:27" ht="12.75">
      <c r="A956" s="87"/>
      <c r="B956" s="82"/>
      <c r="C956" s="87"/>
      <c r="D956" s="9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 spans="1:27" ht="12.75">
      <c r="A957" s="87"/>
      <c r="B957" s="82"/>
      <c r="C957" s="87"/>
      <c r="D957" s="9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 spans="1:27" ht="12.75">
      <c r="A958" s="87"/>
      <c r="B958" s="82"/>
      <c r="C958" s="87"/>
      <c r="D958" s="9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 spans="1:27" ht="12.75">
      <c r="A959" s="87"/>
      <c r="B959" s="82"/>
      <c r="C959" s="87"/>
      <c r="D959" s="9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 spans="1:27" ht="12.75">
      <c r="A960" s="87"/>
      <c r="B960" s="82"/>
      <c r="C960" s="87"/>
      <c r="D960" s="9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 spans="1:27" ht="12.75">
      <c r="A961" s="87"/>
      <c r="B961" s="82"/>
      <c r="C961" s="87"/>
      <c r="D961" s="9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 spans="1:27" ht="12.75">
      <c r="A962" s="87"/>
      <c r="B962" s="82"/>
      <c r="C962" s="87"/>
      <c r="D962" s="9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 spans="1:27" ht="12.75">
      <c r="A963" s="87"/>
      <c r="B963" s="82"/>
      <c r="C963" s="87"/>
      <c r="D963" s="9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 spans="1:27" ht="12.75">
      <c r="A964" s="87"/>
      <c r="B964" s="82"/>
      <c r="C964" s="87"/>
      <c r="D964" s="9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 spans="1:27" ht="12.75">
      <c r="A965" s="87"/>
      <c r="B965" s="82"/>
      <c r="C965" s="87"/>
      <c r="D965" s="9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 spans="1:27" ht="12.75">
      <c r="A966" s="87"/>
      <c r="B966" s="82"/>
      <c r="C966" s="87"/>
      <c r="D966" s="9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 spans="1:27" ht="12.75">
      <c r="A967" s="87"/>
      <c r="B967" s="82"/>
      <c r="C967" s="87"/>
      <c r="D967" s="9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 spans="1:27" ht="12.75">
      <c r="A968" s="87"/>
      <c r="B968" s="82"/>
      <c r="C968" s="87"/>
      <c r="D968" s="9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 spans="1:27" ht="12.75">
      <c r="A969" s="87"/>
      <c r="B969" s="82"/>
      <c r="C969" s="87"/>
      <c r="D969" s="9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 spans="1:27" ht="12.75">
      <c r="A970" s="87"/>
      <c r="B970" s="82"/>
      <c r="C970" s="87"/>
      <c r="D970" s="9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 spans="1:27" ht="12.75">
      <c r="A971" s="87"/>
      <c r="B971" s="82"/>
      <c r="C971" s="87"/>
      <c r="D971" s="9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 spans="1:27" ht="12.75">
      <c r="A972" s="87"/>
      <c r="B972" s="82"/>
      <c r="C972" s="87"/>
      <c r="D972" s="9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 spans="1:27" ht="12.75">
      <c r="A973" s="87"/>
      <c r="B973" s="82"/>
      <c r="C973" s="87"/>
      <c r="D973" s="9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spans="1:27" ht="12.75">
      <c r="A974" s="87"/>
      <c r="B974" s="82"/>
      <c r="C974" s="87"/>
      <c r="D974" s="9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 spans="1:27" ht="12.75">
      <c r="A975" s="87"/>
      <c r="B975" s="82"/>
      <c r="C975" s="87"/>
      <c r="D975" s="9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 spans="1:27" ht="12.75">
      <c r="A976" s="87"/>
      <c r="B976" s="82"/>
      <c r="C976" s="87"/>
      <c r="D976" s="9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 spans="1:27" ht="12.75">
      <c r="A977" s="87"/>
      <c r="B977" s="82"/>
      <c r="C977" s="87"/>
      <c r="D977" s="9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 spans="1:27" ht="12.75">
      <c r="A978" s="87"/>
      <c r="B978" s="82"/>
      <c r="C978" s="87"/>
      <c r="D978" s="9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 spans="1:27" ht="12.75">
      <c r="A979" s="87"/>
      <c r="B979" s="82"/>
      <c r="C979" s="87"/>
      <c r="D979" s="9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 spans="1:27" ht="12.75">
      <c r="A980" s="87"/>
      <c r="B980" s="82"/>
      <c r="C980" s="87"/>
      <c r="D980" s="9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 spans="1:27" ht="12.75">
      <c r="A981" s="87"/>
      <c r="B981" s="82"/>
      <c r="C981" s="87"/>
      <c r="D981" s="9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 spans="1:27" ht="12.75">
      <c r="A982" s="87"/>
      <c r="B982" s="82"/>
      <c r="C982" s="87"/>
      <c r="D982" s="9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 spans="1:27" ht="12.75">
      <c r="A983" s="87"/>
      <c r="B983" s="82"/>
      <c r="C983" s="87"/>
      <c r="D983" s="9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 spans="1:27" ht="12.75">
      <c r="A984" s="87"/>
      <c r="B984" s="82"/>
      <c r="C984" s="87"/>
      <c r="D984" s="9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 spans="1:27" ht="12.75">
      <c r="A985" s="87"/>
      <c r="B985" s="82"/>
      <c r="C985" s="87"/>
      <c r="D985" s="9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 spans="1:27" ht="12.75">
      <c r="A986" s="87"/>
      <c r="B986" s="82"/>
      <c r="C986" s="87"/>
      <c r="D986" s="9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 spans="1:27" ht="12.75">
      <c r="A987" s="87"/>
      <c r="B987" s="82"/>
      <c r="C987" s="87"/>
      <c r="D987" s="9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 spans="1:27" ht="12.75">
      <c r="A988" s="87"/>
      <c r="B988" s="82"/>
      <c r="C988" s="87"/>
      <c r="D988" s="9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 spans="1:27" ht="12.75">
      <c r="A989" s="87"/>
      <c r="B989" s="82"/>
      <c r="C989" s="87"/>
      <c r="D989" s="9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 spans="1:27" ht="12.75">
      <c r="A990" s="87"/>
      <c r="B990" s="82"/>
      <c r="C990" s="87"/>
      <c r="D990" s="9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 spans="1:27" ht="12.75">
      <c r="A991" s="87"/>
      <c r="B991" s="82"/>
      <c r="C991" s="87"/>
      <c r="D991" s="9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 spans="1:27" ht="12.75">
      <c r="A992" s="87"/>
      <c r="B992" s="82"/>
      <c r="C992" s="87"/>
      <c r="D992" s="9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 spans="1:27" ht="12.75">
      <c r="A993" s="87"/>
      <c r="B993" s="82"/>
      <c r="C993" s="87"/>
      <c r="D993" s="9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 spans="1:27" ht="12.75">
      <c r="A994" s="87"/>
      <c r="B994" s="82"/>
      <c r="C994" s="87"/>
      <c r="D994" s="9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 spans="1:27" ht="12.75">
      <c r="A995" s="87"/>
      <c r="B995" s="82"/>
      <c r="C995" s="87"/>
      <c r="D995" s="9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 spans="1:27" ht="12.75">
      <c r="A996" s="87"/>
      <c r="B996" s="82"/>
      <c r="C996" s="87"/>
      <c r="D996" s="9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 spans="1:27" ht="12.75">
      <c r="A997" s="87"/>
      <c r="B997" s="82"/>
      <c r="C997" s="87"/>
      <c r="D997" s="9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 spans="1:27" ht="12.75">
      <c r="A998" s="87"/>
      <c r="B998" s="82"/>
      <c r="C998" s="87"/>
      <c r="D998" s="9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 spans="1:27" ht="12.75">
      <c r="A999" s="87"/>
      <c r="B999" s="82"/>
      <c r="C999" s="87"/>
      <c r="D999" s="9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  <row r="1000" spans="1:27" ht="12.75">
      <c r="A1000" s="87"/>
      <c r="B1000" s="82"/>
      <c r="C1000" s="87"/>
      <c r="D1000" s="9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</row>
    <row r="1001" spans="1:27" ht="12.75">
      <c r="A1001" s="87"/>
      <c r="B1001" s="82"/>
      <c r="C1001" s="87"/>
      <c r="D1001" s="9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</row>
    <row r="1002" spans="1:27" ht="12.75">
      <c r="A1002" s="87"/>
      <c r="B1002" s="82"/>
      <c r="C1002" s="87"/>
      <c r="D1002" s="9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</row>
    <row r="1003" spans="1:27" ht="12.75">
      <c r="A1003" s="87"/>
      <c r="B1003" s="82"/>
      <c r="C1003" s="87"/>
      <c r="D1003" s="9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</row>
    <row r="1004" spans="1:27" ht="12.75">
      <c r="A1004" s="87"/>
      <c r="B1004" s="82"/>
      <c r="C1004" s="87"/>
      <c r="D1004" s="9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</row>
    <row r="1005" spans="1:27" ht="12.75">
      <c r="A1005" s="87"/>
      <c r="B1005" s="82"/>
      <c r="C1005" s="87"/>
      <c r="D1005" s="9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</row>
    <row r="1006" spans="1:27" ht="12.75">
      <c r="A1006" s="87"/>
      <c r="B1006" s="82"/>
      <c r="C1006" s="87"/>
      <c r="D1006" s="9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</row>
    <row r="1007" spans="1:27" ht="12.75">
      <c r="A1007" s="87"/>
      <c r="B1007" s="82"/>
      <c r="C1007" s="87"/>
      <c r="D1007" s="9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</row>
    <row r="1008" spans="1:27" ht="12.75">
      <c r="A1008" s="87"/>
      <c r="B1008" s="82"/>
      <c r="C1008" s="87"/>
      <c r="D1008" s="9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</row>
    <row r="1009" spans="1:27" ht="12.75">
      <c r="A1009" s="87"/>
      <c r="B1009" s="82"/>
      <c r="C1009" s="87"/>
      <c r="D1009" s="9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</row>
    <row r="1010" spans="1:27" ht="12.75">
      <c r="A1010" s="87"/>
      <c r="B1010" s="82"/>
      <c r="C1010" s="87"/>
      <c r="D1010" s="9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</row>
    <row r="1011" spans="1:27" ht="12.75">
      <c r="A1011" s="87"/>
      <c r="B1011" s="82"/>
      <c r="C1011" s="87"/>
      <c r="D1011" s="97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</row>
    <row r="1012" spans="1:27" ht="12.75">
      <c r="A1012" s="87"/>
      <c r="B1012" s="82"/>
      <c r="C1012" s="87"/>
      <c r="D1012" s="9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</row>
    <row r="1013" spans="1:27" ht="12.75">
      <c r="A1013" s="87"/>
      <c r="B1013" s="82"/>
      <c r="C1013" s="87"/>
      <c r="D1013" s="97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</row>
    <row r="1014" spans="1:27" ht="12.75">
      <c r="A1014" s="87"/>
      <c r="B1014" s="82"/>
      <c r="C1014" s="87"/>
      <c r="D1014" s="97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</row>
    <row r="1015" spans="1:27" ht="12.75">
      <c r="A1015" s="87"/>
      <c r="B1015" s="82"/>
      <c r="C1015" s="87"/>
      <c r="D1015" s="97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</row>
    <row r="1016" spans="1:27" ht="12.75">
      <c r="A1016" s="87"/>
      <c r="B1016" s="82"/>
      <c r="C1016" s="87"/>
      <c r="D1016" s="97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</row>
    <row r="1017" spans="1:27" ht="12.75">
      <c r="A1017" s="87"/>
      <c r="B1017" s="82"/>
      <c r="C1017" s="87"/>
      <c r="D1017" s="97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</row>
    <row r="1018" spans="1:27" ht="12.75">
      <c r="A1018" s="87"/>
      <c r="B1018" s="82"/>
      <c r="C1018" s="87"/>
      <c r="D1018" s="97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</row>
    <row r="1019" spans="1:27" ht="12.75">
      <c r="A1019" s="87"/>
      <c r="B1019" s="82"/>
      <c r="C1019" s="87"/>
      <c r="D1019" s="9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</row>
    <row r="1020" spans="1:27" ht="12.75">
      <c r="A1020" s="87"/>
      <c r="B1020" s="82"/>
      <c r="C1020" s="87"/>
      <c r="D1020" s="97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</row>
    <row r="1021" spans="1:27" ht="12.75">
      <c r="A1021" s="87"/>
      <c r="B1021" s="82"/>
      <c r="C1021" s="87"/>
      <c r="D1021" s="97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</row>
    <row r="1022" spans="1:27" ht="12.75">
      <c r="A1022" s="87"/>
      <c r="B1022" s="82"/>
      <c r="C1022" s="87"/>
      <c r="D1022" s="97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</row>
    <row r="1023" spans="1:27" ht="12.75">
      <c r="A1023" s="87"/>
      <c r="B1023" s="82"/>
      <c r="C1023" s="87"/>
      <c r="D1023" s="97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</row>
    <row r="1024" spans="1:27" ht="12.75">
      <c r="A1024" s="87"/>
      <c r="B1024" s="82"/>
      <c r="C1024" s="87"/>
      <c r="D1024" s="97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</row>
    <row r="1025" spans="1:27" ht="12.75">
      <c r="A1025" s="87"/>
      <c r="B1025" s="82"/>
      <c r="C1025" s="87"/>
      <c r="D1025" s="97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</row>
    <row r="1026" spans="1:27" ht="12.75">
      <c r="A1026" s="87"/>
      <c r="B1026" s="82"/>
      <c r="C1026" s="87"/>
      <c r="D1026" s="97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</row>
    <row r="1027" spans="1:27" ht="12.75">
      <c r="A1027" s="87"/>
      <c r="B1027" s="82"/>
      <c r="C1027" s="87"/>
      <c r="D1027" s="9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</row>
    <row r="1028" spans="1:27" ht="12.75">
      <c r="A1028" s="87"/>
      <c r="B1028" s="82"/>
      <c r="C1028" s="87"/>
      <c r="D1028" s="9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</row>
    <row r="1029" spans="1:27" ht="12.75">
      <c r="A1029" s="87"/>
      <c r="B1029" s="82"/>
      <c r="C1029" s="87"/>
      <c r="D1029" s="9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</row>
    <row r="1030" spans="1:27" ht="12.75">
      <c r="A1030" s="87"/>
      <c r="B1030" s="82"/>
      <c r="C1030" s="87"/>
      <c r="D1030" s="9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</row>
    <row r="1031" spans="1:27" ht="12.75">
      <c r="A1031" s="87"/>
      <c r="B1031" s="82"/>
      <c r="C1031" s="87"/>
      <c r="D1031" s="9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</row>
    <row r="1032" spans="1:27" ht="12.75">
      <c r="A1032" s="87"/>
      <c r="B1032" s="82"/>
      <c r="C1032" s="87"/>
      <c r="D1032" s="9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</row>
    <row r="1033" spans="1:27" ht="12.75">
      <c r="A1033" s="87"/>
      <c r="B1033" s="82"/>
      <c r="C1033" s="87"/>
      <c r="D1033" s="9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</row>
  </sheetData>
  <mergeCells count="22">
    <mergeCell ref="A3:A16"/>
    <mergeCell ref="D3:D4"/>
    <mergeCell ref="D5:D6"/>
    <mergeCell ref="D7:D8"/>
    <mergeCell ref="D9:D10"/>
    <mergeCell ref="D11:D12"/>
    <mergeCell ref="D13:D14"/>
    <mergeCell ref="D23:D24"/>
    <mergeCell ref="A36:A43"/>
    <mergeCell ref="D36:D37"/>
    <mergeCell ref="D38:D39"/>
    <mergeCell ref="D40:D41"/>
    <mergeCell ref="D42:D43"/>
    <mergeCell ref="A17:A35"/>
    <mergeCell ref="D25:D26"/>
    <mergeCell ref="D28:D29"/>
    <mergeCell ref="D30:D31"/>
    <mergeCell ref="D32:D33"/>
    <mergeCell ref="D34:D35"/>
    <mergeCell ref="D17:D18"/>
    <mergeCell ref="D19:D20"/>
    <mergeCell ref="D21:D2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7"/>
  <sheetViews>
    <sheetView workbookViewId="0">
      <selection activeCell="C90" sqref="C90"/>
    </sheetView>
  </sheetViews>
  <sheetFormatPr defaultColWidth="14.42578125" defaultRowHeight="15.75" customHeight="1" outlineLevelRow="1"/>
  <cols>
    <col min="1" max="1" width="30.85546875" customWidth="1"/>
    <col min="2" max="2" width="29" customWidth="1"/>
    <col min="3" max="3" width="33" customWidth="1"/>
    <col min="4" max="4" width="22.42578125" customWidth="1"/>
    <col min="5" max="5" width="9.140625" customWidth="1"/>
    <col min="6" max="7" width="7.42578125" customWidth="1"/>
    <col min="8" max="8" width="7.5703125" customWidth="1"/>
  </cols>
  <sheetData>
    <row r="1" spans="1:26" ht="15">
      <c r="A1" s="22" t="s">
        <v>61</v>
      </c>
      <c r="B1" s="23"/>
      <c r="C1" s="23"/>
      <c r="D1" s="23"/>
      <c r="E1" s="23"/>
      <c r="F1" s="23"/>
      <c r="G1" s="23"/>
      <c r="H1" s="24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outlineLevel="1">
      <c r="A2" s="26" t="s">
        <v>62</v>
      </c>
      <c r="B2" s="26" t="s">
        <v>63</v>
      </c>
      <c r="C2" s="26" t="s">
        <v>64</v>
      </c>
      <c r="E2" s="27"/>
      <c r="G2" s="27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outlineLevel="1">
      <c r="A3" s="17" t="s">
        <v>65</v>
      </c>
      <c r="B3" s="17" t="s">
        <v>65</v>
      </c>
      <c r="C3" s="17" t="s">
        <v>65</v>
      </c>
      <c r="E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5.5" outlineLevel="1">
      <c r="A4" s="17" t="s">
        <v>66</v>
      </c>
      <c r="B4" s="17" t="s">
        <v>67</v>
      </c>
      <c r="C4" s="17" t="s">
        <v>68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38.25" outlineLevel="1">
      <c r="A5" s="17" t="s">
        <v>69</v>
      </c>
      <c r="B5" s="17" t="s">
        <v>70</v>
      </c>
      <c r="C5" s="1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2.75" outlineLevel="1">
      <c r="A6" s="27"/>
      <c r="B6" s="16"/>
      <c r="C6" s="16"/>
      <c r="D6" s="1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2.75">
      <c r="A7" s="27"/>
      <c r="B7" s="16"/>
      <c r="C7" s="16"/>
      <c r="D7" s="16"/>
      <c r="E7" s="27"/>
      <c r="F7" s="27"/>
      <c r="G7" s="27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>
      <c r="A8" s="22" t="str">
        <f t="array" ref="A8">SUBSTITUTE(SUBSTITUTE(PTitle1,"%2",INDEX(PNames,MATCH(H8,PNumbers,0))),"%1",H8)</f>
        <v>Таблица П1. Протокол эмиссии</v>
      </c>
      <c r="B8" s="23"/>
      <c r="C8" s="23"/>
      <c r="D8" s="23"/>
      <c r="E8" s="23"/>
      <c r="F8" s="23"/>
      <c r="G8" s="23"/>
      <c r="H8" s="24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outlineLevel="1">
      <c r="A9" s="16"/>
      <c r="B9" s="16"/>
      <c r="C9" s="16"/>
      <c r="D9" s="1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.75" outlineLevel="1">
      <c r="A10" s="28" t="str">
        <f>SUBSTITUTE(PTitle11,"%1",H8)</f>
        <v>Таблица П1.1. Вариативность параметров</v>
      </c>
      <c r="B10" s="29"/>
      <c r="C10" s="29"/>
      <c r="D10" s="1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2.75" outlineLevel="1">
      <c r="A11" s="30" t="s">
        <v>71</v>
      </c>
      <c r="B11" s="31" t="s">
        <v>72</v>
      </c>
      <c r="C11" s="31" t="s">
        <v>73</v>
      </c>
      <c r="D11" s="1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 outlineLevel="1">
      <c r="A12" s="32" t="s">
        <v>74</v>
      </c>
      <c r="B12" s="33" t="s">
        <v>75</v>
      </c>
      <c r="C12" s="33" t="s">
        <v>76</v>
      </c>
      <c r="D12" s="1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2.75" outlineLevel="1">
      <c r="A13" s="32" t="s">
        <v>77</v>
      </c>
      <c r="B13" s="33" t="s">
        <v>78</v>
      </c>
      <c r="C13" s="33" t="s">
        <v>79</v>
      </c>
      <c r="D13" s="1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5.5" outlineLevel="1">
      <c r="A14" s="32" t="s">
        <v>80</v>
      </c>
      <c r="B14" s="33" t="s">
        <v>81</v>
      </c>
      <c r="C14" s="33" t="s">
        <v>82</v>
      </c>
      <c r="D14" s="1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2.75" outlineLevel="1">
      <c r="A15" s="32"/>
      <c r="B15" s="33"/>
      <c r="C15" s="33"/>
      <c r="D15" s="1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5" outlineLevel="1">
      <c r="A16" s="27"/>
      <c r="B16" s="16"/>
      <c r="C16" s="16"/>
      <c r="D16" s="1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 outlineLevel="1">
      <c r="A17" s="28" t="str">
        <f>SUBSTITUTE(PTitle12,"%1",H8)</f>
        <v>Таблица П1.2. Релевантные сочетания параметров</v>
      </c>
      <c r="B17" s="29"/>
      <c r="C17" s="29"/>
      <c r="E17" s="107" t="str">
        <f>SUBSTITUTE(PTitle13,"%1",H8)</f>
        <v>Таблица П1.3. Сценарная привязка</v>
      </c>
      <c r="F17" s="109"/>
      <c r="G17" s="109"/>
      <c r="H17" s="109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 outlineLevel="1">
      <c r="A18" s="30" t="str">
        <f t="shared" ref="A18:C18" si="0">A11</f>
        <v>Эмитент</v>
      </c>
      <c r="B18" s="30" t="str">
        <f t="shared" si="0"/>
        <v>Способ доставки</v>
      </c>
      <c r="C18" s="30" t="str">
        <f t="shared" si="0"/>
        <v>Обеспеченность</v>
      </c>
      <c r="E18" s="34">
        <v>1</v>
      </c>
      <c r="F18" s="34">
        <v>2</v>
      </c>
      <c r="G18" s="34">
        <v>3</v>
      </c>
      <c r="H18" s="34">
        <v>4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outlineLevel="1">
      <c r="A19" s="33" t="str">
        <f t="shared" ref="A19:A21" si="1">$A$12</f>
        <v>НБ РБ</v>
      </c>
      <c r="B19" s="33" t="str">
        <f t="shared" ref="B19:B22" si="2">$B$12</f>
        <v>Прямое зачисление</v>
      </c>
      <c r="C19" s="35" t="str">
        <f t="shared" ref="C19:C21" si="3">C12</f>
        <v>Полное обеспечение резервами</v>
      </c>
      <c r="E19" s="36" t="s">
        <v>5</v>
      </c>
      <c r="F19" s="36" t="s">
        <v>5</v>
      </c>
      <c r="G19" s="37"/>
      <c r="H19" s="37"/>
      <c r="I19" s="38" t="str">
        <f t="shared" ref="I19:I29" si="4">_xlfn.TEXTJOIN(Delimiter,TRUE,A19:C19)</f>
        <v>НБ РБ;Прямое зачисление;Полное обеспечение резервами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5" outlineLevel="1">
      <c r="A20" s="33" t="str">
        <f t="shared" si="1"/>
        <v>НБ РБ</v>
      </c>
      <c r="B20" s="33" t="str">
        <f t="shared" si="2"/>
        <v>Прямое зачисление</v>
      </c>
      <c r="C20" s="35" t="str">
        <f t="shared" si="3"/>
        <v>Отсутствие обеспечения резервами</v>
      </c>
      <c r="E20" s="26"/>
      <c r="F20" s="26"/>
      <c r="G20" s="36" t="s">
        <v>5</v>
      </c>
      <c r="H20" s="37"/>
      <c r="I20" s="38" t="str">
        <f t="shared" si="4"/>
        <v>НБ РБ;Прямое зачисление;Отсутствие обеспечения резервами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5.5" outlineLevel="1">
      <c r="A21" s="33" t="str">
        <f t="shared" si="1"/>
        <v>НБ РБ</v>
      </c>
      <c r="B21" s="33" t="str">
        <f t="shared" si="2"/>
        <v>Прямое зачисление</v>
      </c>
      <c r="C21" s="35" t="str">
        <f t="shared" si="3"/>
        <v>Отсутствие обеспечения резервами и проценты</v>
      </c>
      <c r="E21" s="26"/>
      <c r="F21" s="26"/>
      <c r="G21" s="26"/>
      <c r="H21" s="36" t="s">
        <v>5</v>
      </c>
      <c r="I21" s="38" t="str">
        <f t="shared" si="4"/>
        <v>НБ РБ;Прямое зачисление;Отсутствие обеспечения резервами и проценты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outlineLevel="1">
      <c r="A22" s="33" t="str">
        <f t="shared" ref="A22:A25" si="5">$A$13</f>
        <v>Банки</v>
      </c>
      <c r="B22" s="33" t="str">
        <f t="shared" si="2"/>
        <v>Прямое зачисление</v>
      </c>
      <c r="C22" s="35" t="str">
        <f>C12</f>
        <v>Полное обеспечение резервами</v>
      </c>
      <c r="E22" s="26"/>
      <c r="F22" s="36" t="s">
        <v>5</v>
      </c>
      <c r="G22" s="39"/>
      <c r="H22" s="37"/>
      <c r="I22" s="38" t="str">
        <f t="shared" si="4"/>
        <v>Банки;Прямое зачисление;Полное обеспечение резервами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outlineLevel="1">
      <c r="A23" s="33" t="str">
        <f t="shared" si="5"/>
        <v>Банки</v>
      </c>
      <c r="B23" s="33" t="str">
        <f>$B$13</f>
        <v>Опосредованная дистрибуция</v>
      </c>
      <c r="C23" s="35" t="str">
        <f t="shared" ref="C23:C25" si="6">C12</f>
        <v>Полное обеспечение резервами</v>
      </c>
      <c r="E23" s="36" t="s">
        <v>5</v>
      </c>
      <c r="F23" s="40"/>
      <c r="G23" s="26"/>
      <c r="H23" s="26"/>
      <c r="I23" s="38" t="str">
        <f t="shared" si="4"/>
        <v>Банки;Опосредованная дистрибуция;Полное обеспечение резервами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outlineLevel="1">
      <c r="A24" s="33" t="str">
        <f t="shared" si="5"/>
        <v>Банки</v>
      </c>
      <c r="B24" s="33" t="str">
        <f t="shared" ref="B24:B25" si="7">$B$14</f>
        <v>Провайдер доступа</v>
      </c>
      <c r="C24" s="35" t="str">
        <f t="shared" si="6"/>
        <v>Отсутствие обеспечения резервами</v>
      </c>
      <c r="E24" s="26"/>
      <c r="F24" s="40"/>
      <c r="G24" s="36" t="s">
        <v>5</v>
      </c>
      <c r="H24" s="37"/>
      <c r="I24" s="38" t="str">
        <f t="shared" si="4"/>
        <v>Банки;Провайдер доступа;Отсутствие обеспечения резервами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5.5" outlineLevel="1">
      <c r="A25" s="33" t="str">
        <f t="shared" si="5"/>
        <v>Банки</v>
      </c>
      <c r="B25" s="33" t="str">
        <f t="shared" si="7"/>
        <v>Провайдер доступа</v>
      </c>
      <c r="C25" s="35" t="str">
        <f t="shared" si="6"/>
        <v>Отсутствие обеспечения резервами и проценты</v>
      </c>
      <c r="E25" s="26"/>
      <c r="F25" s="40"/>
      <c r="G25" s="26"/>
      <c r="H25" s="36" t="s">
        <v>5</v>
      </c>
      <c r="I25" s="38" t="str">
        <f t="shared" si="4"/>
        <v>Банки;Провайдер доступа;Отсутствие обеспечения резервами и проценты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5" outlineLevel="1">
      <c r="A26" s="33" t="str">
        <f t="shared" ref="A26:A29" si="8">$A$14</f>
        <v>Финтех-провайдеры</v>
      </c>
      <c r="B26" s="33" t="str">
        <f>$B$12</f>
        <v>Прямое зачисление</v>
      </c>
      <c r="C26" s="35" t="str">
        <f>C12</f>
        <v>Полное обеспечение резервами</v>
      </c>
      <c r="E26" s="26"/>
      <c r="F26" s="36" t="s">
        <v>5</v>
      </c>
      <c r="G26" s="37"/>
      <c r="H26" s="37"/>
      <c r="I26" s="38" t="str">
        <f t="shared" si="4"/>
        <v>Финтех-провайдеры;Прямое зачисление;Полное обеспечение резервами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5" outlineLevel="1">
      <c r="A27" s="33" t="str">
        <f t="shared" si="8"/>
        <v>Финтех-провайдеры</v>
      </c>
      <c r="B27" s="33" t="str">
        <f>$B$13</f>
        <v>Опосредованная дистрибуция</v>
      </c>
      <c r="C27" s="35" t="str">
        <f t="shared" ref="C27:C29" si="9">C12</f>
        <v>Полное обеспечение резервами</v>
      </c>
      <c r="E27" s="36" t="s">
        <v>5</v>
      </c>
      <c r="F27" s="40"/>
      <c r="G27" s="37"/>
      <c r="H27" s="37"/>
      <c r="I27" s="38" t="str">
        <f t="shared" si="4"/>
        <v>Финтех-провайдеры;Опосредованная дистрибуция;Полное обеспечение резервами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 outlineLevel="1">
      <c r="A28" s="33" t="str">
        <f t="shared" si="8"/>
        <v>Финтех-провайдеры</v>
      </c>
      <c r="B28" s="33" t="str">
        <f t="shared" ref="B28:B29" si="10">$B$14</f>
        <v>Провайдер доступа</v>
      </c>
      <c r="C28" s="35" t="str">
        <f t="shared" si="9"/>
        <v>Отсутствие обеспечения резервами</v>
      </c>
      <c r="E28" s="26"/>
      <c r="F28" s="40"/>
      <c r="G28" s="36" t="s">
        <v>5</v>
      </c>
      <c r="H28" s="37"/>
      <c r="I28" s="38" t="str">
        <f t="shared" si="4"/>
        <v>Финтех-провайдеры;Провайдер доступа;Отсутствие обеспечения резервами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5.5" outlineLevel="1">
      <c r="A29" s="33" t="str">
        <f t="shared" si="8"/>
        <v>Финтех-провайдеры</v>
      </c>
      <c r="B29" s="33" t="str">
        <f t="shared" si="10"/>
        <v>Провайдер доступа</v>
      </c>
      <c r="C29" s="35" t="str">
        <f t="shared" si="9"/>
        <v>Отсутствие обеспечения резервами и проценты</v>
      </c>
      <c r="D29" s="16"/>
      <c r="E29" s="26"/>
      <c r="F29" s="40"/>
      <c r="G29" s="37"/>
      <c r="H29" s="36" t="s">
        <v>5</v>
      </c>
      <c r="I29" s="38" t="str">
        <f t="shared" si="4"/>
        <v>Финтех-провайдеры;Провайдер доступа;Отсутствие обеспечения резервами и проценты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75" outlineLevel="1">
      <c r="D30" s="16"/>
      <c r="E30" s="38" t="str" cm="1">
        <f t="array" ref="E30">_xlfn.TEXTJOIN(GDelimiter,TRUE,_xlfn._xlws.FILTER($I19:$I29,E19:E29 = "+"))</f>
        <v>НБ РБ;Прямое зачисление;Полное обеспечение резервами
Банки;Опосредованная дистрибуция;Полное обеспечение резервами
Финтех-провайдеры;Опосредованная дистрибуция;Полное обеспечение резервами</v>
      </c>
      <c r="F30" s="38" t="str" cm="1">
        <f t="array" ref="F30">_xlfn.TEXTJOIN(GDelimiter,TRUE,_xlfn._xlws.FILTER($I19:$I29,F19:F29 = "+"))</f>
        <v>НБ РБ;Прямое зачисление;Полное обеспечение резервами
Банки;Прямое зачисление;Полное обеспечение резервами
Финтех-провайдеры;Прямое зачисление;Полное обеспечение резервами</v>
      </c>
      <c r="G30" s="38" t="str" cm="1">
        <f t="array" ref="G30">_xlfn.TEXTJOIN(GDelimiter,TRUE,_xlfn._xlws.FILTER($I19:$I29,G19:G29 = "+"))</f>
        <v>НБ РБ;Прямое зачисление;Отсутствие обеспечения резервами
Банки;Провайдер доступа;Отсутствие обеспечения резервами
Финтех-провайдеры;Провайдер доступа;Отсутствие обеспечения резервами</v>
      </c>
      <c r="H30" s="38" t="str" cm="1">
        <f t="array" ref="H30">_xlfn.TEXTJOIN(GDelimiter,TRUE,_xlfn._xlws.FILTER($I19:$I29,H19:H29 = "+"))</f>
        <v>НБ РБ;Прямое зачисление;Отсутствие обеспечения резервами и проценты
Банки;Провайдер доступа;Отсутствие обеспечения резервами и проценты
Финтех-провайдеры;Провайдер доступа;Отсутствие обеспечения резервами и проценты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>
      <c r="D31" s="16"/>
      <c r="E31" s="38"/>
      <c r="F31" s="38"/>
      <c r="G31" s="38"/>
      <c r="H31" s="38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>
      <c r="A32" s="22" t="str">
        <f t="array" ref="A32">SUBSTITUTE(SUBSTITUTE(PTitle1,"%2",INDEX(PNames,MATCH(H32,PNumbers,0))),"%1",H32)</f>
        <v>Таблица П2. Ограничения на использование CBDC отдельными категориями субъектов</v>
      </c>
      <c r="B32" s="23"/>
      <c r="C32" s="23"/>
      <c r="D32" s="23"/>
      <c r="E32" s="23"/>
      <c r="F32" s="23"/>
      <c r="G32" s="23"/>
      <c r="H32" s="24">
        <v>2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9" ht="12.75" outlineLevel="1"/>
    <row r="34" spans="1:9" ht="12.75" outlineLevel="1">
      <c r="A34" s="28" t="str">
        <f>SUBSTITUTE(PTitle11,"%1",H32)</f>
        <v>Таблица П2.1. Вариативность параметров</v>
      </c>
      <c r="B34" s="29"/>
    </row>
    <row r="35" spans="1:9" ht="12.75" outlineLevel="1">
      <c r="A35" s="30" t="s">
        <v>83</v>
      </c>
      <c r="B35" s="31" t="s">
        <v>84</v>
      </c>
    </row>
    <row r="36" spans="1:9" ht="12.75" outlineLevel="1">
      <c r="A36" s="17" t="s">
        <v>85</v>
      </c>
      <c r="B36" s="2" t="s">
        <v>86</v>
      </c>
      <c r="D36" s="38" t="s">
        <v>87</v>
      </c>
    </row>
    <row r="37" spans="1:9" ht="12.75" outlineLevel="1">
      <c r="A37" s="17" t="s">
        <v>88</v>
      </c>
      <c r="B37" s="2" t="s">
        <v>89</v>
      </c>
      <c r="D37" s="38" t="s">
        <v>90</v>
      </c>
    </row>
    <row r="38" spans="1:9" ht="12.75" outlineLevel="1">
      <c r="A38" s="17"/>
    </row>
    <row r="39" spans="1:9" ht="12.75" outlineLevel="1">
      <c r="A39" s="17"/>
    </row>
    <row r="40" spans="1:9" ht="12.75" outlineLevel="1"/>
    <row r="41" spans="1:9" ht="12.75" outlineLevel="1">
      <c r="A41" s="28" t="str">
        <f>SUBSTITUTE(PTitle12,"%1",H32)</f>
        <v>Таблица П2.2. Релевантные сочетания параметров</v>
      </c>
      <c r="B41" s="28"/>
      <c r="C41" s="28"/>
      <c r="D41" s="28"/>
      <c r="E41" s="107" t="str">
        <f>SUBSTITUTE(PTitle13,"%1",H32)</f>
        <v>Таблица П2.3. Сценарная привязка</v>
      </c>
      <c r="F41" s="109"/>
      <c r="G41" s="109"/>
      <c r="H41" s="109"/>
    </row>
    <row r="42" spans="1:9" ht="38.25" outlineLevel="1">
      <c r="A42" s="30" t="str">
        <f>D36</f>
        <v>Отправитель</v>
      </c>
      <c r="B42" s="31" t="str">
        <f>D37</f>
        <v>Получатель</v>
      </c>
      <c r="C42" s="31" t="str">
        <f>B36</f>
        <v>Количественные ограничения</v>
      </c>
      <c r="D42" s="31" t="str">
        <f>B37</f>
        <v>Ограничения по нормативному назначению</v>
      </c>
      <c r="E42" s="34">
        <v>1</v>
      </c>
      <c r="F42" s="34">
        <v>2</v>
      </c>
      <c r="G42" s="34">
        <v>3</v>
      </c>
      <c r="H42" s="34">
        <v>4</v>
      </c>
    </row>
    <row r="43" spans="1:9" ht="12.75" outlineLevel="1">
      <c r="A43" s="17" t="str">
        <f t="shared" ref="A43:B43" si="11">$A$36</f>
        <v>Физические лица</v>
      </c>
      <c r="B43" s="2" t="str">
        <f t="shared" si="11"/>
        <v>Физические лица</v>
      </c>
      <c r="C43" s="1" t="s">
        <v>91</v>
      </c>
      <c r="D43" s="1" t="s">
        <v>91</v>
      </c>
      <c r="E43" s="26"/>
      <c r="F43" s="40"/>
      <c r="G43" s="41" t="s">
        <v>5</v>
      </c>
      <c r="H43" s="41" t="s">
        <v>5</v>
      </c>
      <c r="I43" s="38" t="str">
        <f t="shared" ref="I43:I51" si="12">_xlfn.TEXTJOIN(Delimiter,TRUE,A43:D43)</f>
        <v>Физические лица;Физические лица;нет;нет</v>
      </c>
    </row>
    <row r="44" spans="1:9" ht="12.75" outlineLevel="1">
      <c r="A44" s="17" t="str">
        <f t="shared" ref="A44:B44" si="13">$A$36</f>
        <v>Физические лица</v>
      </c>
      <c r="B44" s="2" t="str">
        <f t="shared" si="13"/>
        <v>Физические лица</v>
      </c>
      <c r="C44" s="1" t="s">
        <v>91</v>
      </c>
      <c r="D44" s="1" t="s">
        <v>14</v>
      </c>
      <c r="E44" s="26"/>
      <c r="F44" s="42" t="s">
        <v>5</v>
      </c>
      <c r="G44" s="37"/>
      <c r="H44" s="37"/>
      <c r="I44" s="38" t="str">
        <f t="shared" si="12"/>
        <v>Физические лица;Физические лица;нет;да</v>
      </c>
    </row>
    <row r="45" spans="1:9" ht="12.75" outlineLevel="1">
      <c r="A45" s="17" t="str">
        <f t="shared" ref="A45:B45" si="14">$A$36</f>
        <v>Физические лица</v>
      </c>
      <c r="B45" s="2" t="str">
        <f t="shared" si="14"/>
        <v>Физические лица</v>
      </c>
      <c r="C45" s="1" t="s">
        <v>14</v>
      </c>
      <c r="D45" s="1" t="s">
        <v>14</v>
      </c>
      <c r="E45" s="36" t="s">
        <v>5</v>
      </c>
      <c r="F45" s="40"/>
      <c r="G45" s="37"/>
      <c r="H45" s="37"/>
      <c r="I45" s="38" t="str">
        <f t="shared" si="12"/>
        <v>Физические лица;Физические лица;да;да</v>
      </c>
    </row>
    <row r="46" spans="1:9" ht="12.75" outlineLevel="1">
      <c r="A46" s="17" t="str">
        <f t="shared" ref="A46:A48" si="15">$A$36</f>
        <v>Физические лица</v>
      </c>
      <c r="B46" s="2" t="str">
        <f t="shared" ref="B46:B48" si="16">$A$37</f>
        <v>Юридические лица</v>
      </c>
      <c r="C46" s="1" t="s">
        <v>91</v>
      </c>
      <c r="D46" s="1" t="s">
        <v>91</v>
      </c>
      <c r="E46" s="26"/>
      <c r="F46" s="40"/>
      <c r="G46" s="41" t="s">
        <v>5</v>
      </c>
      <c r="H46" s="41" t="s">
        <v>5</v>
      </c>
      <c r="I46" s="38" t="str">
        <f t="shared" si="12"/>
        <v>Физические лица;Юридические лица;нет;нет</v>
      </c>
    </row>
    <row r="47" spans="1:9" ht="12.75" outlineLevel="1">
      <c r="A47" s="17" t="str">
        <f t="shared" si="15"/>
        <v>Физические лица</v>
      </c>
      <c r="B47" s="2" t="str">
        <f t="shared" si="16"/>
        <v>Юридические лица</v>
      </c>
      <c r="C47" s="1" t="s">
        <v>14</v>
      </c>
      <c r="D47" s="1" t="s">
        <v>14</v>
      </c>
      <c r="E47" s="36" t="s">
        <v>5</v>
      </c>
      <c r="F47" s="40"/>
      <c r="G47" s="37"/>
      <c r="H47" s="37"/>
      <c r="I47" s="38" t="str">
        <f t="shared" si="12"/>
        <v>Физические лица;Юридические лица;да;да</v>
      </c>
    </row>
    <row r="48" spans="1:9" ht="12.75" outlineLevel="1">
      <c r="A48" s="17" t="str">
        <f t="shared" si="15"/>
        <v>Физические лица</v>
      </c>
      <c r="B48" s="2" t="str">
        <f t="shared" si="16"/>
        <v>Юридические лица</v>
      </c>
      <c r="C48" s="1" t="s">
        <v>91</v>
      </c>
      <c r="D48" s="1" t="s">
        <v>14</v>
      </c>
      <c r="E48" s="26"/>
      <c r="F48" s="42" t="s">
        <v>5</v>
      </c>
      <c r="G48" s="37"/>
      <c r="H48" s="37"/>
      <c r="I48" s="38" t="str">
        <f t="shared" si="12"/>
        <v>Физические лица;Юридические лица;нет;да</v>
      </c>
    </row>
    <row r="49" spans="1:26" ht="12.75" outlineLevel="1">
      <c r="A49" s="17" t="str">
        <f t="shared" ref="A49:A51" si="17">$A$37</f>
        <v>Юридические лица</v>
      </c>
      <c r="B49" s="2" t="str">
        <f t="shared" ref="B49:B50" si="18">$A$36</f>
        <v>Физические лица</v>
      </c>
      <c r="C49" s="1" t="s">
        <v>91</v>
      </c>
      <c r="D49" s="1" t="s">
        <v>14</v>
      </c>
      <c r="E49" s="26"/>
      <c r="F49" s="42" t="s">
        <v>5</v>
      </c>
      <c r="G49" s="41" t="s">
        <v>5</v>
      </c>
      <c r="H49" s="41" t="s">
        <v>5</v>
      </c>
      <c r="I49" s="38" t="str">
        <f t="shared" si="12"/>
        <v>Юридические лица;Физические лица;нет;да</v>
      </c>
    </row>
    <row r="50" spans="1:26" ht="12.75" outlineLevel="1">
      <c r="A50" s="17" t="str">
        <f t="shared" si="17"/>
        <v>Юридические лица</v>
      </c>
      <c r="B50" s="2" t="str">
        <f t="shared" si="18"/>
        <v>Физические лица</v>
      </c>
      <c r="C50" s="1" t="s">
        <v>14</v>
      </c>
      <c r="D50" s="1" t="s">
        <v>14</v>
      </c>
      <c r="E50" s="36" t="s">
        <v>5</v>
      </c>
      <c r="F50" s="40"/>
      <c r="G50" s="37"/>
      <c r="H50" s="37"/>
      <c r="I50" s="38" t="str">
        <f t="shared" si="12"/>
        <v>Юридические лица;Физические лица;да;да</v>
      </c>
    </row>
    <row r="51" spans="1:26" ht="12.75" outlineLevel="1">
      <c r="A51" s="17" t="str">
        <f t="shared" si="17"/>
        <v>Юридические лица</v>
      </c>
      <c r="B51" s="2" t="str">
        <f>$A$37</f>
        <v>Юридические лица</v>
      </c>
      <c r="C51" s="1" t="s">
        <v>91</v>
      </c>
      <c r="D51" s="1" t="s">
        <v>14</v>
      </c>
      <c r="E51" s="36" t="s">
        <v>5</v>
      </c>
      <c r="F51" s="42" t="s">
        <v>5</v>
      </c>
      <c r="G51" s="41" t="s">
        <v>5</v>
      </c>
      <c r="H51" s="41" t="s">
        <v>5</v>
      </c>
      <c r="I51" s="38" t="str">
        <f t="shared" si="12"/>
        <v>Юридические лица;Юридические лица;нет;да</v>
      </c>
    </row>
    <row r="52" spans="1:26" ht="12.75" outlineLevel="1">
      <c r="E52" s="38" t="str" cm="1">
        <f t="array" ref="E52">_xlfn.TEXTJOIN(GDelimiter,TRUE,_xlfn._xlws.FILTER($I43:$I51,E43:E51 = "+"))</f>
        <v>Физические лица;Физические лица;да;да
Физические лица;Юридические лица;да;да
Юридические лица;Физические лица;да;да
Юридические лица;Юридические лица;нет;да</v>
      </c>
      <c r="F52" s="38" t="str" cm="1">
        <f t="array" ref="F52">_xlfn.TEXTJOIN(GDelimiter,TRUE,_xlfn._xlws.FILTER($I43:$I51,F43:F51 = "+"))</f>
        <v>Физические лица;Физические лица;нет;да
Физические лица;Юридические лица;нет;да
Юридические лица;Физические лица;нет;да
Юридические лица;Юридические лица;нет;да</v>
      </c>
      <c r="G52" s="38" t="str" cm="1">
        <f t="array" ref="G52">_xlfn.TEXTJOIN(GDelimiter,TRUE,_xlfn._xlws.FILTER($I43:$I51,G43:G51 = "+"))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  <c r="H52" s="38" t="str" cm="1">
        <f t="array" ref="H52">_xlfn.TEXTJOIN(GDelimiter,TRUE,_xlfn._xlws.FILTER($I43:$I51,H43:H51 = "+"))</f>
        <v>Физические лица;Физические лица;нет;нет
Физические лица;Юридические лица;нет;нет
Юридические лица;Физические лица;нет;да
Юридические лица;Юридические лица;нет;да</v>
      </c>
    </row>
    <row r="53" spans="1:26" ht="12.75" outlineLevel="1">
      <c r="A53" s="17"/>
      <c r="B53" s="2">
        <f>$A$38</f>
        <v>0</v>
      </c>
    </row>
    <row r="54" spans="1:26" ht="12.75">
      <c r="A54" s="17"/>
    </row>
    <row r="55" spans="1:26" ht="15">
      <c r="A55" s="22" t="str">
        <f t="array" ref="A55">SUBSTITUTE(SUBSTITUTE(PTitle1,"%2",INDEX(PNames,MATCH(H55,PNumbers,0))),"%1",H55)</f>
        <v>Таблица П3. Вариативность инструментов платежа в рамках CBDC-протоколов</v>
      </c>
      <c r="B55" s="23"/>
      <c r="C55" s="23"/>
      <c r="D55" s="23"/>
      <c r="E55" s="23"/>
      <c r="F55" s="23"/>
      <c r="G55" s="23"/>
      <c r="H55" s="24">
        <v>3</v>
      </c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outlineLevel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outlineLevel="1">
      <c r="A57" s="28" t="str">
        <f>SUBSTITUTE(PTitle11,"%1",H55)</f>
        <v>Таблица П3.1. Вариативность параметров</v>
      </c>
      <c r="B57" s="29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25.5" outlineLevel="1">
      <c r="A58" s="30" t="s">
        <v>92</v>
      </c>
      <c r="B58" s="31" t="s">
        <v>93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outlineLevel="1">
      <c r="A59" s="27" t="s">
        <v>94</v>
      </c>
      <c r="B59" s="16" t="s">
        <v>95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outlineLevel="1">
      <c r="A60" s="27" t="s">
        <v>96</v>
      </c>
      <c r="B60" s="16" t="s">
        <v>97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outlineLevel="1">
      <c r="A61" s="27" t="s">
        <v>98</v>
      </c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outlineLevel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outlineLevel="1">
      <c r="A63" s="28" t="str">
        <f>SUBSTITUTE(PTitle12,"%1",H55)</f>
        <v>Таблица П3.2. Релевантные сочетания параметров</v>
      </c>
      <c r="B63" s="28"/>
      <c r="C63" s="27"/>
      <c r="D63" s="27"/>
      <c r="E63" s="107" t="str">
        <f>SUBSTITUTE(PTitle13,"%1",H55)</f>
        <v>Таблица П3.3. Сценарная привязка</v>
      </c>
      <c r="F63" s="109"/>
      <c r="G63" s="109"/>
      <c r="H63" s="10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25.5" outlineLevel="1">
      <c r="A64" s="30" t="str">
        <f t="shared" ref="A64:B64" si="19">A58</f>
        <v>Типы устройств доступа</v>
      </c>
      <c r="B64" s="31" t="str">
        <f t="shared" si="19"/>
        <v>Степень локализации производства устройств</v>
      </c>
      <c r="C64" s="27"/>
      <c r="D64" s="27"/>
      <c r="E64" s="34">
        <v>1</v>
      </c>
      <c r="F64" s="34">
        <v>2</v>
      </c>
      <c r="G64" s="34">
        <v>3</v>
      </c>
      <c r="H64" s="34">
        <v>4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outlineLevel="1">
      <c r="A65" s="27" t="str">
        <f t="shared" ref="A65:A66" si="20">$A$59</f>
        <v>Физические токены</v>
      </c>
      <c r="B65" s="27" t="str">
        <f>$B$59</f>
        <v>Высокая степень локализации</v>
      </c>
      <c r="C65" s="27"/>
      <c r="D65" s="27"/>
      <c r="E65" s="36" t="s">
        <v>5</v>
      </c>
      <c r="F65" s="40"/>
      <c r="G65" s="37"/>
      <c r="H65" s="37"/>
      <c r="I65" s="38" t="str">
        <f t="shared" ref="I65:I70" si="21">_xlfn.TEXTJOIN(Delimiter,TRUE,A65:B65)</f>
        <v>Физические токены;Высокая степень локализации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outlineLevel="1">
      <c r="A66" s="27" t="str">
        <f t="shared" si="20"/>
        <v>Физические токены</v>
      </c>
      <c r="B66" s="27" t="str">
        <f>$B$60</f>
        <v>Низкая степень локализации</v>
      </c>
      <c r="C66" s="27"/>
      <c r="D66" s="27"/>
      <c r="E66" s="26"/>
      <c r="F66" s="42" t="s">
        <v>5</v>
      </c>
      <c r="G66" s="37"/>
      <c r="H66" s="37"/>
      <c r="I66" s="38" t="str">
        <f t="shared" si="21"/>
        <v>Физические токены;Низкая степень локализации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outlineLevel="1">
      <c r="A67" s="27" t="str">
        <f t="shared" ref="A67:A68" si="22">$A$60</f>
        <v>Программные токены</v>
      </c>
      <c r="B67" s="27" t="str">
        <f>$B$59</f>
        <v>Высокая степень локализации</v>
      </c>
      <c r="C67" s="27"/>
      <c r="D67" s="27"/>
      <c r="E67" s="36" t="s">
        <v>5</v>
      </c>
      <c r="F67" s="42" t="s">
        <v>5</v>
      </c>
      <c r="G67" s="41" t="s">
        <v>5</v>
      </c>
      <c r="H67" s="37"/>
      <c r="I67" s="38" t="str">
        <f t="shared" si="21"/>
        <v>Программные токены;Высокая степень локализации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outlineLevel="1">
      <c r="A68" s="27" t="str">
        <f t="shared" si="22"/>
        <v>Программные токены</v>
      </c>
      <c r="B68" s="27" t="str">
        <f>$B$60</f>
        <v>Низкая степень локализации</v>
      </c>
      <c r="C68" s="27"/>
      <c r="D68" s="27"/>
      <c r="E68" s="26"/>
      <c r="F68" s="40"/>
      <c r="G68" s="37"/>
      <c r="H68" s="41" t="s">
        <v>5</v>
      </c>
      <c r="I68" s="38" t="str">
        <f t="shared" si="21"/>
        <v>Программные токены;Низкая степень локализации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outlineLevel="1">
      <c r="A69" s="27" t="str">
        <f t="shared" ref="A69:A70" si="23">$A$61</f>
        <v>Пластиковые карты</v>
      </c>
      <c r="B69" s="27" t="str">
        <f>$B$59</f>
        <v>Высокая степень локализации</v>
      </c>
      <c r="C69" s="27"/>
      <c r="D69" s="27"/>
      <c r="E69" s="36" t="s">
        <v>5</v>
      </c>
      <c r="F69" s="40"/>
      <c r="G69" s="37"/>
      <c r="H69" s="37"/>
      <c r="I69" s="38" t="str">
        <f t="shared" si="21"/>
        <v>Пластиковые карты;Высокая степень локализации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outlineLevel="1">
      <c r="A70" s="27" t="str">
        <f t="shared" si="23"/>
        <v>Пластиковые карты</v>
      </c>
      <c r="B70" s="27" t="str">
        <f>$B$60</f>
        <v>Низкая степень локализации</v>
      </c>
      <c r="C70" s="27"/>
      <c r="D70" s="27"/>
      <c r="E70" s="26"/>
      <c r="F70" s="42" t="s">
        <v>5</v>
      </c>
      <c r="G70" s="41" t="s">
        <v>5</v>
      </c>
      <c r="H70" s="41" t="s">
        <v>5</v>
      </c>
      <c r="I70" s="38" t="str">
        <f t="shared" si="21"/>
        <v>Пластиковые карты;Низкая степень локализации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outlineLevel="1">
      <c r="A71" s="27"/>
      <c r="B71" s="16"/>
      <c r="C71" s="27"/>
      <c r="D71" s="27"/>
      <c r="E71" s="38" t="str" cm="1">
        <f t="array" ref="E71">_xlfn.TEXTJOIN(GDelimiter,TRUE,_xlfn._xlws.FILTER($I65:$I70,E65:E70 = "+"))</f>
        <v>Физические токены;Высокая степень локализации
Программные токены;Высокая степень локализации
Пластиковые карты;Высокая степень локализации</v>
      </c>
      <c r="F71" s="38" t="str" cm="1">
        <f t="array" ref="F71">_xlfn.TEXTJOIN(GDelimiter,TRUE,_xlfn._xlws.FILTER($I65:$I70,F65:F70 = "+"))</f>
        <v>Физические токены;Низкая степень локализации
Программные токены;Высокая степень локализации
Пластиковые карты;Низкая степень локализации</v>
      </c>
      <c r="G71" s="38" t="str" cm="1">
        <f t="array" ref="G71">_xlfn.TEXTJOIN(GDelimiter,TRUE,_xlfn._xlws.FILTER($I65:$I70,G65:G70 = "+"))</f>
        <v>Программные токены;Высокая степень локализации
Пластиковые карты;Низкая степень локализации</v>
      </c>
      <c r="H71" s="38" t="str" cm="1">
        <f t="array" ref="H71">_xlfn.TEXTJOIN(GDelimiter,TRUE,_xlfn._xlws.FILTER($I65:$I70,H65:H70 = "+"))</f>
        <v>Программные токены;Низкая степень локализации
Пластиковые карты;Низкая степень локализации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outlineLevel="1">
      <c r="D72" s="1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>
      <c r="D73" s="1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>
      <c r="A74" s="22" t="str">
        <f t="array" ref="A74">SUBSTITUTE(SUBSTITUTE(PTitle1,"%2",INDEX(PNames,MATCH(H74,PNumbers,0))),"%1",H74)</f>
        <v>Таблица П4. Динамическое контекстно-зависимое регулирование стоимости транзакций CBDC</v>
      </c>
      <c r="B74" s="23"/>
      <c r="C74" s="23"/>
      <c r="D74" s="23"/>
      <c r="E74" s="23"/>
      <c r="F74" s="23"/>
      <c r="G74" s="23"/>
      <c r="H74" s="24">
        <v>4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outlineLevel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outlineLevel="1">
      <c r="A76" s="28" t="str">
        <f>SUBSTITUTE(PTitle11,"%1",H74)</f>
        <v>Таблица П4.1. Вариативность параметров</v>
      </c>
      <c r="B76" s="29"/>
      <c r="C76" s="28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38.25" outlineLevel="1">
      <c r="A77" s="31" t="s">
        <v>99</v>
      </c>
      <c r="B77" s="31" t="s">
        <v>100</v>
      </c>
      <c r="C77" s="30" t="s">
        <v>101</v>
      </c>
      <c r="D77" s="31" t="s">
        <v>102</v>
      </c>
      <c r="E77" s="2" t="s">
        <v>103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outlineLevel="1">
      <c r="A78" s="17" t="s">
        <v>104</v>
      </c>
      <c r="B78" s="2" t="s">
        <v>105</v>
      </c>
      <c r="C78" s="2" t="s">
        <v>106</v>
      </c>
      <c r="D78" s="2" t="s">
        <v>107</v>
      </c>
    </row>
    <row r="79" spans="1:26" ht="38.25" outlineLevel="1">
      <c r="A79" s="65" t="str">
        <f>_xlfn.TEXTJOIN(GConcat,TRUE,$A$78,$A$22,$A$26)</f>
        <v>Государственные органы+Банки+Финтех-провайдеры</v>
      </c>
      <c r="D79" s="2" t="s">
        <v>108</v>
      </c>
    </row>
    <row r="80" spans="1:26" ht="12.75" outlineLevel="1">
      <c r="A80" s="17"/>
    </row>
    <row r="81" spans="1:26" ht="12.75" outlineLevel="1"/>
    <row r="82" spans="1:26" ht="12.75" outlineLevel="1">
      <c r="A82" s="17"/>
      <c r="E82" s="3" t="s">
        <v>109</v>
      </c>
    </row>
    <row r="83" spans="1:26" ht="12.75" outlineLevel="1">
      <c r="A83" s="28" t="str">
        <f>SUBSTITUTE(PTitle12,"%1",H74)</f>
        <v>Таблица П4.2. Релевантные сочетания параметров</v>
      </c>
      <c r="B83" s="28"/>
      <c r="C83" s="28"/>
      <c r="D83" s="28"/>
      <c r="E83" s="107" t="str">
        <f>SUBSTITUTE(PTitle13,"%1",H74)</f>
        <v>Таблица П4.3. Сценарная привязка</v>
      </c>
      <c r="F83" s="109"/>
      <c r="G83" s="109"/>
      <c r="H83" s="109"/>
    </row>
    <row r="84" spans="1:26" ht="38.25" outlineLevel="1">
      <c r="A84" s="31" t="str">
        <f t="shared" ref="A84:D84" si="24">A77</f>
        <v>Агенты, участвующие в консенсусе по установлению правила</v>
      </c>
      <c r="B84" s="31" t="str">
        <f t="shared" si="24"/>
        <v>Класс транзакций, Контекст</v>
      </c>
      <c r="C84" s="31" t="str">
        <f t="shared" si="24"/>
        <v>Размер комиссии</v>
      </c>
      <c r="D84" s="31" t="str">
        <f t="shared" si="24"/>
        <v>Вид правила</v>
      </c>
      <c r="E84" s="34">
        <v>1</v>
      </c>
      <c r="F84" s="34">
        <v>2</v>
      </c>
      <c r="G84" s="34">
        <v>3</v>
      </c>
      <c r="H84" s="34">
        <v>4</v>
      </c>
      <c r="I84" s="38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outlineLevel="1">
      <c r="A85" s="17" t="str">
        <f>$A$78</f>
        <v>Государственные органы</v>
      </c>
      <c r="B85" s="2" t="str">
        <f t="shared" ref="B85:B86" si="25">$B$78</f>
        <v>Любой контекст</v>
      </c>
      <c r="C85" s="2" t="str">
        <f t="shared" ref="C85:C86" si="26">$C$78</f>
        <v>Любая комиссия</v>
      </c>
      <c r="D85" s="2" t="str">
        <f>$D$78</f>
        <v>Нормативное правило</v>
      </c>
      <c r="E85" s="36" t="s">
        <v>5</v>
      </c>
      <c r="F85" s="42" t="s">
        <v>5</v>
      </c>
      <c r="G85" s="41" t="s">
        <v>5</v>
      </c>
      <c r="H85" s="37"/>
      <c r="I85" s="38" t="str">
        <f>_xlfn.TEXTJOIN(Delimiter,TRUE,A85:D85)</f>
        <v>Государственные органы;Любой контекст;Любая комиссия;Нормативное правило</v>
      </c>
    </row>
    <row r="86" spans="1:26" ht="38.25" outlineLevel="1">
      <c r="A86" s="16" t="str">
        <f>$A$79</f>
        <v>Государственные органы+Банки+Финтех-провайдеры</v>
      </c>
      <c r="B86" s="27" t="str">
        <f t="shared" si="25"/>
        <v>Любой контекст</v>
      </c>
      <c r="C86" s="27" t="str">
        <f t="shared" si="26"/>
        <v>Любая комиссия</v>
      </c>
      <c r="D86" s="27" t="str">
        <f>$D$79</f>
        <v>Оперативное правило</v>
      </c>
      <c r="E86" s="26"/>
      <c r="F86" s="37"/>
      <c r="G86" s="37"/>
      <c r="H86" s="41" t="s">
        <v>5</v>
      </c>
      <c r="I86" s="38" t="str">
        <f>_xlfn.TEXTJOIN(Delimiter,TRUE,A86:D86)</f>
        <v>Государственные органы+Банки+Финтех-провайдеры;Любой контекст;Любая комиссия;Оперативное правило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outlineLevel="1">
      <c r="A87" s="17"/>
      <c r="D87" s="17"/>
      <c r="E87" s="38" t="str" cm="1">
        <f t="array" ref="E87">_xlfn.TEXTJOIN(GDelimiter,TRUE,_xlfn._xlws.FILTER($I85:$I86,E85:E86="+"))</f>
        <v>Государственные органы;Любой контекст;Любая комиссия;Нормативное правило</v>
      </c>
      <c r="F87" s="38" t="str" cm="1">
        <f t="array" ref="F87">_xlfn.TEXTJOIN(GDelimiter,TRUE,_xlfn._xlws.FILTER($I85:$I86,F85:F86="+"))</f>
        <v>Государственные органы;Любой контекст;Любая комиссия;Нормативное правило</v>
      </c>
      <c r="G87" s="38" t="str" cm="1">
        <f t="array" ref="G87">_xlfn.TEXTJOIN(GDelimiter,TRUE,_xlfn._xlws.FILTER($I85:$I86,G85:G86="+"))</f>
        <v>Государственные органы;Любой контекст;Любая комиссия;Нормативное правило</v>
      </c>
      <c r="H87" s="38" t="str" cm="1">
        <f t="array" ref="H87">_xlfn.TEXTJOIN(GDelimiter,TRUE,_xlfn._xlws.FILTER($I85:$I86,H85:H86="+"))</f>
        <v>Государственные органы+Банки+Финтех-провайдеры;Любой контекст;Любая комиссия;Оперативное правило</v>
      </c>
    </row>
    <row r="88" spans="1:26" ht="12.75">
      <c r="A88" s="27"/>
      <c r="B88" s="16"/>
      <c r="C88" s="16"/>
      <c r="D88" s="1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>
      <c r="A89" s="27"/>
      <c r="B89" s="16"/>
      <c r="C89" s="16"/>
      <c r="D89" s="1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>
      <c r="B90" s="16"/>
      <c r="C90" s="16"/>
      <c r="D90" s="1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>
      <c r="B91" s="16"/>
      <c r="C91" s="16"/>
      <c r="D91" s="1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>
      <c r="A92" s="27"/>
      <c r="B92" s="16"/>
      <c r="C92" s="16"/>
      <c r="D92" s="1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>
      <c r="A93" s="27"/>
      <c r="B93" s="16"/>
      <c r="C93" s="16"/>
      <c r="D93" s="16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>
      <c r="A94" s="27"/>
      <c r="B94" s="16"/>
      <c r="C94" s="16"/>
      <c r="D94" s="1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>
      <c r="A95" s="27"/>
      <c r="B95" s="16"/>
      <c r="C95" s="16"/>
      <c r="D95" s="1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>
      <c r="A96" s="27"/>
      <c r="B96" s="16"/>
      <c r="C96" s="16"/>
      <c r="D96" s="1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>
      <c r="A97" s="27"/>
      <c r="B97" s="16"/>
      <c r="C97" s="16"/>
      <c r="D97" s="1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>
      <c r="A98" s="27"/>
      <c r="B98" s="16"/>
      <c r="C98" s="16"/>
      <c r="D98" s="1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>
      <c r="A99" s="27"/>
      <c r="B99" s="16"/>
      <c r="C99" s="16"/>
      <c r="D99" s="1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>
      <c r="A100" s="27"/>
      <c r="B100" s="16"/>
      <c r="C100" s="16"/>
      <c r="D100" s="1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>
      <c r="A101" s="27"/>
      <c r="B101" s="16"/>
      <c r="C101" s="16"/>
      <c r="D101" s="1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>
      <c r="A102" s="27"/>
      <c r="B102" s="16"/>
      <c r="C102" s="16"/>
      <c r="D102" s="1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>
      <c r="A103" s="27"/>
      <c r="B103" s="16"/>
      <c r="C103" s="16"/>
      <c r="D103" s="1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>
      <c r="A104" s="27"/>
      <c r="B104" s="16"/>
      <c r="C104" s="16"/>
      <c r="D104" s="1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>
      <c r="A105" s="27"/>
      <c r="B105" s="16"/>
      <c r="C105" s="16"/>
      <c r="D105" s="1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>
      <c r="A106" s="27"/>
      <c r="B106" s="16"/>
      <c r="C106" s="16"/>
      <c r="D106" s="1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>
      <c r="A107" s="27"/>
      <c r="B107" s="16"/>
      <c r="C107" s="16"/>
      <c r="D107" s="1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>
      <c r="A108" s="27"/>
      <c r="B108" s="16"/>
      <c r="C108" s="16"/>
      <c r="D108" s="1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>
      <c r="A109" s="27"/>
      <c r="B109" s="16"/>
      <c r="C109" s="16"/>
      <c r="D109" s="1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>
      <c r="A110" s="27"/>
      <c r="B110" s="16"/>
      <c r="C110" s="16"/>
      <c r="D110" s="16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>
      <c r="A111" s="27"/>
      <c r="B111" s="16"/>
      <c r="C111" s="16"/>
      <c r="D111" s="1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>
      <c r="A112" s="27"/>
      <c r="B112" s="16"/>
      <c r="C112" s="16"/>
      <c r="D112" s="16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>
      <c r="A113" s="27"/>
      <c r="B113" s="16"/>
      <c r="C113" s="16"/>
      <c r="D113" s="1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>
      <c r="A114" s="27"/>
      <c r="B114" s="16"/>
      <c r="C114" s="16"/>
      <c r="D114" s="16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>
      <c r="A115" s="27"/>
      <c r="B115" s="16"/>
      <c r="C115" s="16"/>
      <c r="D115" s="1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>
      <c r="A116" s="27"/>
      <c r="B116" s="16"/>
      <c r="C116" s="16"/>
      <c r="D116" s="16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>
      <c r="A117" s="27"/>
      <c r="B117" s="16"/>
      <c r="C117" s="16"/>
      <c r="D117" s="1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>
      <c r="A118" s="27"/>
      <c r="B118" s="16"/>
      <c r="C118" s="16"/>
      <c r="D118" s="16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>
      <c r="A119" s="27"/>
      <c r="B119" s="16"/>
      <c r="C119" s="16"/>
      <c r="D119" s="1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>
      <c r="A120" s="27"/>
      <c r="B120" s="16"/>
      <c r="C120" s="16"/>
      <c r="D120" s="16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>
      <c r="A121" s="27"/>
      <c r="B121" s="16"/>
      <c r="C121" s="16"/>
      <c r="D121" s="1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>
      <c r="A122" s="27"/>
      <c r="B122" s="16"/>
      <c r="C122" s="16"/>
      <c r="D122" s="16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>
      <c r="A123" s="27"/>
      <c r="B123" s="16"/>
      <c r="C123" s="16"/>
      <c r="D123" s="1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>
      <c r="A124" s="27"/>
      <c r="B124" s="16"/>
      <c r="C124" s="16"/>
      <c r="D124" s="16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>
      <c r="A125" s="27"/>
      <c r="B125" s="16"/>
      <c r="C125" s="16"/>
      <c r="D125" s="1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>
      <c r="A126" s="27"/>
      <c r="B126" s="16"/>
      <c r="C126" s="16"/>
      <c r="D126" s="16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>
      <c r="A127" s="27"/>
      <c r="B127" s="16"/>
      <c r="C127" s="16"/>
      <c r="D127" s="1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>
      <c r="A128" s="27"/>
      <c r="B128" s="16"/>
      <c r="C128" s="16"/>
      <c r="D128" s="16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>
      <c r="A129" s="27"/>
      <c r="B129" s="16"/>
      <c r="C129" s="16"/>
      <c r="D129" s="1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>
      <c r="A130" s="27"/>
      <c r="B130" s="16"/>
      <c r="C130" s="16"/>
      <c r="D130" s="1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>
      <c r="A131" s="27"/>
      <c r="B131" s="16"/>
      <c r="C131" s="16"/>
      <c r="D131" s="1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>
      <c r="A132" s="27"/>
      <c r="B132" s="16"/>
      <c r="C132" s="16"/>
      <c r="D132" s="16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>
      <c r="A133" s="27"/>
      <c r="B133" s="16"/>
      <c r="C133" s="16"/>
      <c r="D133" s="1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>
      <c r="A134" s="27"/>
      <c r="B134" s="16"/>
      <c r="C134" s="16"/>
      <c r="D134" s="1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>
      <c r="A135" s="27"/>
      <c r="B135" s="16"/>
      <c r="C135" s="16"/>
      <c r="D135" s="1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>
      <c r="A136" s="27"/>
      <c r="B136" s="16"/>
      <c r="C136" s="16"/>
      <c r="D136" s="1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>
      <c r="A137" s="27"/>
      <c r="B137" s="16"/>
      <c r="C137" s="16"/>
      <c r="D137" s="1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>
      <c r="A138" s="27"/>
      <c r="B138" s="16"/>
      <c r="C138" s="16"/>
      <c r="D138" s="16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>
      <c r="A139" s="27"/>
      <c r="B139" s="16"/>
      <c r="C139" s="16"/>
      <c r="D139" s="1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>
      <c r="A140" s="27"/>
      <c r="B140" s="16"/>
      <c r="C140" s="16"/>
      <c r="D140" s="1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>
      <c r="A141" s="27"/>
      <c r="B141" s="16"/>
      <c r="C141" s="16"/>
      <c r="D141" s="1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>
      <c r="A142" s="27"/>
      <c r="B142" s="16"/>
      <c r="C142" s="16"/>
      <c r="D142" s="1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>
      <c r="A143" s="27"/>
      <c r="B143" s="16"/>
      <c r="C143" s="16"/>
      <c r="D143" s="1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>
      <c r="A144" s="27"/>
      <c r="B144" s="16"/>
      <c r="C144" s="16"/>
      <c r="D144" s="1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>
      <c r="A145" s="27"/>
      <c r="B145" s="16"/>
      <c r="C145" s="16"/>
      <c r="D145" s="16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>
      <c r="A146" s="27"/>
      <c r="B146" s="16"/>
      <c r="C146" s="16"/>
      <c r="D146" s="16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>
      <c r="A147" s="27"/>
      <c r="B147" s="16"/>
      <c r="C147" s="16"/>
      <c r="D147" s="1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>
      <c r="A148" s="27"/>
      <c r="B148" s="16"/>
      <c r="C148" s="16"/>
      <c r="D148" s="1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>
      <c r="A149" s="27"/>
      <c r="B149" s="16"/>
      <c r="C149" s="16"/>
      <c r="D149" s="1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>
      <c r="A150" s="27"/>
      <c r="B150" s="16"/>
      <c r="C150" s="16"/>
      <c r="D150" s="1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>
      <c r="A151" s="27"/>
      <c r="B151" s="16"/>
      <c r="C151" s="16"/>
      <c r="D151" s="1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>
      <c r="A152" s="27"/>
      <c r="B152" s="16"/>
      <c r="C152" s="16"/>
      <c r="D152" s="1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>
      <c r="A153" s="27"/>
      <c r="B153" s="16"/>
      <c r="C153" s="16"/>
      <c r="D153" s="1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>
      <c r="A154" s="27"/>
      <c r="B154" s="16"/>
      <c r="C154" s="16"/>
      <c r="D154" s="16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>
      <c r="A155" s="27"/>
      <c r="B155" s="16"/>
      <c r="C155" s="16"/>
      <c r="D155" s="1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>
      <c r="A156" s="27"/>
      <c r="B156" s="16"/>
      <c r="C156" s="16"/>
      <c r="D156" s="1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>
      <c r="A157" s="27"/>
      <c r="B157" s="16"/>
      <c r="C157" s="16"/>
      <c r="D157" s="16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>
      <c r="A158" s="27"/>
      <c r="B158" s="16"/>
      <c r="C158" s="16"/>
      <c r="D158" s="1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>
      <c r="A159" s="27"/>
      <c r="B159" s="16"/>
      <c r="C159" s="16"/>
      <c r="D159" s="1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>
      <c r="A160" s="27"/>
      <c r="B160" s="16"/>
      <c r="C160" s="16"/>
      <c r="D160" s="1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>
      <c r="A161" s="27"/>
      <c r="B161" s="16"/>
      <c r="C161" s="16"/>
      <c r="D161" s="1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>
      <c r="A162" s="27"/>
      <c r="B162" s="16"/>
      <c r="C162" s="16"/>
      <c r="D162" s="16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>
      <c r="A163" s="27"/>
      <c r="B163" s="16"/>
      <c r="C163" s="16"/>
      <c r="D163" s="1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>
      <c r="A164" s="27"/>
      <c r="B164" s="16"/>
      <c r="C164" s="16"/>
      <c r="D164" s="16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>
      <c r="A165" s="27"/>
      <c r="B165" s="16"/>
      <c r="C165" s="16"/>
      <c r="D165" s="1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>
      <c r="A166" s="27"/>
      <c r="B166" s="16"/>
      <c r="C166" s="16"/>
      <c r="D166" s="1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>
      <c r="A167" s="27"/>
      <c r="B167" s="16"/>
      <c r="C167" s="16"/>
      <c r="D167" s="1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>
      <c r="A168" s="27"/>
      <c r="B168" s="16"/>
      <c r="C168" s="16"/>
      <c r="D168" s="16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>
      <c r="A169" s="27"/>
      <c r="B169" s="16"/>
      <c r="C169" s="16"/>
      <c r="D169" s="1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>
      <c r="A170" s="27"/>
      <c r="B170" s="16"/>
      <c r="C170" s="16"/>
      <c r="D170" s="16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>
      <c r="A171" s="27"/>
      <c r="B171" s="16"/>
      <c r="C171" s="16"/>
      <c r="D171" s="1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>
      <c r="A172" s="27"/>
      <c r="B172" s="16"/>
      <c r="C172" s="16"/>
      <c r="D172" s="1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>
      <c r="A173" s="27"/>
      <c r="B173" s="16"/>
      <c r="C173" s="16"/>
      <c r="D173" s="1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>
      <c r="A174" s="27"/>
      <c r="B174" s="16"/>
      <c r="C174" s="16"/>
      <c r="D174" s="16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>
      <c r="A175" s="27"/>
      <c r="B175" s="16"/>
      <c r="C175" s="16"/>
      <c r="D175" s="1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>
      <c r="A176" s="27"/>
      <c r="B176" s="16"/>
      <c r="C176" s="16"/>
      <c r="D176" s="16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>
      <c r="A177" s="27"/>
      <c r="B177" s="16"/>
      <c r="C177" s="16"/>
      <c r="D177" s="1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>
      <c r="A178" s="27"/>
      <c r="B178" s="16"/>
      <c r="C178" s="16"/>
      <c r="D178" s="1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>
      <c r="A179" s="27"/>
      <c r="B179" s="16"/>
      <c r="C179" s="16"/>
      <c r="D179" s="1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>
      <c r="A180" s="27"/>
      <c r="B180" s="16"/>
      <c r="C180" s="16"/>
      <c r="D180" s="16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>
      <c r="A181" s="27"/>
      <c r="B181" s="16"/>
      <c r="C181" s="16"/>
      <c r="D181" s="1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>
      <c r="A182" s="27"/>
      <c r="B182" s="16"/>
      <c r="C182" s="16"/>
      <c r="D182" s="16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>
      <c r="A183" s="27"/>
      <c r="B183" s="16"/>
      <c r="C183" s="16"/>
      <c r="D183" s="1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>
      <c r="A184" s="27"/>
      <c r="B184" s="16"/>
      <c r="C184" s="16"/>
      <c r="D184" s="16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>
      <c r="A185" s="27"/>
      <c r="B185" s="16"/>
      <c r="C185" s="16"/>
      <c r="D185" s="1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>
      <c r="A186" s="27"/>
      <c r="B186" s="16"/>
      <c r="C186" s="16"/>
      <c r="D186" s="1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>
      <c r="A187" s="27"/>
      <c r="B187" s="16"/>
      <c r="C187" s="16"/>
      <c r="D187" s="1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>
      <c r="A188" s="27"/>
      <c r="B188" s="16"/>
      <c r="C188" s="16"/>
      <c r="D188" s="1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>
      <c r="A189" s="27"/>
      <c r="B189" s="16"/>
      <c r="C189" s="16"/>
      <c r="D189" s="1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>
      <c r="A190" s="27"/>
      <c r="B190" s="16"/>
      <c r="C190" s="16"/>
      <c r="D190" s="1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>
      <c r="A191" s="27"/>
      <c r="B191" s="16"/>
      <c r="C191" s="16"/>
      <c r="D191" s="1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>
      <c r="A192" s="27"/>
      <c r="B192" s="16"/>
      <c r="C192" s="16"/>
      <c r="D192" s="16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>
      <c r="A193" s="27"/>
      <c r="B193" s="16"/>
      <c r="C193" s="16"/>
      <c r="D193" s="1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>
      <c r="A194" s="27"/>
      <c r="B194" s="16"/>
      <c r="C194" s="16"/>
      <c r="D194" s="16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>
      <c r="A195" s="27"/>
      <c r="B195" s="16"/>
      <c r="C195" s="16"/>
      <c r="D195" s="1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>
      <c r="A196" s="27"/>
      <c r="B196" s="16"/>
      <c r="C196" s="16"/>
      <c r="D196" s="1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>
      <c r="A197" s="27"/>
      <c r="B197" s="16"/>
      <c r="C197" s="16"/>
      <c r="D197" s="1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>
      <c r="A198" s="27"/>
      <c r="B198" s="16"/>
      <c r="C198" s="16"/>
      <c r="D198" s="16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>
      <c r="A199" s="27"/>
      <c r="B199" s="16"/>
      <c r="C199" s="16"/>
      <c r="D199" s="1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>
      <c r="A200" s="27"/>
      <c r="B200" s="16"/>
      <c r="C200" s="16"/>
      <c r="D200" s="1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>
      <c r="A201" s="27"/>
      <c r="B201" s="16"/>
      <c r="C201" s="16"/>
      <c r="D201" s="1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>
      <c r="A202" s="27"/>
      <c r="B202" s="16"/>
      <c r="C202" s="16"/>
      <c r="D202" s="16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>
      <c r="A203" s="27"/>
      <c r="B203" s="16"/>
      <c r="C203" s="16"/>
      <c r="D203" s="1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>
      <c r="A204" s="27"/>
      <c r="B204" s="16"/>
      <c r="C204" s="16"/>
      <c r="D204" s="16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>
      <c r="A205" s="27"/>
      <c r="B205" s="16"/>
      <c r="C205" s="16"/>
      <c r="D205" s="16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>
      <c r="A206" s="27"/>
      <c r="B206" s="16"/>
      <c r="C206" s="16"/>
      <c r="D206" s="16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>
      <c r="A207" s="27"/>
      <c r="B207" s="16"/>
      <c r="C207" s="16"/>
      <c r="D207" s="1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>
      <c r="A208" s="27"/>
      <c r="B208" s="16"/>
      <c r="C208" s="16"/>
      <c r="D208" s="1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>
      <c r="A209" s="27"/>
      <c r="B209" s="16"/>
      <c r="C209" s="16"/>
      <c r="D209" s="1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>
      <c r="A210" s="27"/>
      <c r="B210" s="16"/>
      <c r="C210" s="16"/>
      <c r="D210" s="16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>
      <c r="A211" s="27"/>
      <c r="B211" s="16"/>
      <c r="C211" s="16"/>
      <c r="D211" s="1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>
      <c r="A212" s="27"/>
      <c r="B212" s="16"/>
      <c r="C212" s="16"/>
      <c r="D212" s="1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>
      <c r="A213" s="27"/>
      <c r="B213" s="16"/>
      <c r="C213" s="16"/>
      <c r="D213" s="1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>
      <c r="A214" s="27"/>
      <c r="B214" s="16"/>
      <c r="C214" s="16"/>
      <c r="D214" s="1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>
      <c r="A215" s="27"/>
      <c r="B215" s="16"/>
      <c r="C215" s="16"/>
      <c r="D215" s="1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>
      <c r="A216" s="27"/>
      <c r="B216" s="16"/>
      <c r="C216" s="16"/>
      <c r="D216" s="1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>
      <c r="A217" s="27"/>
      <c r="B217" s="16"/>
      <c r="C217" s="16"/>
      <c r="D217" s="1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>
      <c r="A218" s="27"/>
      <c r="B218" s="16"/>
      <c r="C218" s="16"/>
      <c r="D218" s="16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>
      <c r="A219" s="27"/>
      <c r="B219" s="16"/>
      <c r="C219" s="16"/>
      <c r="D219" s="1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>
      <c r="A220" s="27"/>
      <c r="B220" s="16"/>
      <c r="C220" s="16"/>
      <c r="D220" s="16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>
      <c r="A221" s="27"/>
      <c r="B221" s="16"/>
      <c r="C221" s="16"/>
      <c r="D221" s="1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>
      <c r="A222" s="27"/>
      <c r="B222" s="16"/>
      <c r="C222" s="16"/>
      <c r="D222" s="1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>
      <c r="A223" s="27"/>
      <c r="B223" s="16"/>
      <c r="C223" s="16"/>
      <c r="D223" s="16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>
      <c r="A224" s="27"/>
      <c r="B224" s="16"/>
      <c r="C224" s="16"/>
      <c r="D224" s="16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>
      <c r="A225" s="27"/>
      <c r="B225" s="16"/>
      <c r="C225" s="16"/>
      <c r="D225" s="1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>
      <c r="A226" s="27"/>
      <c r="B226" s="16"/>
      <c r="C226" s="16"/>
      <c r="D226" s="16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>
      <c r="A227" s="27"/>
      <c r="B227" s="16"/>
      <c r="C227" s="16"/>
      <c r="D227" s="1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>
      <c r="A228" s="27"/>
      <c r="B228" s="16"/>
      <c r="C228" s="16"/>
      <c r="D228" s="16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>
      <c r="A229" s="27"/>
      <c r="B229" s="16"/>
      <c r="C229" s="16"/>
      <c r="D229" s="16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>
      <c r="A230" s="27"/>
      <c r="B230" s="16"/>
      <c r="C230" s="16"/>
      <c r="D230" s="16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>
      <c r="A231" s="27"/>
      <c r="B231" s="16"/>
      <c r="C231" s="16"/>
      <c r="D231" s="16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>
      <c r="A232" s="27"/>
      <c r="B232" s="16"/>
      <c r="C232" s="16"/>
      <c r="D232" s="1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>
      <c r="A233" s="27"/>
      <c r="B233" s="16"/>
      <c r="C233" s="16"/>
      <c r="D233" s="1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>
      <c r="A234" s="27"/>
      <c r="B234" s="16"/>
      <c r="C234" s="16"/>
      <c r="D234" s="1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>
      <c r="A235" s="27"/>
      <c r="B235" s="16"/>
      <c r="C235" s="16"/>
      <c r="D235" s="1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>
      <c r="A236" s="27"/>
      <c r="B236" s="16"/>
      <c r="C236" s="16"/>
      <c r="D236" s="16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>
      <c r="A237" s="27"/>
      <c r="B237" s="16"/>
      <c r="C237" s="16"/>
      <c r="D237" s="1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>
      <c r="A238" s="27"/>
      <c r="B238" s="16"/>
      <c r="C238" s="16"/>
      <c r="D238" s="1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>
      <c r="A239" s="27"/>
      <c r="B239" s="16"/>
      <c r="C239" s="16"/>
      <c r="D239" s="1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>
      <c r="A240" s="27"/>
      <c r="B240" s="16"/>
      <c r="C240" s="16"/>
      <c r="D240" s="1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>
      <c r="A241" s="27"/>
      <c r="B241" s="16"/>
      <c r="C241" s="16"/>
      <c r="D241" s="1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>
      <c r="A242" s="27"/>
      <c r="B242" s="16"/>
      <c r="C242" s="16"/>
      <c r="D242" s="16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>
      <c r="A243" s="27"/>
      <c r="B243" s="16"/>
      <c r="C243" s="16"/>
      <c r="D243" s="1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>
      <c r="A244" s="27"/>
      <c r="B244" s="16"/>
      <c r="C244" s="16"/>
      <c r="D244" s="16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>
      <c r="A245" s="27"/>
      <c r="B245" s="16"/>
      <c r="C245" s="16"/>
      <c r="D245" s="1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>
      <c r="A246" s="27"/>
      <c r="B246" s="16"/>
      <c r="C246" s="16"/>
      <c r="D246" s="16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>
      <c r="A247" s="27"/>
      <c r="B247" s="16"/>
      <c r="C247" s="16"/>
      <c r="D247" s="16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>
      <c r="A248" s="27"/>
      <c r="B248" s="16"/>
      <c r="C248" s="16"/>
      <c r="D248" s="16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>
      <c r="A249" s="27"/>
      <c r="B249" s="16"/>
      <c r="C249" s="16"/>
      <c r="D249" s="1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>
      <c r="A250" s="27"/>
      <c r="B250" s="16"/>
      <c r="C250" s="16"/>
      <c r="D250" s="1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>
      <c r="A251" s="27"/>
      <c r="B251" s="16"/>
      <c r="C251" s="16"/>
      <c r="D251" s="1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>
      <c r="A252" s="27"/>
      <c r="B252" s="16"/>
      <c r="C252" s="16"/>
      <c r="D252" s="16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>
      <c r="A253" s="27"/>
      <c r="B253" s="16"/>
      <c r="C253" s="16"/>
      <c r="D253" s="16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>
      <c r="A254" s="27"/>
      <c r="B254" s="16"/>
      <c r="C254" s="16"/>
      <c r="D254" s="16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>
      <c r="A255" s="27"/>
      <c r="B255" s="16"/>
      <c r="C255" s="16"/>
      <c r="D255" s="1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>
      <c r="A256" s="27"/>
      <c r="B256" s="16"/>
      <c r="C256" s="16"/>
      <c r="D256" s="16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>
      <c r="A257" s="27"/>
      <c r="B257" s="16"/>
      <c r="C257" s="16"/>
      <c r="D257" s="1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>
      <c r="A258" s="27"/>
      <c r="B258" s="16"/>
      <c r="C258" s="16"/>
      <c r="D258" s="1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>
      <c r="A259" s="27"/>
      <c r="B259" s="16"/>
      <c r="C259" s="16"/>
      <c r="D259" s="1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>
      <c r="A260" s="27"/>
      <c r="B260" s="16"/>
      <c r="C260" s="16"/>
      <c r="D260" s="16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>
      <c r="A261" s="27"/>
      <c r="B261" s="16"/>
      <c r="C261" s="16"/>
      <c r="D261" s="1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>
      <c r="A262" s="27"/>
      <c r="B262" s="16"/>
      <c r="C262" s="16"/>
      <c r="D262" s="16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>
      <c r="A263" s="27"/>
      <c r="B263" s="16"/>
      <c r="C263" s="16"/>
      <c r="D263" s="1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>
      <c r="A264" s="27"/>
      <c r="B264" s="16"/>
      <c r="C264" s="16"/>
      <c r="D264" s="16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>
      <c r="A265" s="27"/>
      <c r="B265" s="16"/>
      <c r="C265" s="16"/>
      <c r="D265" s="1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>
      <c r="A266" s="27"/>
      <c r="B266" s="16"/>
      <c r="C266" s="16"/>
      <c r="D266" s="16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>
      <c r="A267" s="27"/>
      <c r="B267" s="16"/>
      <c r="C267" s="16"/>
      <c r="D267" s="1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>
      <c r="A268" s="27"/>
      <c r="B268" s="16"/>
      <c r="C268" s="16"/>
      <c r="D268" s="16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>
      <c r="A269" s="27"/>
      <c r="B269" s="16"/>
      <c r="C269" s="16"/>
      <c r="D269" s="1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>
      <c r="A270" s="27"/>
      <c r="B270" s="16"/>
      <c r="C270" s="16"/>
      <c r="D270" s="16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>
      <c r="A271" s="27"/>
      <c r="B271" s="16"/>
      <c r="C271" s="16"/>
      <c r="D271" s="1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>
      <c r="A272" s="27"/>
      <c r="B272" s="16"/>
      <c r="C272" s="16"/>
      <c r="D272" s="16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>
      <c r="A273" s="27"/>
      <c r="B273" s="16"/>
      <c r="C273" s="16"/>
      <c r="D273" s="1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>
      <c r="A274" s="27"/>
      <c r="B274" s="16"/>
      <c r="C274" s="16"/>
      <c r="D274" s="1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>
      <c r="A275" s="27"/>
      <c r="B275" s="16"/>
      <c r="C275" s="16"/>
      <c r="D275" s="1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>
      <c r="A276" s="27"/>
      <c r="B276" s="16"/>
      <c r="C276" s="16"/>
      <c r="D276" s="16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>
      <c r="A277" s="27"/>
      <c r="B277" s="16"/>
      <c r="C277" s="16"/>
      <c r="D277" s="16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>
      <c r="A278" s="27"/>
      <c r="B278" s="16"/>
      <c r="C278" s="16"/>
      <c r="D278" s="16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>
      <c r="A279" s="27"/>
      <c r="B279" s="16"/>
      <c r="C279" s="16"/>
      <c r="D279" s="1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>
      <c r="A280" s="27"/>
      <c r="B280" s="16"/>
      <c r="C280" s="16"/>
      <c r="D280" s="16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>
      <c r="A281" s="27"/>
      <c r="B281" s="16"/>
      <c r="C281" s="16"/>
      <c r="D281" s="1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>
      <c r="A282" s="27"/>
      <c r="B282" s="16"/>
      <c r="C282" s="16"/>
      <c r="D282" s="1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>
      <c r="A283" s="27"/>
      <c r="B283" s="16"/>
      <c r="C283" s="16"/>
      <c r="D283" s="1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>
      <c r="A284" s="27"/>
      <c r="B284" s="16"/>
      <c r="C284" s="16"/>
      <c r="D284" s="16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>
      <c r="A285" s="27"/>
      <c r="B285" s="16"/>
      <c r="C285" s="16"/>
      <c r="D285" s="1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>
      <c r="A286" s="27"/>
      <c r="B286" s="16"/>
      <c r="C286" s="16"/>
      <c r="D286" s="1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>
      <c r="A287" s="27"/>
      <c r="B287" s="16"/>
      <c r="C287" s="16"/>
      <c r="D287" s="1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>
      <c r="A288" s="27"/>
      <c r="B288" s="16"/>
      <c r="C288" s="16"/>
      <c r="D288" s="1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>
      <c r="A289" s="27"/>
      <c r="B289" s="16"/>
      <c r="C289" s="16"/>
      <c r="D289" s="1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>
      <c r="A290" s="27"/>
      <c r="B290" s="16"/>
      <c r="C290" s="16"/>
      <c r="D290" s="16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>
      <c r="A291" s="27"/>
      <c r="B291" s="16"/>
      <c r="C291" s="16"/>
      <c r="D291" s="1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>
      <c r="A292" s="27"/>
      <c r="B292" s="16"/>
      <c r="C292" s="16"/>
      <c r="D292" s="16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>
      <c r="A293" s="27"/>
      <c r="B293" s="16"/>
      <c r="C293" s="16"/>
      <c r="D293" s="1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>
      <c r="A294" s="27"/>
      <c r="B294" s="16"/>
      <c r="C294" s="16"/>
      <c r="D294" s="1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>
      <c r="A295" s="27"/>
      <c r="B295" s="16"/>
      <c r="C295" s="16"/>
      <c r="D295" s="16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>
      <c r="A296" s="27"/>
      <c r="B296" s="16"/>
      <c r="C296" s="16"/>
      <c r="D296" s="16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>
      <c r="A297" s="27"/>
      <c r="B297" s="16"/>
      <c r="C297" s="16"/>
      <c r="D297" s="1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>
      <c r="A298" s="27"/>
      <c r="B298" s="16"/>
      <c r="C298" s="16"/>
      <c r="D298" s="16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>
      <c r="A299" s="27"/>
      <c r="B299" s="16"/>
      <c r="C299" s="16"/>
      <c r="D299" s="1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>
      <c r="A300" s="27"/>
      <c r="B300" s="16"/>
      <c r="C300" s="16"/>
      <c r="D300" s="1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>
      <c r="A301" s="27"/>
      <c r="B301" s="16"/>
      <c r="C301" s="16"/>
      <c r="D301" s="1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>
      <c r="A302" s="27"/>
      <c r="B302" s="16"/>
      <c r="C302" s="16"/>
      <c r="D302" s="16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>
      <c r="A303" s="27"/>
      <c r="B303" s="16"/>
      <c r="C303" s="16"/>
      <c r="D303" s="1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>
      <c r="A304" s="27"/>
      <c r="B304" s="16"/>
      <c r="C304" s="16"/>
      <c r="D304" s="1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>
      <c r="A305" s="27"/>
      <c r="B305" s="16"/>
      <c r="C305" s="16"/>
      <c r="D305" s="1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>
      <c r="A306" s="27"/>
      <c r="B306" s="16"/>
      <c r="C306" s="16"/>
      <c r="D306" s="16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>
      <c r="A307" s="27"/>
      <c r="B307" s="16"/>
      <c r="C307" s="16"/>
      <c r="D307" s="1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>
      <c r="A308" s="27"/>
      <c r="B308" s="16"/>
      <c r="C308" s="16"/>
      <c r="D308" s="16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>
      <c r="A309" s="27"/>
      <c r="B309" s="16"/>
      <c r="C309" s="16"/>
      <c r="D309" s="1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>
      <c r="A310" s="27"/>
      <c r="B310" s="16"/>
      <c r="C310" s="16"/>
      <c r="D310" s="1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>
      <c r="A311" s="27"/>
      <c r="B311" s="16"/>
      <c r="C311" s="16"/>
      <c r="D311" s="1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>
      <c r="A312" s="27"/>
      <c r="B312" s="16"/>
      <c r="C312" s="16"/>
      <c r="D312" s="16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>
      <c r="A313" s="27"/>
      <c r="B313" s="16"/>
      <c r="C313" s="16"/>
      <c r="D313" s="1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>
      <c r="A314" s="27"/>
      <c r="B314" s="16"/>
      <c r="C314" s="16"/>
      <c r="D314" s="16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>
      <c r="A315" s="27"/>
      <c r="B315" s="16"/>
      <c r="C315" s="16"/>
      <c r="D315" s="1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>
      <c r="A316" s="27"/>
      <c r="B316" s="16"/>
      <c r="C316" s="16"/>
      <c r="D316" s="1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>
      <c r="A317" s="27"/>
      <c r="B317" s="16"/>
      <c r="C317" s="16"/>
      <c r="D317" s="1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>
      <c r="A318" s="27"/>
      <c r="B318" s="16"/>
      <c r="C318" s="16"/>
      <c r="D318" s="16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>
      <c r="A319" s="27"/>
      <c r="B319" s="16"/>
      <c r="C319" s="16"/>
      <c r="D319" s="16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>
      <c r="A320" s="27"/>
      <c r="B320" s="16"/>
      <c r="C320" s="16"/>
      <c r="D320" s="16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>
      <c r="A321" s="27"/>
      <c r="B321" s="16"/>
      <c r="C321" s="16"/>
      <c r="D321" s="1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>
      <c r="A322" s="27"/>
      <c r="B322" s="16"/>
      <c r="C322" s="16"/>
      <c r="D322" s="1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>
      <c r="A323" s="27"/>
      <c r="B323" s="16"/>
      <c r="C323" s="16"/>
      <c r="D323" s="1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>
      <c r="A324" s="27"/>
      <c r="B324" s="16"/>
      <c r="C324" s="16"/>
      <c r="D324" s="1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>
      <c r="A325" s="27"/>
      <c r="B325" s="16"/>
      <c r="C325" s="16"/>
      <c r="D325" s="1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>
      <c r="A326" s="27"/>
      <c r="B326" s="16"/>
      <c r="C326" s="16"/>
      <c r="D326" s="16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>
      <c r="A327" s="27"/>
      <c r="B327" s="16"/>
      <c r="C327" s="16"/>
      <c r="D327" s="16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>
      <c r="A328" s="27"/>
      <c r="B328" s="16"/>
      <c r="C328" s="16"/>
      <c r="D328" s="16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>
      <c r="A329" s="27"/>
      <c r="B329" s="16"/>
      <c r="C329" s="16"/>
      <c r="D329" s="1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>
      <c r="A330" s="27"/>
      <c r="B330" s="16"/>
      <c r="C330" s="16"/>
      <c r="D330" s="1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>
      <c r="A331" s="27"/>
      <c r="B331" s="16"/>
      <c r="C331" s="16"/>
      <c r="D331" s="1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>
      <c r="A332" s="27"/>
      <c r="B332" s="16"/>
      <c r="C332" s="16"/>
      <c r="D332" s="16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>
      <c r="A333" s="27"/>
      <c r="B333" s="16"/>
      <c r="C333" s="16"/>
      <c r="D333" s="1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>
      <c r="A334" s="27"/>
      <c r="B334" s="16"/>
      <c r="C334" s="16"/>
      <c r="D334" s="16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>
      <c r="A335" s="27"/>
      <c r="B335" s="16"/>
      <c r="C335" s="16"/>
      <c r="D335" s="1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>
      <c r="A336" s="27"/>
      <c r="B336" s="16"/>
      <c r="C336" s="16"/>
      <c r="D336" s="16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>
      <c r="A337" s="27"/>
      <c r="B337" s="16"/>
      <c r="C337" s="16"/>
      <c r="D337" s="1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>
      <c r="A338" s="27"/>
      <c r="B338" s="16"/>
      <c r="C338" s="16"/>
      <c r="D338" s="16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>
      <c r="A339" s="27"/>
      <c r="B339" s="16"/>
      <c r="C339" s="16"/>
      <c r="D339" s="16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>
      <c r="A340" s="27"/>
      <c r="B340" s="16"/>
      <c r="C340" s="16"/>
      <c r="D340" s="16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>
      <c r="A341" s="27"/>
      <c r="B341" s="16"/>
      <c r="C341" s="16"/>
      <c r="D341" s="1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>
      <c r="A342" s="27"/>
      <c r="B342" s="16"/>
      <c r="C342" s="16"/>
      <c r="D342" s="16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>
      <c r="A343" s="27"/>
      <c r="B343" s="16"/>
      <c r="C343" s="16"/>
      <c r="D343" s="1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>
      <c r="A344" s="27"/>
      <c r="B344" s="16"/>
      <c r="C344" s="16"/>
      <c r="D344" s="16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>
      <c r="A345" s="27"/>
      <c r="B345" s="16"/>
      <c r="C345" s="16"/>
      <c r="D345" s="1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>
      <c r="A346" s="27"/>
      <c r="B346" s="16"/>
      <c r="C346" s="16"/>
      <c r="D346" s="1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>
      <c r="A347" s="27"/>
      <c r="B347" s="16"/>
      <c r="C347" s="16"/>
      <c r="D347" s="1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>
      <c r="A348" s="27"/>
      <c r="B348" s="16"/>
      <c r="C348" s="16"/>
      <c r="D348" s="16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>
      <c r="A349" s="27"/>
      <c r="B349" s="16"/>
      <c r="C349" s="16"/>
      <c r="D349" s="1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>
      <c r="A350" s="27"/>
      <c r="B350" s="16"/>
      <c r="C350" s="16"/>
      <c r="D350" s="16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>
      <c r="A351" s="27"/>
      <c r="B351" s="16"/>
      <c r="C351" s="16"/>
      <c r="D351" s="1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>
      <c r="A352" s="27"/>
      <c r="B352" s="16"/>
      <c r="C352" s="16"/>
      <c r="D352" s="1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>
      <c r="A353" s="27"/>
      <c r="B353" s="16"/>
      <c r="C353" s="16"/>
      <c r="D353" s="1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>
      <c r="A354" s="27"/>
      <c r="B354" s="16"/>
      <c r="C354" s="16"/>
      <c r="D354" s="1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>
      <c r="A355" s="27"/>
      <c r="B355" s="16"/>
      <c r="C355" s="16"/>
      <c r="D355" s="16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>
      <c r="A356" s="27"/>
      <c r="B356" s="16"/>
      <c r="C356" s="16"/>
      <c r="D356" s="16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>
      <c r="A357" s="27"/>
      <c r="B357" s="16"/>
      <c r="C357" s="16"/>
      <c r="D357" s="1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>
      <c r="A358" s="27"/>
      <c r="B358" s="16"/>
      <c r="C358" s="16"/>
      <c r="D358" s="1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>
      <c r="A359" s="27"/>
      <c r="B359" s="16"/>
      <c r="C359" s="16"/>
      <c r="D359" s="1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>
      <c r="A360" s="27"/>
      <c r="B360" s="16"/>
      <c r="C360" s="16"/>
      <c r="D360" s="1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>
      <c r="A361" s="27"/>
      <c r="B361" s="16"/>
      <c r="C361" s="16"/>
      <c r="D361" s="1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>
      <c r="A362" s="27"/>
      <c r="B362" s="16"/>
      <c r="C362" s="16"/>
      <c r="D362" s="16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>
      <c r="A363" s="27"/>
      <c r="B363" s="16"/>
      <c r="C363" s="16"/>
      <c r="D363" s="1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>
      <c r="A364" s="27"/>
      <c r="B364" s="16"/>
      <c r="C364" s="16"/>
      <c r="D364" s="1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>
      <c r="A365" s="27"/>
      <c r="B365" s="16"/>
      <c r="C365" s="16"/>
      <c r="D365" s="1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>
      <c r="A366" s="27"/>
      <c r="B366" s="16"/>
      <c r="C366" s="16"/>
      <c r="D366" s="1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>
      <c r="A367" s="27"/>
      <c r="B367" s="16"/>
      <c r="C367" s="16"/>
      <c r="D367" s="1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>
      <c r="A368" s="27"/>
      <c r="B368" s="16"/>
      <c r="C368" s="16"/>
      <c r="D368" s="16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>
      <c r="A369" s="27"/>
      <c r="B369" s="16"/>
      <c r="C369" s="16"/>
      <c r="D369" s="1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>
      <c r="A370" s="27"/>
      <c r="B370" s="16"/>
      <c r="C370" s="16"/>
      <c r="D370" s="16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>
      <c r="A371" s="27"/>
      <c r="B371" s="16"/>
      <c r="C371" s="16"/>
      <c r="D371" s="1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>
      <c r="A372" s="27"/>
      <c r="B372" s="16"/>
      <c r="C372" s="16"/>
      <c r="D372" s="1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>
      <c r="A373" s="27"/>
      <c r="B373" s="16"/>
      <c r="C373" s="16"/>
      <c r="D373" s="16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>
      <c r="A374" s="27"/>
      <c r="B374" s="16"/>
      <c r="C374" s="16"/>
      <c r="D374" s="16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>
      <c r="A375" s="27"/>
      <c r="B375" s="16"/>
      <c r="C375" s="16"/>
      <c r="D375" s="1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>
      <c r="A376" s="27"/>
      <c r="B376" s="16"/>
      <c r="C376" s="16"/>
      <c r="D376" s="16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>
      <c r="A377" s="27"/>
      <c r="B377" s="16"/>
      <c r="C377" s="16"/>
      <c r="D377" s="1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>
      <c r="A378" s="27"/>
      <c r="B378" s="16"/>
      <c r="C378" s="16"/>
      <c r="D378" s="16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>
      <c r="A379" s="27"/>
      <c r="B379" s="16"/>
      <c r="C379" s="16"/>
      <c r="D379" s="1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>
      <c r="A380" s="27"/>
      <c r="B380" s="16"/>
      <c r="C380" s="16"/>
      <c r="D380" s="16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>
      <c r="A381" s="27"/>
      <c r="B381" s="16"/>
      <c r="C381" s="16"/>
      <c r="D381" s="1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>
      <c r="A382" s="27"/>
      <c r="B382" s="16"/>
      <c r="C382" s="16"/>
      <c r="D382" s="1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>
      <c r="A383" s="27"/>
      <c r="B383" s="16"/>
      <c r="C383" s="16"/>
      <c r="D383" s="1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>
      <c r="A384" s="27"/>
      <c r="B384" s="16"/>
      <c r="C384" s="16"/>
      <c r="D384" s="1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>
      <c r="A385" s="27"/>
      <c r="B385" s="16"/>
      <c r="C385" s="16"/>
      <c r="D385" s="1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>
      <c r="A386" s="27"/>
      <c r="B386" s="16"/>
      <c r="C386" s="16"/>
      <c r="D386" s="1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>
      <c r="A387" s="27"/>
      <c r="B387" s="16"/>
      <c r="C387" s="16"/>
      <c r="D387" s="1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>
      <c r="A388" s="27"/>
      <c r="B388" s="16"/>
      <c r="C388" s="16"/>
      <c r="D388" s="1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>
      <c r="A389" s="27"/>
      <c r="B389" s="16"/>
      <c r="C389" s="16"/>
      <c r="D389" s="1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>
      <c r="A390" s="27"/>
      <c r="B390" s="16"/>
      <c r="C390" s="16"/>
      <c r="D390" s="1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>
      <c r="A391" s="27"/>
      <c r="B391" s="16"/>
      <c r="C391" s="16"/>
      <c r="D391" s="16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>
      <c r="A392" s="27"/>
      <c r="B392" s="16"/>
      <c r="C392" s="16"/>
      <c r="D392" s="16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>
      <c r="A393" s="27"/>
      <c r="B393" s="16"/>
      <c r="C393" s="16"/>
      <c r="D393" s="1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>
      <c r="A394" s="27"/>
      <c r="B394" s="16"/>
      <c r="C394" s="16"/>
      <c r="D394" s="1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>
      <c r="A395" s="27"/>
      <c r="B395" s="16"/>
      <c r="C395" s="16"/>
      <c r="D395" s="1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>
      <c r="A396" s="27"/>
      <c r="B396" s="16"/>
      <c r="C396" s="16"/>
      <c r="D396" s="1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>
      <c r="A397" s="27"/>
      <c r="B397" s="16"/>
      <c r="C397" s="16"/>
      <c r="D397" s="16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>
      <c r="A398" s="27"/>
      <c r="B398" s="16"/>
      <c r="C398" s="16"/>
      <c r="D398" s="16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>
      <c r="A399" s="27"/>
      <c r="B399" s="16"/>
      <c r="C399" s="16"/>
      <c r="D399" s="1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>
      <c r="A400" s="27"/>
      <c r="B400" s="16"/>
      <c r="C400" s="16"/>
      <c r="D400" s="1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>
      <c r="A401" s="27"/>
      <c r="B401" s="16"/>
      <c r="C401" s="16"/>
      <c r="D401" s="1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>
      <c r="A402" s="27"/>
      <c r="B402" s="16"/>
      <c r="C402" s="16"/>
      <c r="D402" s="1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>
      <c r="A403" s="27"/>
      <c r="B403" s="16"/>
      <c r="C403" s="16"/>
      <c r="D403" s="16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>
      <c r="A404" s="27"/>
      <c r="B404" s="16"/>
      <c r="C404" s="16"/>
      <c r="D404" s="16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>
      <c r="A405" s="27"/>
      <c r="B405" s="16"/>
      <c r="C405" s="16"/>
      <c r="D405" s="1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>
      <c r="A406" s="27"/>
      <c r="B406" s="16"/>
      <c r="C406" s="16"/>
      <c r="D406" s="16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>
      <c r="A407" s="27"/>
      <c r="B407" s="16"/>
      <c r="C407" s="16"/>
      <c r="D407" s="1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>
      <c r="A408" s="27"/>
      <c r="B408" s="16"/>
      <c r="C408" s="16"/>
      <c r="D408" s="1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>
      <c r="A409" s="27"/>
      <c r="B409" s="16"/>
      <c r="C409" s="16"/>
      <c r="D409" s="1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>
      <c r="A410" s="27"/>
      <c r="B410" s="16"/>
      <c r="C410" s="16"/>
      <c r="D410" s="16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>
      <c r="A411" s="27"/>
      <c r="B411" s="16"/>
      <c r="C411" s="16"/>
      <c r="D411" s="1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>
      <c r="A412" s="27"/>
      <c r="B412" s="16"/>
      <c r="C412" s="16"/>
      <c r="D412" s="16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>
      <c r="A413" s="27"/>
      <c r="B413" s="16"/>
      <c r="C413" s="16"/>
      <c r="D413" s="1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>
      <c r="A414" s="27"/>
      <c r="B414" s="16"/>
      <c r="C414" s="16"/>
      <c r="D414" s="16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>
      <c r="A415" s="27"/>
      <c r="B415" s="16"/>
      <c r="C415" s="16"/>
      <c r="D415" s="16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>
      <c r="A416" s="27"/>
      <c r="B416" s="16"/>
      <c r="C416" s="16"/>
      <c r="D416" s="16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>
      <c r="A417" s="27"/>
      <c r="B417" s="16"/>
      <c r="C417" s="16"/>
      <c r="D417" s="16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>
      <c r="A418" s="27"/>
      <c r="B418" s="16"/>
      <c r="C418" s="16"/>
      <c r="D418" s="16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>
      <c r="A419" s="27"/>
      <c r="B419" s="16"/>
      <c r="C419" s="16"/>
      <c r="D419" s="1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>
      <c r="A420" s="27"/>
      <c r="B420" s="16"/>
      <c r="C420" s="16"/>
      <c r="D420" s="16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>
      <c r="A421" s="27"/>
      <c r="B421" s="16"/>
      <c r="C421" s="16"/>
      <c r="D421" s="16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>
      <c r="A422" s="27"/>
      <c r="B422" s="16"/>
      <c r="C422" s="16"/>
      <c r="D422" s="16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>
      <c r="A423" s="27"/>
      <c r="B423" s="16"/>
      <c r="C423" s="16"/>
      <c r="D423" s="1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>
      <c r="A424" s="27"/>
      <c r="B424" s="16"/>
      <c r="C424" s="16"/>
      <c r="D424" s="1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>
      <c r="A425" s="27"/>
      <c r="B425" s="16"/>
      <c r="C425" s="16"/>
      <c r="D425" s="1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>
      <c r="A426" s="27"/>
      <c r="B426" s="16"/>
      <c r="C426" s="16"/>
      <c r="D426" s="16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>
      <c r="A427" s="27"/>
      <c r="B427" s="16"/>
      <c r="C427" s="16"/>
      <c r="D427" s="1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>
      <c r="A428" s="27"/>
      <c r="B428" s="16"/>
      <c r="C428" s="16"/>
      <c r="D428" s="16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>
      <c r="A429" s="27"/>
      <c r="B429" s="16"/>
      <c r="C429" s="16"/>
      <c r="D429" s="1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>
      <c r="A430" s="27"/>
      <c r="B430" s="16"/>
      <c r="C430" s="16"/>
      <c r="D430" s="1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>
      <c r="A431" s="27"/>
      <c r="B431" s="16"/>
      <c r="C431" s="16"/>
      <c r="D431" s="1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>
      <c r="A432" s="27"/>
      <c r="B432" s="16"/>
      <c r="C432" s="16"/>
      <c r="D432" s="1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>
      <c r="A433" s="27"/>
      <c r="B433" s="16"/>
      <c r="C433" s="16"/>
      <c r="D433" s="16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>
      <c r="A434" s="27"/>
      <c r="B434" s="16"/>
      <c r="C434" s="16"/>
      <c r="D434" s="16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>
      <c r="A435" s="27"/>
      <c r="B435" s="16"/>
      <c r="C435" s="16"/>
      <c r="D435" s="1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>
      <c r="A436" s="27"/>
      <c r="B436" s="16"/>
      <c r="C436" s="16"/>
      <c r="D436" s="1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>
      <c r="A437" s="27"/>
      <c r="B437" s="16"/>
      <c r="C437" s="16"/>
      <c r="D437" s="1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>
      <c r="A438" s="27"/>
      <c r="B438" s="16"/>
      <c r="C438" s="16"/>
      <c r="D438" s="1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>
      <c r="A439" s="27"/>
      <c r="B439" s="16"/>
      <c r="C439" s="16"/>
      <c r="D439" s="1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>
      <c r="A440" s="27"/>
      <c r="B440" s="16"/>
      <c r="C440" s="16"/>
      <c r="D440" s="16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>
      <c r="A441" s="27"/>
      <c r="B441" s="16"/>
      <c r="C441" s="16"/>
      <c r="D441" s="1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>
      <c r="A442" s="27"/>
      <c r="B442" s="16"/>
      <c r="C442" s="16"/>
      <c r="D442" s="1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>
      <c r="A443" s="27"/>
      <c r="B443" s="16"/>
      <c r="C443" s="16"/>
      <c r="D443" s="1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>
      <c r="A444" s="27"/>
      <c r="B444" s="16"/>
      <c r="C444" s="16"/>
      <c r="D444" s="16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>
      <c r="A445" s="27"/>
      <c r="B445" s="16"/>
      <c r="C445" s="16"/>
      <c r="D445" s="1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>
      <c r="A446" s="27"/>
      <c r="B446" s="16"/>
      <c r="C446" s="16"/>
      <c r="D446" s="16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>
      <c r="A447" s="27"/>
      <c r="B447" s="16"/>
      <c r="C447" s="16"/>
      <c r="D447" s="1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>
      <c r="A448" s="27"/>
      <c r="B448" s="16"/>
      <c r="C448" s="16"/>
      <c r="D448" s="1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>
      <c r="A449" s="27"/>
      <c r="B449" s="16"/>
      <c r="C449" s="16"/>
      <c r="D449" s="1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>
      <c r="A450" s="27"/>
      <c r="B450" s="16"/>
      <c r="C450" s="16"/>
      <c r="D450" s="16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>
      <c r="A451" s="27"/>
      <c r="B451" s="16"/>
      <c r="C451" s="16"/>
      <c r="D451" s="1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>
      <c r="A452" s="27"/>
      <c r="B452" s="16"/>
      <c r="C452" s="16"/>
      <c r="D452" s="16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>
      <c r="A453" s="27"/>
      <c r="B453" s="16"/>
      <c r="C453" s="16"/>
      <c r="D453" s="1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>
      <c r="A454" s="27"/>
      <c r="B454" s="16"/>
      <c r="C454" s="16"/>
      <c r="D454" s="16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>
      <c r="A455" s="27"/>
      <c r="B455" s="16"/>
      <c r="C455" s="16"/>
      <c r="D455" s="1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>
      <c r="A456" s="27"/>
      <c r="B456" s="16"/>
      <c r="C456" s="16"/>
      <c r="D456" s="16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>
      <c r="A457" s="27"/>
      <c r="B457" s="16"/>
      <c r="C457" s="16"/>
      <c r="D457" s="1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>
      <c r="A458" s="27"/>
      <c r="B458" s="16"/>
      <c r="C458" s="16"/>
      <c r="D458" s="16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>
      <c r="A459" s="27"/>
      <c r="B459" s="16"/>
      <c r="C459" s="16"/>
      <c r="D459" s="16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>
      <c r="A460" s="27"/>
      <c r="B460" s="16"/>
      <c r="C460" s="16"/>
      <c r="D460" s="16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>
      <c r="A461" s="27"/>
      <c r="B461" s="16"/>
      <c r="C461" s="16"/>
      <c r="D461" s="1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>
      <c r="A462" s="27"/>
      <c r="B462" s="16"/>
      <c r="C462" s="16"/>
      <c r="D462" s="16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>
      <c r="A463" s="27"/>
      <c r="B463" s="16"/>
      <c r="C463" s="16"/>
      <c r="D463" s="1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>
      <c r="A464" s="27"/>
      <c r="B464" s="16"/>
      <c r="C464" s="16"/>
      <c r="D464" s="16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>
      <c r="A465" s="27"/>
      <c r="B465" s="16"/>
      <c r="C465" s="16"/>
      <c r="D465" s="1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>
      <c r="A466" s="27"/>
      <c r="B466" s="16"/>
      <c r="C466" s="16"/>
      <c r="D466" s="16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>
      <c r="A467" s="27"/>
      <c r="B467" s="16"/>
      <c r="C467" s="16"/>
      <c r="D467" s="1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>
      <c r="A468" s="27"/>
      <c r="B468" s="16"/>
      <c r="C468" s="16"/>
      <c r="D468" s="1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>
      <c r="A469" s="27"/>
      <c r="B469" s="16"/>
      <c r="C469" s="16"/>
      <c r="D469" s="1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>
      <c r="A470" s="27"/>
      <c r="B470" s="16"/>
      <c r="C470" s="16"/>
      <c r="D470" s="16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>
      <c r="A471" s="27"/>
      <c r="B471" s="16"/>
      <c r="C471" s="16"/>
      <c r="D471" s="1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>
      <c r="A472" s="27"/>
      <c r="B472" s="16"/>
      <c r="C472" s="16"/>
      <c r="D472" s="1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>
      <c r="A473" s="27"/>
      <c r="B473" s="16"/>
      <c r="C473" s="16"/>
      <c r="D473" s="1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>
      <c r="A474" s="27"/>
      <c r="B474" s="16"/>
      <c r="C474" s="16"/>
      <c r="D474" s="16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>
      <c r="A475" s="27"/>
      <c r="B475" s="16"/>
      <c r="C475" s="16"/>
      <c r="D475" s="1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>
      <c r="A476" s="27"/>
      <c r="B476" s="16"/>
      <c r="C476" s="16"/>
      <c r="D476" s="16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>
      <c r="A477" s="27"/>
      <c r="B477" s="16"/>
      <c r="C477" s="16"/>
      <c r="D477" s="1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>
      <c r="A478" s="27"/>
      <c r="B478" s="16"/>
      <c r="C478" s="16"/>
      <c r="D478" s="1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>
      <c r="A479" s="27"/>
      <c r="B479" s="16"/>
      <c r="C479" s="16"/>
      <c r="D479" s="1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>
      <c r="A480" s="27"/>
      <c r="B480" s="16"/>
      <c r="C480" s="16"/>
      <c r="D480" s="16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>
      <c r="A481" s="27"/>
      <c r="B481" s="16"/>
      <c r="C481" s="16"/>
      <c r="D481" s="1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>
      <c r="A482" s="27"/>
      <c r="B482" s="16"/>
      <c r="C482" s="16"/>
      <c r="D482" s="16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>
      <c r="A483" s="27"/>
      <c r="B483" s="16"/>
      <c r="C483" s="16"/>
      <c r="D483" s="1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>
      <c r="A484" s="27"/>
      <c r="B484" s="16"/>
      <c r="C484" s="16"/>
      <c r="D484" s="1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>
      <c r="A485" s="27"/>
      <c r="B485" s="16"/>
      <c r="C485" s="16"/>
      <c r="D485" s="1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>
      <c r="A486" s="27"/>
      <c r="B486" s="16"/>
      <c r="C486" s="16"/>
      <c r="D486" s="16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>
      <c r="A487" s="27"/>
      <c r="B487" s="16"/>
      <c r="C487" s="16"/>
      <c r="D487" s="1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>
      <c r="A488" s="27"/>
      <c r="B488" s="16"/>
      <c r="C488" s="16"/>
      <c r="D488" s="16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>
      <c r="A489" s="27"/>
      <c r="B489" s="16"/>
      <c r="C489" s="16"/>
      <c r="D489" s="1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>
      <c r="A490" s="27"/>
      <c r="B490" s="16"/>
      <c r="C490" s="16"/>
      <c r="D490" s="16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>
      <c r="A491" s="27"/>
      <c r="B491" s="16"/>
      <c r="C491" s="16"/>
      <c r="D491" s="1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>
      <c r="A492" s="27"/>
      <c r="B492" s="16"/>
      <c r="C492" s="16"/>
      <c r="D492" s="1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>
      <c r="A493" s="27"/>
      <c r="B493" s="16"/>
      <c r="C493" s="16"/>
      <c r="D493" s="1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>
      <c r="A494" s="27"/>
      <c r="B494" s="16"/>
      <c r="C494" s="16"/>
      <c r="D494" s="16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>
      <c r="A495" s="27"/>
      <c r="B495" s="16"/>
      <c r="C495" s="16"/>
      <c r="D495" s="1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>
      <c r="A496" s="27"/>
      <c r="B496" s="16"/>
      <c r="C496" s="16"/>
      <c r="D496" s="1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>
      <c r="A497" s="27"/>
      <c r="B497" s="16"/>
      <c r="C497" s="16"/>
      <c r="D497" s="1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>
      <c r="A498" s="27"/>
      <c r="B498" s="16"/>
      <c r="C498" s="16"/>
      <c r="D498" s="1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>
      <c r="A499" s="27"/>
      <c r="B499" s="16"/>
      <c r="C499" s="16"/>
      <c r="D499" s="1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>
      <c r="A500" s="27"/>
      <c r="B500" s="16"/>
      <c r="C500" s="16"/>
      <c r="D500" s="16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>
      <c r="A501" s="27"/>
      <c r="B501" s="16"/>
      <c r="C501" s="16"/>
      <c r="D501" s="1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>
      <c r="A502" s="27"/>
      <c r="B502" s="16"/>
      <c r="C502" s="16"/>
      <c r="D502" s="1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>
      <c r="A503" s="27"/>
      <c r="B503" s="16"/>
      <c r="C503" s="16"/>
      <c r="D503" s="1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>
      <c r="A504" s="27"/>
      <c r="B504" s="16"/>
      <c r="C504" s="16"/>
      <c r="D504" s="1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>
      <c r="A505" s="27"/>
      <c r="B505" s="16"/>
      <c r="C505" s="16"/>
      <c r="D505" s="1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>
      <c r="A506" s="27"/>
      <c r="B506" s="16"/>
      <c r="C506" s="16"/>
      <c r="D506" s="16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>
      <c r="A507" s="27"/>
      <c r="B507" s="16"/>
      <c r="C507" s="16"/>
      <c r="D507" s="1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>
      <c r="A508" s="27"/>
      <c r="B508" s="16"/>
      <c r="C508" s="16"/>
      <c r="D508" s="16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>
      <c r="A509" s="27"/>
      <c r="B509" s="16"/>
      <c r="C509" s="16"/>
      <c r="D509" s="16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>
      <c r="A510" s="27"/>
      <c r="B510" s="16"/>
      <c r="C510" s="16"/>
      <c r="D510" s="16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>
      <c r="A511" s="27"/>
      <c r="B511" s="16"/>
      <c r="C511" s="16"/>
      <c r="D511" s="16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>
      <c r="A512" s="27"/>
      <c r="B512" s="16"/>
      <c r="C512" s="16"/>
      <c r="D512" s="16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>
      <c r="A513" s="27"/>
      <c r="B513" s="16"/>
      <c r="C513" s="16"/>
      <c r="D513" s="1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>
      <c r="A514" s="27"/>
      <c r="B514" s="16"/>
      <c r="C514" s="16"/>
      <c r="D514" s="16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>
      <c r="A515" s="27"/>
      <c r="B515" s="16"/>
      <c r="C515" s="16"/>
      <c r="D515" s="1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>
      <c r="A516" s="27"/>
      <c r="B516" s="16"/>
      <c r="C516" s="16"/>
      <c r="D516" s="16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>
      <c r="A517" s="27"/>
      <c r="B517" s="16"/>
      <c r="C517" s="16"/>
      <c r="D517" s="1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>
      <c r="A518" s="27"/>
      <c r="B518" s="16"/>
      <c r="C518" s="16"/>
      <c r="D518" s="16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>
      <c r="A519" s="27"/>
      <c r="B519" s="16"/>
      <c r="C519" s="16"/>
      <c r="D519" s="1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>
      <c r="A520" s="27"/>
      <c r="B520" s="16"/>
      <c r="C520" s="16"/>
      <c r="D520" s="16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>
      <c r="A521" s="27"/>
      <c r="B521" s="16"/>
      <c r="C521" s="16"/>
      <c r="D521" s="1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>
      <c r="A522" s="27"/>
      <c r="B522" s="16"/>
      <c r="C522" s="16"/>
      <c r="D522" s="16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>
      <c r="A523" s="27"/>
      <c r="B523" s="16"/>
      <c r="C523" s="16"/>
      <c r="D523" s="16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>
      <c r="A524" s="27"/>
      <c r="B524" s="16"/>
      <c r="C524" s="16"/>
      <c r="D524" s="16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>
      <c r="A525" s="27"/>
      <c r="B525" s="16"/>
      <c r="C525" s="16"/>
      <c r="D525" s="1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>
      <c r="A526" s="27"/>
      <c r="B526" s="16"/>
      <c r="C526" s="16"/>
      <c r="D526" s="1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>
      <c r="A527" s="27"/>
      <c r="B527" s="16"/>
      <c r="C527" s="16"/>
      <c r="D527" s="1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>
      <c r="A528" s="27"/>
      <c r="B528" s="16"/>
      <c r="C528" s="16"/>
      <c r="D528" s="16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>
      <c r="A529" s="27"/>
      <c r="B529" s="16"/>
      <c r="C529" s="16"/>
      <c r="D529" s="1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>
      <c r="A530" s="27"/>
      <c r="B530" s="16"/>
      <c r="C530" s="16"/>
      <c r="D530" s="16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>
      <c r="A531" s="27"/>
      <c r="B531" s="16"/>
      <c r="C531" s="16"/>
      <c r="D531" s="1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>
      <c r="A532" s="27"/>
      <c r="B532" s="16"/>
      <c r="C532" s="16"/>
      <c r="D532" s="1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>
      <c r="A533" s="27"/>
      <c r="B533" s="16"/>
      <c r="C533" s="16"/>
      <c r="D533" s="1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>
      <c r="A534" s="27"/>
      <c r="B534" s="16"/>
      <c r="C534" s="16"/>
      <c r="D534" s="16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>
      <c r="A535" s="27"/>
      <c r="B535" s="16"/>
      <c r="C535" s="16"/>
      <c r="D535" s="16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>
      <c r="A536" s="27"/>
      <c r="B536" s="16"/>
      <c r="C536" s="16"/>
      <c r="D536" s="16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>
      <c r="A537" s="27"/>
      <c r="B537" s="16"/>
      <c r="C537" s="16"/>
      <c r="D537" s="1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>
      <c r="A538" s="27"/>
      <c r="B538" s="16"/>
      <c r="C538" s="16"/>
      <c r="D538" s="1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>
      <c r="A539" s="27"/>
      <c r="B539" s="16"/>
      <c r="C539" s="16"/>
      <c r="D539" s="1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>
      <c r="A540" s="27"/>
      <c r="B540" s="16"/>
      <c r="C540" s="16"/>
      <c r="D540" s="16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>
      <c r="A541" s="27"/>
      <c r="B541" s="16"/>
      <c r="C541" s="16"/>
      <c r="D541" s="16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>
      <c r="A542" s="27"/>
      <c r="B542" s="16"/>
      <c r="C542" s="16"/>
      <c r="D542" s="16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>
      <c r="A543" s="27"/>
      <c r="B543" s="16"/>
      <c r="C543" s="16"/>
      <c r="D543" s="1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>
      <c r="A544" s="27"/>
      <c r="B544" s="16"/>
      <c r="C544" s="16"/>
      <c r="D544" s="1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>
      <c r="A545" s="27"/>
      <c r="B545" s="16"/>
      <c r="C545" s="16"/>
      <c r="D545" s="1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>
      <c r="A546" s="27"/>
      <c r="B546" s="16"/>
      <c r="C546" s="16"/>
      <c r="D546" s="16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>
      <c r="A547" s="27"/>
      <c r="B547" s="16"/>
      <c r="C547" s="16"/>
      <c r="D547" s="1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>
      <c r="A548" s="27"/>
      <c r="B548" s="16"/>
      <c r="C548" s="16"/>
      <c r="D548" s="16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>
      <c r="A549" s="27"/>
      <c r="B549" s="16"/>
      <c r="C549" s="16"/>
      <c r="D549" s="1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>
      <c r="A550" s="27"/>
      <c r="B550" s="16"/>
      <c r="C550" s="16"/>
      <c r="D550" s="16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>
      <c r="A551" s="27"/>
      <c r="B551" s="16"/>
      <c r="C551" s="16"/>
      <c r="D551" s="1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>
      <c r="A552" s="27"/>
      <c r="B552" s="16"/>
      <c r="C552" s="16"/>
      <c r="D552" s="16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>
      <c r="A553" s="27"/>
      <c r="B553" s="16"/>
      <c r="C553" s="16"/>
      <c r="D553" s="1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>
      <c r="A554" s="27"/>
      <c r="B554" s="16"/>
      <c r="C554" s="16"/>
      <c r="D554" s="16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>
      <c r="A555" s="27"/>
      <c r="B555" s="16"/>
      <c r="C555" s="16"/>
      <c r="D555" s="1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>
      <c r="A556" s="27"/>
      <c r="B556" s="16"/>
      <c r="C556" s="16"/>
      <c r="D556" s="1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>
      <c r="A557" s="27"/>
      <c r="B557" s="16"/>
      <c r="C557" s="16"/>
      <c r="D557" s="1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>
      <c r="A558" s="27"/>
      <c r="B558" s="16"/>
      <c r="C558" s="16"/>
      <c r="D558" s="1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>
      <c r="A559" s="27"/>
      <c r="B559" s="16"/>
      <c r="C559" s="16"/>
      <c r="D559" s="16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>
      <c r="A560" s="27"/>
      <c r="B560" s="16"/>
      <c r="C560" s="16"/>
      <c r="D560" s="16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>
      <c r="A561" s="27"/>
      <c r="B561" s="16"/>
      <c r="C561" s="16"/>
      <c r="D561" s="16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>
      <c r="A562" s="27"/>
      <c r="B562" s="16"/>
      <c r="C562" s="16"/>
      <c r="D562" s="16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>
      <c r="A563" s="27"/>
      <c r="B563" s="16"/>
      <c r="C563" s="16"/>
      <c r="D563" s="1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>
      <c r="A564" s="27"/>
      <c r="B564" s="16"/>
      <c r="C564" s="16"/>
      <c r="D564" s="1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>
      <c r="A565" s="27"/>
      <c r="B565" s="16"/>
      <c r="C565" s="16"/>
      <c r="D565" s="1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>
      <c r="A566" s="27"/>
      <c r="B566" s="16"/>
      <c r="C566" s="16"/>
      <c r="D566" s="16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>
      <c r="A567" s="27"/>
      <c r="B567" s="16"/>
      <c r="C567" s="16"/>
      <c r="D567" s="1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>
      <c r="A568" s="27"/>
      <c r="B568" s="16"/>
      <c r="C568" s="16"/>
      <c r="D568" s="1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>
      <c r="A569" s="27"/>
      <c r="B569" s="16"/>
      <c r="C569" s="16"/>
      <c r="D569" s="1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>
      <c r="A570" s="27"/>
      <c r="B570" s="16"/>
      <c r="C570" s="16"/>
      <c r="D570" s="16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>
      <c r="A571" s="27"/>
      <c r="B571" s="16"/>
      <c r="C571" s="16"/>
      <c r="D571" s="1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>
      <c r="A572" s="27"/>
      <c r="B572" s="16"/>
      <c r="C572" s="16"/>
      <c r="D572" s="16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>
      <c r="A573" s="27"/>
      <c r="B573" s="16"/>
      <c r="C573" s="16"/>
      <c r="D573" s="1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>
      <c r="A574" s="27"/>
      <c r="B574" s="16"/>
      <c r="C574" s="16"/>
      <c r="D574" s="16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>
      <c r="A575" s="27"/>
      <c r="B575" s="16"/>
      <c r="C575" s="16"/>
      <c r="D575" s="1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>
      <c r="A576" s="27"/>
      <c r="B576" s="16"/>
      <c r="C576" s="16"/>
      <c r="D576" s="16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>
      <c r="A577" s="27"/>
      <c r="B577" s="16"/>
      <c r="C577" s="16"/>
      <c r="D577" s="1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>
      <c r="A578" s="27"/>
      <c r="B578" s="16"/>
      <c r="C578" s="16"/>
      <c r="D578" s="16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>
      <c r="A579" s="27"/>
      <c r="B579" s="16"/>
      <c r="C579" s="16"/>
      <c r="D579" s="1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>
      <c r="A580" s="27"/>
      <c r="B580" s="16"/>
      <c r="C580" s="16"/>
      <c r="D580" s="1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>
      <c r="A581" s="27"/>
      <c r="B581" s="16"/>
      <c r="C581" s="16"/>
      <c r="D581" s="1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>
      <c r="A582" s="27"/>
      <c r="B582" s="16"/>
      <c r="C582" s="16"/>
      <c r="D582" s="1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>
      <c r="A583" s="27"/>
      <c r="B583" s="16"/>
      <c r="C583" s="16"/>
      <c r="D583" s="1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>
      <c r="A584" s="27"/>
      <c r="B584" s="16"/>
      <c r="C584" s="16"/>
      <c r="D584" s="16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>
      <c r="A585" s="27"/>
      <c r="B585" s="16"/>
      <c r="C585" s="16"/>
      <c r="D585" s="1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>
      <c r="A586" s="27"/>
      <c r="B586" s="16"/>
      <c r="C586" s="16"/>
      <c r="D586" s="16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>
      <c r="A587" s="27"/>
      <c r="B587" s="16"/>
      <c r="C587" s="16"/>
      <c r="D587" s="16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>
      <c r="A588" s="27"/>
      <c r="B588" s="16"/>
      <c r="C588" s="16"/>
      <c r="D588" s="16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>
      <c r="A589" s="27"/>
      <c r="B589" s="16"/>
      <c r="C589" s="16"/>
      <c r="D589" s="16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>
      <c r="A590" s="27"/>
      <c r="B590" s="16"/>
      <c r="C590" s="16"/>
      <c r="D590" s="16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>
      <c r="A591" s="27"/>
      <c r="B591" s="16"/>
      <c r="C591" s="16"/>
      <c r="D591" s="1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>
      <c r="A592" s="27"/>
      <c r="B592" s="16"/>
      <c r="C592" s="16"/>
      <c r="D592" s="16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>
      <c r="A593" s="27"/>
      <c r="B593" s="16"/>
      <c r="C593" s="16"/>
      <c r="D593" s="16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>
      <c r="A594" s="27"/>
      <c r="B594" s="16"/>
      <c r="C594" s="16"/>
      <c r="D594" s="1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>
      <c r="A595" s="27"/>
      <c r="B595" s="16"/>
      <c r="C595" s="16"/>
      <c r="D595" s="16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>
      <c r="A596" s="27"/>
      <c r="B596" s="16"/>
      <c r="C596" s="16"/>
      <c r="D596" s="16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>
      <c r="A597" s="27"/>
      <c r="B597" s="16"/>
      <c r="C597" s="16"/>
      <c r="D597" s="16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>
      <c r="A598" s="27"/>
      <c r="B598" s="16"/>
      <c r="C598" s="16"/>
      <c r="D598" s="16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>
      <c r="A599" s="27"/>
      <c r="B599" s="16"/>
      <c r="C599" s="16"/>
      <c r="D599" s="16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>
      <c r="A600" s="27"/>
      <c r="B600" s="16"/>
      <c r="C600" s="16"/>
      <c r="D600" s="16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>
      <c r="A601" s="27"/>
      <c r="B601" s="16"/>
      <c r="C601" s="16"/>
      <c r="D601" s="16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>
      <c r="A602" s="27"/>
      <c r="B602" s="16"/>
      <c r="C602" s="16"/>
      <c r="D602" s="16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>
      <c r="A603" s="27"/>
      <c r="B603" s="16"/>
      <c r="C603" s="16"/>
      <c r="D603" s="16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>
      <c r="A604" s="27"/>
      <c r="B604" s="16"/>
      <c r="C604" s="16"/>
      <c r="D604" s="16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>
      <c r="A605" s="27"/>
      <c r="B605" s="16"/>
      <c r="C605" s="16"/>
      <c r="D605" s="16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>
      <c r="A606" s="27"/>
      <c r="B606" s="16"/>
      <c r="C606" s="16"/>
      <c r="D606" s="16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>
      <c r="A607" s="27"/>
      <c r="B607" s="16"/>
      <c r="C607" s="16"/>
      <c r="D607" s="16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>
      <c r="A608" s="27"/>
      <c r="B608" s="16"/>
      <c r="C608" s="16"/>
      <c r="D608" s="16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>
      <c r="A609" s="27"/>
      <c r="B609" s="16"/>
      <c r="C609" s="16"/>
      <c r="D609" s="16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>
      <c r="A610" s="27"/>
      <c r="B610" s="16"/>
      <c r="C610" s="16"/>
      <c r="D610" s="16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>
      <c r="A611" s="27"/>
      <c r="B611" s="16"/>
      <c r="C611" s="16"/>
      <c r="D611" s="16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>
      <c r="A612" s="27"/>
      <c r="B612" s="16"/>
      <c r="C612" s="16"/>
      <c r="D612" s="16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>
      <c r="A613" s="27"/>
      <c r="B613" s="16"/>
      <c r="C613" s="16"/>
      <c r="D613" s="16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>
      <c r="A614" s="27"/>
      <c r="B614" s="16"/>
      <c r="C614" s="16"/>
      <c r="D614" s="16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>
      <c r="A615" s="27"/>
      <c r="B615" s="16"/>
      <c r="C615" s="16"/>
      <c r="D615" s="16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>
      <c r="A616" s="27"/>
      <c r="B616" s="16"/>
      <c r="C616" s="16"/>
      <c r="D616" s="16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>
      <c r="A617" s="27"/>
      <c r="B617" s="16"/>
      <c r="C617" s="16"/>
      <c r="D617" s="16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>
      <c r="A618" s="27"/>
      <c r="B618" s="16"/>
      <c r="C618" s="16"/>
      <c r="D618" s="16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>
      <c r="A619" s="27"/>
      <c r="B619" s="16"/>
      <c r="C619" s="16"/>
      <c r="D619" s="16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>
      <c r="A620" s="27"/>
      <c r="B620" s="16"/>
      <c r="C620" s="16"/>
      <c r="D620" s="16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>
      <c r="A621" s="27"/>
      <c r="B621" s="16"/>
      <c r="C621" s="16"/>
      <c r="D621" s="16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>
      <c r="A622" s="27"/>
      <c r="B622" s="16"/>
      <c r="C622" s="16"/>
      <c r="D622" s="16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>
      <c r="A623" s="27"/>
      <c r="B623" s="16"/>
      <c r="C623" s="16"/>
      <c r="D623" s="16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>
      <c r="A624" s="27"/>
      <c r="B624" s="16"/>
      <c r="C624" s="16"/>
      <c r="D624" s="16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>
      <c r="A625" s="27"/>
      <c r="B625" s="16"/>
      <c r="C625" s="16"/>
      <c r="D625" s="16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>
      <c r="A626" s="27"/>
      <c r="B626" s="16"/>
      <c r="C626" s="16"/>
      <c r="D626" s="1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>
      <c r="A627" s="27"/>
      <c r="B627" s="16"/>
      <c r="C627" s="16"/>
      <c r="D627" s="1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>
      <c r="A628" s="27"/>
      <c r="B628" s="16"/>
      <c r="C628" s="16"/>
      <c r="D628" s="1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>
      <c r="A629" s="27"/>
      <c r="B629" s="16"/>
      <c r="C629" s="16"/>
      <c r="D629" s="1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>
      <c r="A630" s="27"/>
      <c r="B630" s="16"/>
      <c r="C630" s="16"/>
      <c r="D630" s="1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>
      <c r="A631" s="27"/>
      <c r="B631" s="16"/>
      <c r="C631" s="16"/>
      <c r="D631" s="1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>
      <c r="A632" s="27"/>
      <c r="B632" s="16"/>
      <c r="C632" s="16"/>
      <c r="D632" s="1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>
      <c r="A633" s="27"/>
      <c r="B633" s="16"/>
      <c r="C633" s="16"/>
      <c r="D633" s="1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>
      <c r="A634" s="27"/>
      <c r="B634" s="16"/>
      <c r="C634" s="16"/>
      <c r="D634" s="1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>
      <c r="A635" s="27"/>
      <c r="B635" s="16"/>
      <c r="C635" s="16"/>
      <c r="D635" s="1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>
      <c r="A636" s="27"/>
      <c r="B636" s="16"/>
      <c r="C636" s="16"/>
      <c r="D636" s="1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>
      <c r="A637" s="27"/>
      <c r="B637" s="16"/>
      <c r="C637" s="16"/>
      <c r="D637" s="1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>
      <c r="A638" s="27"/>
      <c r="B638" s="16"/>
      <c r="C638" s="16"/>
      <c r="D638" s="1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>
      <c r="A639" s="27"/>
      <c r="B639" s="16"/>
      <c r="C639" s="16"/>
      <c r="D639" s="1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>
      <c r="A640" s="27"/>
      <c r="B640" s="16"/>
      <c r="C640" s="16"/>
      <c r="D640" s="1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>
      <c r="A641" s="27"/>
      <c r="B641" s="16"/>
      <c r="C641" s="16"/>
      <c r="D641" s="1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>
      <c r="A642" s="27"/>
      <c r="B642" s="16"/>
      <c r="C642" s="16"/>
      <c r="D642" s="1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>
      <c r="A643" s="27"/>
      <c r="B643" s="16"/>
      <c r="C643" s="16"/>
      <c r="D643" s="1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>
      <c r="A644" s="27"/>
      <c r="B644" s="16"/>
      <c r="C644" s="16"/>
      <c r="D644" s="1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>
      <c r="A645" s="27"/>
      <c r="B645" s="16"/>
      <c r="C645" s="16"/>
      <c r="D645" s="1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>
      <c r="A646" s="27"/>
      <c r="B646" s="16"/>
      <c r="C646" s="16"/>
      <c r="D646" s="1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>
      <c r="A647" s="27"/>
      <c r="B647" s="16"/>
      <c r="C647" s="16"/>
      <c r="D647" s="1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>
      <c r="A648" s="27"/>
      <c r="B648" s="16"/>
      <c r="C648" s="16"/>
      <c r="D648" s="16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>
      <c r="A649" s="27"/>
      <c r="B649" s="16"/>
      <c r="C649" s="16"/>
      <c r="D649" s="16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>
      <c r="A650" s="27"/>
      <c r="B650" s="16"/>
      <c r="C650" s="16"/>
      <c r="D650" s="1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>
      <c r="A651" s="27"/>
      <c r="B651" s="16"/>
      <c r="C651" s="16"/>
      <c r="D651" s="1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>
      <c r="A652" s="27"/>
      <c r="B652" s="16"/>
      <c r="C652" s="16"/>
      <c r="D652" s="1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>
      <c r="A653" s="27"/>
      <c r="B653" s="16"/>
      <c r="C653" s="16"/>
      <c r="D653" s="1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>
      <c r="A654" s="27"/>
      <c r="B654" s="16"/>
      <c r="C654" s="16"/>
      <c r="D654" s="1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>
      <c r="A655" s="27"/>
      <c r="B655" s="16"/>
      <c r="C655" s="16"/>
      <c r="D655" s="1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>
      <c r="A656" s="27"/>
      <c r="B656" s="16"/>
      <c r="C656" s="16"/>
      <c r="D656" s="1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>
      <c r="A657" s="27"/>
      <c r="B657" s="16"/>
      <c r="C657" s="16"/>
      <c r="D657" s="1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>
      <c r="A658" s="27"/>
      <c r="B658" s="16"/>
      <c r="C658" s="16"/>
      <c r="D658" s="1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>
      <c r="A659" s="27"/>
      <c r="B659" s="16"/>
      <c r="C659" s="16"/>
      <c r="D659" s="1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>
      <c r="A660" s="27"/>
      <c r="B660" s="16"/>
      <c r="C660" s="16"/>
      <c r="D660" s="1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>
      <c r="A661" s="27"/>
      <c r="B661" s="16"/>
      <c r="C661" s="16"/>
      <c r="D661" s="1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>
      <c r="A662" s="27"/>
      <c r="B662" s="16"/>
      <c r="C662" s="16"/>
      <c r="D662" s="1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>
      <c r="A663" s="27"/>
      <c r="B663" s="16"/>
      <c r="C663" s="16"/>
      <c r="D663" s="1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>
      <c r="A664" s="27"/>
      <c r="B664" s="16"/>
      <c r="C664" s="16"/>
      <c r="D664" s="1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>
      <c r="A665" s="27"/>
      <c r="B665" s="16"/>
      <c r="C665" s="16"/>
      <c r="D665" s="1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>
      <c r="A666" s="27"/>
      <c r="B666" s="16"/>
      <c r="C666" s="16"/>
      <c r="D666" s="1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>
      <c r="A667" s="27"/>
      <c r="B667" s="16"/>
      <c r="C667" s="16"/>
      <c r="D667" s="1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>
      <c r="A668" s="27"/>
      <c r="B668" s="16"/>
      <c r="C668" s="16"/>
      <c r="D668" s="1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>
      <c r="A669" s="27"/>
      <c r="B669" s="16"/>
      <c r="C669" s="16"/>
      <c r="D669" s="1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>
      <c r="A670" s="27"/>
      <c r="B670" s="16"/>
      <c r="C670" s="16"/>
      <c r="D670" s="1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>
      <c r="A671" s="27"/>
      <c r="B671" s="16"/>
      <c r="C671" s="16"/>
      <c r="D671" s="1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>
      <c r="A672" s="27"/>
      <c r="B672" s="16"/>
      <c r="C672" s="16"/>
      <c r="D672" s="1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>
      <c r="A673" s="27"/>
      <c r="B673" s="16"/>
      <c r="C673" s="16"/>
      <c r="D673" s="1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>
      <c r="A674" s="27"/>
      <c r="B674" s="16"/>
      <c r="C674" s="16"/>
      <c r="D674" s="1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>
      <c r="A675" s="27"/>
      <c r="B675" s="16"/>
      <c r="C675" s="16"/>
      <c r="D675" s="1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>
      <c r="A676" s="27"/>
      <c r="B676" s="16"/>
      <c r="C676" s="16"/>
      <c r="D676" s="16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>
      <c r="A677" s="27"/>
      <c r="B677" s="16"/>
      <c r="C677" s="16"/>
      <c r="D677" s="1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>
      <c r="A678" s="27"/>
      <c r="B678" s="16"/>
      <c r="C678" s="16"/>
      <c r="D678" s="1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>
      <c r="A679" s="27"/>
      <c r="B679" s="16"/>
      <c r="C679" s="16"/>
      <c r="D679" s="1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>
      <c r="A680" s="27"/>
      <c r="B680" s="16"/>
      <c r="C680" s="16"/>
      <c r="D680" s="1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>
      <c r="A681" s="27"/>
      <c r="B681" s="16"/>
      <c r="C681" s="16"/>
      <c r="D681" s="1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>
      <c r="A682" s="27"/>
      <c r="B682" s="16"/>
      <c r="C682" s="16"/>
      <c r="D682" s="1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>
      <c r="A683" s="27"/>
      <c r="B683" s="16"/>
      <c r="C683" s="16"/>
      <c r="D683" s="1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>
      <c r="A684" s="27"/>
      <c r="B684" s="16"/>
      <c r="C684" s="16"/>
      <c r="D684" s="1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>
      <c r="A685" s="27"/>
      <c r="B685" s="16"/>
      <c r="C685" s="16"/>
      <c r="D685" s="1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>
      <c r="A686" s="27"/>
      <c r="B686" s="16"/>
      <c r="C686" s="16"/>
      <c r="D686" s="1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>
      <c r="A687" s="27"/>
      <c r="B687" s="16"/>
      <c r="C687" s="16"/>
      <c r="D687" s="1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>
      <c r="A688" s="27"/>
      <c r="B688" s="16"/>
      <c r="C688" s="16"/>
      <c r="D688" s="1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>
      <c r="A689" s="27"/>
      <c r="B689" s="16"/>
      <c r="C689" s="16"/>
      <c r="D689" s="1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>
      <c r="A690" s="27"/>
      <c r="B690" s="16"/>
      <c r="C690" s="16"/>
      <c r="D690" s="1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>
      <c r="A691" s="27"/>
      <c r="B691" s="16"/>
      <c r="C691" s="16"/>
      <c r="D691" s="16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>
      <c r="A692" s="27"/>
      <c r="B692" s="16"/>
      <c r="C692" s="16"/>
      <c r="D692" s="16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>
      <c r="A693" s="27"/>
      <c r="B693" s="16"/>
      <c r="C693" s="16"/>
      <c r="D693" s="16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>
      <c r="A694" s="27"/>
      <c r="B694" s="16"/>
      <c r="C694" s="16"/>
      <c r="D694" s="16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>
      <c r="A695" s="27"/>
      <c r="B695" s="16"/>
      <c r="C695" s="16"/>
      <c r="D695" s="16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>
      <c r="A696" s="27"/>
      <c r="B696" s="16"/>
      <c r="C696" s="16"/>
      <c r="D696" s="16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>
      <c r="A697" s="27"/>
      <c r="B697" s="16"/>
      <c r="C697" s="16"/>
      <c r="D697" s="16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>
      <c r="A698" s="27"/>
      <c r="B698" s="16"/>
      <c r="C698" s="16"/>
      <c r="D698" s="16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>
      <c r="A699" s="27"/>
      <c r="B699" s="16"/>
      <c r="C699" s="16"/>
      <c r="D699" s="1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>
      <c r="A700" s="27"/>
      <c r="B700" s="16"/>
      <c r="C700" s="16"/>
      <c r="D700" s="16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>
      <c r="A701" s="27"/>
      <c r="B701" s="16"/>
      <c r="C701" s="16"/>
      <c r="D701" s="16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>
      <c r="A702" s="27"/>
      <c r="B702" s="16"/>
      <c r="C702" s="16"/>
      <c r="D702" s="16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>
      <c r="A703" s="27"/>
      <c r="B703" s="16"/>
      <c r="C703" s="16"/>
      <c r="D703" s="16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>
      <c r="A704" s="27"/>
      <c r="B704" s="16"/>
      <c r="C704" s="16"/>
      <c r="D704" s="16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>
      <c r="A705" s="27"/>
      <c r="B705" s="16"/>
      <c r="C705" s="16"/>
      <c r="D705" s="16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>
      <c r="A706" s="27"/>
      <c r="B706" s="16"/>
      <c r="C706" s="16"/>
      <c r="D706" s="16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>
      <c r="A707" s="27"/>
      <c r="B707" s="16"/>
      <c r="C707" s="16"/>
      <c r="D707" s="16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>
      <c r="A708" s="27"/>
      <c r="B708" s="16"/>
      <c r="C708" s="16"/>
      <c r="D708" s="16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>
      <c r="A709" s="27"/>
      <c r="B709" s="16"/>
      <c r="C709" s="16"/>
      <c r="D709" s="16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>
      <c r="A710" s="27"/>
      <c r="B710" s="16"/>
      <c r="C710" s="16"/>
      <c r="D710" s="16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>
      <c r="A711" s="27"/>
      <c r="B711" s="16"/>
      <c r="C711" s="16"/>
      <c r="D711" s="16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>
      <c r="A712" s="27"/>
      <c r="B712" s="16"/>
      <c r="C712" s="16"/>
      <c r="D712" s="16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>
      <c r="A713" s="27"/>
      <c r="B713" s="16"/>
      <c r="C713" s="16"/>
      <c r="D713" s="16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>
      <c r="A714" s="27"/>
      <c r="B714" s="16"/>
      <c r="C714" s="16"/>
      <c r="D714" s="16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>
      <c r="A715" s="27"/>
      <c r="B715" s="16"/>
      <c r="C715" s="16"/>
      <c r="D715" s="16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>
      <c r="A716" s="27"/>
      <c r="B716" s="16"/>
      <c r="C716" s="16"/>
      <c r="D716" s="16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>
      <c r="A717" s="27"/>
      <c r="B717" s="16"/>
      <c r="C717" s="16"/>
      <c r="D717" s="16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>
      <c r="A718" s="27"/>
      <c r="B718" s="16"/>
      <c r="C718" s="16"/>
      <c r="D718" s="16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>
      <c r="A719" s="27"/>
      <c r="B719" s="16"/>
      <c r="C719" s="16"/>
      <c r="D719" s="16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>
      <c r="A720" s="27"/>
      <c r="B720" s="16"/>
      <c r="C720" s="16"/>
      <c r="D720" s="16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>
      <c r="A721" s="27"/>
      <c r="B721" s="16"/>
      <c r="C721" s="16"/>
      <c r="D721" s="16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>
      <c r="A722" s="27"/>
      <c r="B722" s="16"/>
      <c r="C722" s="16"/>
      <c r="D722" s="16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>
      <c r="A723" s="27"/>
      <c r="B723" s="16"/>
      <c r="C723" s="16"/>
      <c r="D723" s="16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>
      <c r="A724" s="27"/>
      <c r="B724" s="16"/>
      <c r="C724" s="16"/>
      <c r="D724" s="16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>
      <c r="A725" s="27"/>
      <c r="B725" s="16"/>
      <c r="C725" s="16"/>
      <c r="D725" s="16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>
      <c r="A726" s="27"/>
      <c r="B726" s="16"/>
      <c r="C726" s="16"/>
      <c r="D726" s="16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>
      <c r="A727" s="27"/>
      <c r="B727" s="16"/>
      <c r="C727" s="16"/>
      <c r="D727" s="16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>
      <c r="A728" s="27"/>
      <c r="B728" s="16"/>
      <c r="C728" s="16"/>
      <c r="D728" s="16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>
      <c r="A729" s="27"/>
      <c r="B729" s="16"/>
      <c r="C729" s="16"/>
      <c r="D729" s="16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>
      <c r="A730" s="27"/>
      <c r="B730" s="16"/>
      <c r="C730" s="16"/>
      <c r="D730" s="16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>
      <c r="A731" s="27"/>
      <c r="B731" s="16"/>
      <c r="C731" s="16"/>
      <c r="D731" s="16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>
      <c r="A732" s="27"/>
      <c r="B732" s="16"/>
      <c r="C732" s="16"/>
      <c r="D732" s="16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>
      <c r="A733" s="27"/>
      <c r="B733" s="16"/>
      <c r="C733" s="16"/>
      <c r="D733" s="16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>
      <c r="A734" s="27"/>
      <c r="B734" s="16"/>
      <c r="C734" s="16"/>
      <c r="D734" s="16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>
      <c r="A735" s="27"/>
      <c r="B735" s="16"/>
      <c r="C735" s="16"/>
      <c r="D735" s="16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>
      <c r="A736" s="27"/>
      <c r="B736" s="16"/>
      <c r="C736" s="16"/>
      <c r="D736" s="16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>
      <c r="A737" s="27"/>
      <c r="B737" s="16"/>
      <c r="C737" s="16"/>
      <c r="D737" s="16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>
      <c r="A738" s="27"/>
      <c r="B738" s="16"/>
      <c r="C738" s="16"/>
      <c r="D738" s="16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>
      <c r="A739" s="27"/>
      <c r="B739" s="16"/>
      <c r="C739" s="16"/>
      <c r="D739" s="16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>
      <c r="A740" s="27"/>
      <c r="B740" s="16"/>
      <c r="C740" s="16"/>
      <c r="D740" s="16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>
      <c r="A741" s="27"/>
      <c r="B741" s="16"/>
      <c r="C741" s="16"/>
      <c r="D741" s="16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>
      <c r="A742" s="27"/>
      <c r="B742" s="16"/>
      <c r="C742" s="16"/>
      <c r="D742" s="16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>
      <c r="A743" s="27"/>
      <c r="B743" s="16"/>
      <c r="C743" s="16"/>
      <c r="D743" s="16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>
      <c r="A744" s="27"/>
      <c r="B744" s="16"/>
      <c r="C744" s="16"/>
      <c r="D744" s="16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>
      <c r="A745" s="27"/>
      <c r="B745" s="16"/>
      <c r="C745" s="16"/>
      <c r="D745" s="16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>
      <c r="A746" s="27"/>
      <c r="B746" s="16"/>
      <c r="C746" s="16"/>
      <c r="D746" s="16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>
      <c r="A747" s="27"/>
      <c r="B747" s="16"/>
      <c r="C747" s="16"/>
      <c r="D747" s="16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>
      <c r="A748" s="27"/>
      <c r="B748" s="16"/>
      <c r="C748" s="16"/>
      <c r="D748" s="16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>
      <c r="A749" s="27"/>
      <c r="B749" s="16"/>
      <c r="C749" s="16"/>
      <c r="D749" s="16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>
      <c r="A750" s="27"/>
      <c r="B750" s="16"/>
      <c r="C750" s="16"/>
      <c r="D750" s="16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>
      <c r="A751" s="27"/>
      <c r="B751" s="16"/>
      <c r="C751" s="16"/>
      <c r="D751" s="16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>
      <c r="A752" s="27"/>
      <c r="B752" s="16"/>
      <c r="C752" s="16"/>
      <c r="D752" s="16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>
      <c r="A753" s="27"/>
      <c r="B753" s="16"/>
      <c r="C753" s="16"/>
      <c r="D753" s="16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>
      <c r="A754" s="27"/>
      <c r="B754" s="16"/>
      <c r="C754" s="16"/>
      <c r="D754" s="16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>
      <c r="A755" s="27"/>
      <c r="B755" s="16"/>
      <c r="C755" s="16"/>
      <c r="D755" s="16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>
      <c r="A756" s="27"/>
      <c r="B756" s="16"/>
      <c r="C756" s="16"/>
      <c r="D756" s="16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>
      <c r="A757" s="27"/>
      <c r="B757" s="16"/>
      <c r="C757" s="16"/>
      <c r="D757" s="16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>
      <c r="A758" s="27"/>
      <c r="B758" s="16"/>
      <c r="C758" s="16"/>
      <c r="D758" s="16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>
      <c r="A759" s="27"/>
      <c r="B759" s="16"/>
      <c r="C759" s="16"/>
      <c r="D759" s="16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>
      <c r="A760" s="27"/>
      <c r="B760" s="16"/>
      <c r="C760" s="16"/>
      <c r="D760" s="16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>
      <c r="A761" s="27"/>
      <c r="B761" s="16"/>
      <c r="C761" s="16"/>
      <c r="D761" s="16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>
      <c r="A762" s="27"/>
      <c r="B762" s="16"/>
      <c r="C762" s="16"/>
      <c r="D762" s="16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>
      <c r="A763" s="27"/>
      <c r="B763" s="16"/>
      <c r="C763" s="16"/>
      <c r="D763" s="16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>
      <c r="A764" s="27"/>
      <c r="B764" s="16"/>
      <c r="C764" s="16"/>
      <c r="D764" s="16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>
      <c r="A765" s="27"/>
      <c r="B765" s="16"/>
      <c r="C765" s="16"/>
      <c r="D765" s="16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>
      <c r="A766" s="27"/>
      <c r="B766" s="16"/>
      <c r="C766" s="16"/>
      <c r="D766" s="16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>
      <c r="A767" s="27"/>
      <c r="B767" s="16"/>
      <c r="C767" s="16"/>
      <c r="D767" s="16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>
      <c r="A768" s="27"/>
      <c r="B768" s="16"/>
      <c r="C768" s="16"/>
      <c r="D768" s="16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>
      <c r="A769" s="27"/>
      <c r="B769" s="16"/>
      <c r="C769" s="16"/>
      <c r="D769" s="16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>
      <c r="A770" s="27"/>
      <c r="B770" s="16"/>
      <c r="C770" s="16"/>
      <c r="D770" s="16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>
      <c r="A771" s="27"/>
      <c r="B771" s="16"/>
      <c r="C771" s="16"/>
      <c r="D771" s="16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>
      <c r="A772" s="27"/>
      <c r="B772" s="16"/>
      <c r="C772" s="16"/>
      <c r="D772" s="16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>
      <c r="A773" s="27"/>
      <c r="B773" s="16"/>
      <c r="C773" s="16"/>
      <c r="D773" s="16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>
      <c r="A774" s="27"/>
      <c r="B774" s="16"/>
      <c r="C774" s="16"/>
      <c r="D774" s="16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>
      <c r="A775" s="27"/>
      <c r="B775" s="16"/>
      <c r="C775" s="16"/>
      <c r="D775" s="16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>
      <c r="A776" s="27"/>
      <c r="B776" s="16"/>
      <c r="C776" s="16"/>
      <c r="D776" s="16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>
      <c r="A777" s="27"/>
      <c r="B777" s="16"/>
      <c r="C777" s="16"/>
      <c r="D777" s="16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>
      <c r="A778" s="27"/>
      <c r="B778" s="16"/>
      <c r="C778" s="16"/>
      <c r="D778" s="16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>
      <c r="A779" s="27"/>
      <c r="B779" s="16"/>
      <c r="C779" s="16"/>
      <c r="D779" s="16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>
      <c r="A780" s="27"/>
      <c r="B780" s="16"/>
      <c r="C780" s="16"/>
      <c r="D780" s="16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>
      <c r="A781" s="27"/>
      <c r="B781" s="16"/>
      <c r="C781" s="16"/>
      <c r="D781" s="16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>
      <c r="A782" s="27"/>
      <c r="B782" s="16"/>
      <c r="C782" s="16"/>
      <c r="D782" s="16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>
      <c r="A783" s="27"/>
      <c r="B783" s="16"/>
      <c r="C783" s="16"/>
      <c r="D783" s="16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>
      <c r="A784" s="27"/>
      <c r="B784" s="16"/>
      <c r="C784" s="16"/>
      <c r="D784" s="16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>
      <c r="A785" s="27"/>
      <c r="B785" s="16"/>
      <c r="C785" s="16"/>
      <c r="D785" s="16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>
      <c r="A786" s="27"/>
      <c r="B786" s="16"/>
      <c r="C786" s="16"/>
      <c r="D786" s="16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>
      <c r="A787" s="27"/>
      <c r="B787" s="16"/>
      <c r="C787" s="16"/>
      <c r="D787" s="16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>
      <c r="A788" s="27"/>
      <c r="B788" s="16"/>
      <c r="C788" s="16"/>
      <c r="D788" s="16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>
      <c r="A789" s="27"/>
      <c r="B789" s="16"/>
      <c r="C789" s="16"/>
      <c r="D789" s="16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>
      <c r="A790" s="27"/>
      <c r="B790" s="16"/>
      <c r="C790" s="16"/>
      <c r="D790" s="16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>
      <c r="A791" s="27"/>
      <c r="B791" s="16"/>
      <c r="C791" s="16"/>
      <c r="D791" s="16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>
      <c r="A792" s="27"/>
      <c r="B792" s="16"/>
      <c r="C792" s="16"/>
      <c r="D792" s="16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>
      <c r="A793" s="27"/>
      <c r="B793" s="16"/>
      <c r="C793" s="16"/>
      <c r="D793" s="16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>
      <c r="A794" s="27"/>
      <c r="B794" s="16"/>
      <c r="C794" s="16"/>
      <c r="D794" s="16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>
      <c r="A795" s="27"/>
      <c r="B795" s="16"/>
      <c r="C795" s="16"/>
      <c r="D795" s="16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>
      <c r="A796" s="27"/>
      <c r="B796" s="16"/>
      <c r="C796" s="16"/>
      <c r="D796" s="16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>
      <c r="A797" s="27"/>
      <c r="B797" s="16"/>
      <c r="C797" s="16"/>
      <c r="D797" s="16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>
      <c r="A798" s="27"/>
      <c r="B798" s="16"/>
      <c r="C798" s="16"/>
      <c r="D798" s="16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>
      <c r="A799" s="27"/>
      <c r="B799" s="16"/>
      <c r="C799" s="16"/>
      <c r="D799" s="16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>
      <c r="A800" s="27"/>
      <c r="B800" s="16"/>
      <c r="C800" s="16"/>
      <c r="D800" s="16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>
      <c r="A801" s="27"/>
      <c r="B801" s="16"/>
      <c r="C801" s="16"/>
      <c r="D801" s="16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>
      <c r="A802" s="27"/>
      <c r="B802" s="16"/>
      <c r="C802" s="16"/>
      <c r="D802" s="16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>
      <c r="A803" s="27"/>
      <c r="B803" s="16"/>
      <c r="C803" s="16"/>
      <c r="D803" s="16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>
      <c r="A804" s="27"/>
      <c r="B804" s="16"/>
      <c r="C804" s="16"/>
      <c r="D804" s="16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>
      <c r="A805" s="27"/>
      <c r="B805" s="16"/>
      <c r="C805" s="16"/>
      <c r="D805" s="16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>
      <c r="A806" s="27"/>
      <c r="B806" s="16"/>
      <c r="C806" s="16"/>
      <c r="D806" s="16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>
      <c r="A807" s="27"/>
      <c r="B807" s="16"/>
      <c r="C807" s="16"/>
      <c r="D807" s="16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>
      <c r="A808" s="27"/>
      <c r="B808" s="16"/>
      <c r="C808" s="16"/>
      <c r="D808" s="16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>
      <c r="A809" s="27"/>
      <c r="B809" s="16"/>
      <c r="C809" s="16"/>
      <c r="D809" s="16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>
      <c r="A810" s="27"/>
      <c r="B810" s="16"/>
      <c r="C810" s="16"/>
      <c r="D810" s="16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>
      <c r="A811" s="27"/>
      <c r="B811" s="16"/>
      <c r="C811" s="16"/>
      <c r="D811" s="16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>
      <c r="A812" s="27"/>
      <c r="B812" s="16"/>
      <c r="C812" s="16"/>
      <c r="D812" s="16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>
      <c r="A813" s="27"/>
      <c r="B813" s="16"/>
      <c r="C813" s="16"/>
      <c r="D813" s="16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>
      <c r="A814" s="27"/>
      <c r="B814" s="16"/>
      <c r="C814" s="16"/>
      <c r="D814" s="16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>
      <c r="A815" s="27"/>
      <c r="B815" s="16"/>
      <c r="C815" s="16"/>
      <c r="D815" s="16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>
      <c r="A816" s="27"/>
      <c r="B816" s="16"/>
      <c r="C816" s="16"/>
      <c r="D816" s="16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>
      <c r="A817" s="27"/>
      <c r="B817" s="16"/>
      <c r="C817" s="16"/>
      <c r="D817" s="16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>
      <c r="A818" s="27"/>
      <c r="B818" s="16"/>
      <c r="C818" s="16"/>
      <c r="D818" s="16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>
      <c r="A819" s="27"/>
      <c r="B819" s="16"/>
      <c r="C819" s="16"/>
      <c r="D819" s="16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>
      <c r="A820" s="27"/>
      <c r="B820" s="16"/>
      <c r="C820" s="16"/>
      <c r="D820" s="16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>
      <c r="A821" s="27"/>
      <c r="B821" s="16"/>
      <c r="C821" s="16"/>
      <c r="D821" s="16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>
      <c r="A822" s="27"/>
      <c r="B822" s="16"/>
      <c r="C822" s="16"/>
      <c r="D822" s="16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>
      <c r="A823" s="27"/>
      <c r="B823" s="16"/>
      <c r="C823" s="16"/>
      <c r="D823" s="16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>
      <c r="A824" s="27"/>
      <c r="B824" s="16"/>
      <c r="C824" s="16"/>
      <c r="D824" s="16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>
      <c r="A825" s="27"/>
      <c r="B825" s="16"/>
      <c r="C825" s="16"/>
      <c r="D825" s="16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>
      <c r="A826" s="27"/>
      <c r="B826" s="16"/>
      <c r="C826" s="16"/>
      <c r="D826" s="16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>
      <c r="A827" s="27"/>
      <c r="B827" s="16"/>
      <c r="C827" s="16"/>
      <c r="D827" s="16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>
      <c r="A828" s="27"/>
      <c r="B828" s="16"/>
      <c r="C828" s="16"/>
      <c r="D828" s="16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>
      <c r="A829" s="27"/>
      <c r="B829" s="16"/>
      <c r="C829" s="16"/>
      <c r="D829" s="16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>
      <c r="A830" s="27"/>
      <c r="B830" s="16"/>
      <c r="C830" s="16"/>
      <c r="D830" s="16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>
      <c r="A831" s="27"/>
      <c r="B831" s="16"/>
      <c r="C831" s="16"/>
      <c r="D831" s="16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>
      <c r="A832" s="27"/>
      <c r="B832" s="16"/>
      <c r="C832" s="16"/>
      <c r="D832" s="16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>
      <c r="A833" s="27"/>
      <c r="B833" s="16"/>
      <c r="C833" s="16"/>
      <c r="D833" s="16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>
      <c r="A834" s="27"/>
      <c r="B834" s="16"/>
      <c r="C834" s="16"/>
      <c r="D834" s="16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>
      <c r="A835" s="27"/>
      <c r="B835" s="16"/>
      <c r="C835" s="16"/>
      <c r="D835" s="16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>
      <c r="A836" s="27"/>
      <c r="B836" s="16"/>
      <c r="C836" s="16"/>
      <c r="D836" s="16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>
      <c r="A837" s="27"/>
      <c r="B837" s="16"/>
      <c r="C837" s="16"/>
      <c r="D837" s="16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>
      <c r="A838" s="27"/>
      <c r="B838" s="16"/>
      <c r="C838" s="16"/>
      <c r="D838" s="16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>
      <c r="A839" s="27"/>
      <c r="B839" s="16"/>
      <c r="C839" s="16"/>
      <c r="D839" s="16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>
      <c r="A840" s="27"/>
      <c r="B840" s="16"/>
      <c r="C840" s="16"/>
      <c r="D840" s="16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>
      <c r="A841" s="27"/>
      <c r="B841" s="16"/>
      <c r="C841" s="16"/>
      <c r="D841" s="16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>
      <c r="A842" s="27"/>
      <c r="B842" s="16"/>
      <c r="C842" s="16"/>
      <c r="D842" s="16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>
      <c r="A843" s="27"/>
      <c r="B843" s="16"/>
      <c r="C843" s="16"/>
      <c r="D843" s="16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>
      <c r="A844" s="27"/>
      <c r="B844" s="16"/>
      <c r="C844" s="16"/>
      <c r="D844" s="16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>
      <c r="A845" s="27"/>
      <c r="B845" s="16"/>
      <c r="C845" s="16"/>
      <c r="D845" s="16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>
      <c r="A846" s="27"/>
      <c r="B846" s="16"/>
      <c r="C846" s="16"/>
      <c r="D846" s="16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>
      <c r="A847" s="27"/>
      <c r="B847" s="16"/>
      <c r="C847" s="16"/>
      <c r="D847" s="16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>
      <c r="A848" s="27"/>
      <c r="B848" s="16"/>
      <c r="C848" s="16"/>
      <c r="D848" s="16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>
      <c r="A849" s="27"/>
      <c r="B849" s="16"/>
      <c r="C849" s="16"/>
      <c r="D849" s="16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>
      <c r="A850" s="27"/>
      <c r="B850" s="16"/>
      <c r="C850" s="16"/>
      <c r="D850" s="16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>
      <c r="A851" s="27"/>
      <c r="B851" s="16"/>
      <c r="C851" s="16"/>
      <c r="D851" s="16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>
      <c r="A852" s="27"/>
      <c r="B852" s="16"/>
      <c r="C852" s="16"/>
      <c r="D852" s="16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>
      <c r="A853" s="27"/>
      <c r="B853" s="16"/>
      <c r="C853" s="16"/>
      <c r="D853" s="16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>
      <c r="A854" s="27"/>
      <c r="B854" s="16"/>
      <c r="C854" s="16"/>
      <c r="D854" s="16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>
      <c r="A855" s="27"/>
      <c r="B855" s="16"/>
      <c r="C855" s="16"/>
      <c r="D855" s="16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>
      <c r="A856" s="27"/>
      <c r="B856" s="16"/>
      <c r="C856" s="16"/>
      <c r="D856" s="16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>
      <c r="A857" s="27"/>
      <c r="B857" s="16"/>
      <c r="C857" s="16"/>
      <c r="D857" s="16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>
      <c r="A858" s="27"/>
      <c r="B858" s="16"/>
      <c r="C858" s="16"/>
      <c r="D858" s="16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>
      <c r="A859" s="27"/>
      <c r="B859" s="16"/>
      <c r="C859" s="16"/>
      <c r="D859" s="16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>
      <c r="A860" s="27"/>
      <c r="B860" s="16"/>
      <c r="C860" s="16"/>
      <c r="D860" s="16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>
      <c r="A861" s="27"/>
      <c r="B861" s="16"/>
      <c r="C861" s="16"/>
      <c r="D861" s="16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>
      <c r="A862" s="27"/>
      <c r="B862" s="16"/>
      <c r="C862" s="16"/>
      <c r="D862" s="16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>
      <c r="A863" s="27"/>
      <c r="B863" s="16"/>
      <c r="C863" s="16"/>
      <c r="D863" s="16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>
      <c r="A864" s="27"/>
      <c r="B864" s="16"/>
      <c r="C864" s="16"/>
      <c r="D864" s="16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>
      <c r="A865" s="27"/>
      <c r="B865" s="16"/>
      <c r="C865" s="16"/>
      <c r="D865" s="16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>
      <c r="A866" s="27"/>
      <c r="B866" s="16"/>
      <c r="C866" s="16"/>
      <c r="D866" s="16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>
      <c r="A867" s="27"/>
      <c r="B867" s="16"/>
      <c r="C867" s="16"/>
      <c r="D867" s="16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>
      <c r="A868" s="27"/>
      <c r="B868" s="16"/>
      <c r="C868" s="16"/>
      <c r="D868" s="16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>
      <c r="A869" s="27"/>
      <c r="B869" s="16"/>
      <c r="C869" s="16"/>
      <c r="D869" s="16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>
      <c r="A870" s="27"/>
      <c r="B870" s="16"/>
      <c r="C870" s="16"/>
      <c r="D870" s="16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>
      <c r="A871" s="27"/>
      <c r="B871" s="16"/>
      <c r="C871" s="16"/>
      <c r="D871" s="16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>
      <c r="A872" s="27"/>
      <c r="B872" s="16"/>
      <c r="C872" s="16"/>
      <c r="D872" s="16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>
      <c r="A873" s="27"/>
      <c r="B873" s="16"/>
      <c r="C873" s="16"/>
      <c r="D873" s="16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>
      <c r="A874" s="27"/>
      <c r="B874" s="16"/>
      <c r="C874" s="16"/>
      <c r="D874" s="16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>
      <c r="A875" s="27"/>
      <c r="B875" s="16"/>
      <c r="C875" s="16"/>
      <c r="D875" s="16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>
      <c r="A876" s="27"/>
      <c r="B876" s="16"/>
      <c r="C876" s="16"/>
      <c r="D876" s="16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>
      <c r="A877" s="27"/>
      <c r="B877" s="16"/>
      <c r="C877" s="16"/>
      <c r="D877" s="16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>
      <c r="A878" s="27"/>
      <c r="B878" s="16"/>
      <c r="C878" s="16"/>
      <c r="D878" s="16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>
      <c r="A879" s="27"/>
      <c r="B879" s="16"/>
      <c r="C879" s="16"/>
      <c r="D879" s="16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>
      <c r="A880" s="27"/>
      <c r="B880" s="16"/>
      <c r="C880" s="16"/>
      <c r="D880" s="16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>
      <c r="A881" s="27"/>
      <c r="B881" s="16"/>
      <c r="C881" s="16"/>
      <c r="D881" s="16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>
      <c r="A882" s="27"/>
      <c r="B882" s="16"/>
      <c r="C882" s="16"/>
      <c r="D882" s="16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>
      <c r="A883" s="27"/>
      <c r="B883" s="16"/>
      <c r="C883" s="16"/>
      <c r="D883" s="16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>
      <c r="A884" s="27"/>
      <c r="B884" s="16"/>
      <c r="C884" s="16"/>
      <c r="D884" s="16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>
      <c r="A885" s="27"/>
      <c r="B885" s="16"/>
      <c r="C885" s="16"/>
      <c r="D885" s="16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>
      <c r="A886" s="27"/>
      <c r="B886" s="16"/>
      <c r="C886" s="16"/>
      <c r="D886" s="16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>
      <c r="A887" s="27"/>
      <c r="B887" s="16"/>
      <c r="C887" s="16"/>
      <c r="D887" s="16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>
      <c r="A888" s="27"/>
      <c r="B888" s="16"/>
      <c r="C888" s="16"/>
      <c r="D888" s="16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>
      <c r="A889" s="27"/>
      <c r="B889" s="16"/>
      <c r="C889" s="16"/>
      <c r="D889" s="16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>
      <c r="A890" s="27"/>
      <c r="B890" s="16"/>
      <c r="C890" s="16"/>
      <c r="D890" s="16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>
      <c r="A891" s="27"/>
      <c r="B891" s="16"/>
      <c r="C891" s="16"/>
      <c r="D891" s="16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>
      <c r="A892" s="27"/>
      <c r="B892" s="16"/>
      <c r="C892" s="16"/>
      <c r="D892" s="16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>
      <c r="A893" s="27"/>
      <c r="B893" s="16"/>
      <c r="C893" s="16"/>
      <c r="D893" s="16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>
      <c r="A894" s="27"/>
      <c r="B894" s="16"/>
      <c r="C894" s="16"/>
      <c r="D894" s="16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>
      <c r="A895" s="27"/>
      <c r="B895" s="16"/>
      <c r="C895" s="16"/>
      <c r="D895" s="16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>
      <c r="A896" s="27"/>
      <c r="B896" s="16"/>
      <c r="C896" s="16"/>
      <c r="D896" s="16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>
      <c r="A897" s="27"/>
      <c r="B897" s="16"/>
      <c r="C897" s="16"/>
      <c r="D897" s="16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>
      <c r="A898" s="27"/>
      <c r="B898" s="16"/>
      <c r="C898" s="16"/>
      <c r="D898" s="16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>
      <c r="A899" s="27"/>
      <c r="B899" s="16"/>
      <c r="C899" s="16"/>
      <c r="D899" s="16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>
      <c r="A900" s="27"/>
      <c r="B900" s="16"/>
      <c r="C900" s="16"/>
      <c r="D900" s="16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>
      <c r="A901" s="27"/>
      <c r="B901" s="16"/>
      <c r="C901" s="16"/>
      <c r="D901" s="16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>
      <c r="A902" s="27"/>
      <c r="B902" s="16"/>
      <c r="C902" s="16"/>
      <c r="D902" s="16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>
      <c r="A903" s="27"/>
      <c r="B903" s="16"/>
      <c r="C903" s="16"/>
      <c r="D903" s="16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>
      <c r="A904" s="27"/>
      <c r="B904" s="16"/>
      <c r="C904" s="16"/>
      <c r="D904" s="16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>
      <c r="A905" s="27"/>
      <c r="B905" s="16"/>
      <c r="C905" s="16"/>
      <c r="D905" s="16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>
      <c r="A906" s="27"/>
      <c r="B906" s="16"/>
      <c r="C906" s="16"/>
      <c r="D906" s="16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>
      <c r="A907" s="27"/>
      <c r="B907" s="16"/>
      <c r="C907" s="16"/>
      <c r="D907" s="16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>
      <c r="A908" s="27"/>
      <c r="B908" s="16"/>
      <c r="C908" s="16"/>
      <c r="D908" s="16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>
      <c r="A909" s="27"/>
      <c r="B909" s="16"/>
      <c r="C909" s="16"/>
      <c r="D909" s="16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>
      <c r="A910" s="27"/>
      <c r="B910" s="16"/>
      <c r="C910" s="16"/>
      <c r="D910" s="16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>
      <c r="A911" s="27"/>
      <c r="B911" s="16"/>
      <c r="C911" s="16"/>
      <c r="D911" s="16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>
      <c r="A912" s="27"/>
      <c r="B912" s="16"/>
      <c r="C912" s="16"/>
      <c r="D912" s="16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>
      <c r="A913" s="27"/>
      <c r="B913" s="16"/>
      <c r="C913" s="16"/>
      <c r="D913" s="16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>
      <c r="A914" s="27"/>
      <c r="B914" s="16"/>
      <c r="C914" s="16"/>
      <c r="D914" s="16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>
      <c r="A915" s="27"/>
      <c r="B915" s="16"/>
      <c r="C915" s="16"/>
      <c r="D915" s="16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>
      <c r="A916" s="27"/>
      <c r="B916" s="16"/>
      <c r="C916" s="16"/>
      <c r="D916" s="16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>
      <c r="A917" s="27"/>
      <c r="B917" s="16"/>
      <c r="C917" s="16"/>
      <c r="D917" s="16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>
      <c r="A918" s="27"/>
      <c r="B918" s="16"/>
      <c r="C918" s="16"/>
      <c r="D918" s="16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>
      <c r="A919" s="27"/>
      <c r="B919" s="16"/>
      <c r="C919" s="16"/>
      <c r="D919" s="16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>
      <c r="A920" s="27"/>
      <c r="B920" s="16"/>
      <c r="C920" s="16"/>
      <c r="D920" s="16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>
      <c r="A921" s="27"/>
      <c r="B921" s="16"/>
      <c r="C921" s="16"/>
      <c r="D921" s="16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>
      <c r="A922" s="27"/>
      <c r="B922" s="16"/>
      <c r="C922" s="16"/>
      <c r="D922" s="16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>
      <c r="A923" s="27"/>
      <c r="B923" s="16"/>
      <c r="C923" s="16"/>
      <c r="D923" s="16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>
      <c r="A924" s="27"/>
      <c r="B924" s="16"/>
      <c r="C924" s="16"/>
      <c r="D924" s="16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>
      <c r="A925" s="27"/>
      <c r="B925" s="16"/>
      <c r="C925" s="16"/>
      <c r="D925" s="16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>
      <c r="A926" s="27"/>
      <c r="B926" s="16"/>
      <c r="C926" s="16"/>
      <c r="D926" s="16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>
      <c r="A927" s="27"/>
      <c r="B927" s="16"/>
      <c r="C927" s="16"/>
      <c r="D927" s="16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>
      <c r="A928" s="27"/>
      <c r="B928" s="16"/>
      <c r="C928" s="16"/>
      <c r="D928" s="16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>
      <c r="A929" s="27"/>
      <c r="B929" s="16"/>
      <c r="C929" s="16"/>
      <c r="D929" s="16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>
      <c r="A930" s="27"/>
      <c r="B930" s="16"/>
      <c r="C930" s="16"/>
      <c r="D930" s="16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>
      <c r="A931" s="27"/>
      <c r="B931" s="16"/>
      <c r="C931" s="16"/>
      <c r="D931" s="16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>
      <c r="A932" s="27"/>
      <c r="B932" s="16"/>
      <c r="C932" s="16"/>
      <c r="D932" s="16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>
      <c r="A933" s="27"/>
      <c r="B933" s="16"/>
      <c r="C933" s="16"/>
      <c r="D933" s="16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>
      <c r="A934" s="27"/>
      <c r="B934" s="16"/>
      <c r="C934" s="16"/>
      <c r="D934" s="16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>
      <c r="A935" s="27"/>
      <c r="B935" s="16"/>
      <c r="C935" s="16"/>
      <c r="D935" s="16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>
      <c r="A936" s="27"/>
      <c r="B936" s="16"/>
      <c r="C936" s="16"/>
      <c r="D936" s="16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>
      <c r="A937" s="27"/>
      <c r="B937" s="16"/>
      <c r="C937" s="16"/>
      <c r="D937" s="16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>
      <c r="A938" s="27"/>
      <c r="B938" s="16"/>
      <c r="C938" s="16"/>
      <c r="D938" s="16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>
      <c r="A939" s="27"/>
      <c r="B939" s="16"/>
      <c r="C939" s="16"/>
      <c r="D939" s="16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>
      <c r="A940" s="27"/>
      <c r="B940" s="16"/>
      <c r="C940" s="16"/>
      <c r="D940" s="16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>
      <c r="A941" s="27"/>
      <c r="B941" s="16"/>
      <c r="C941" s="16"/>
      <c r="D941" s="16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>
      <c r="A942" s="27"/>
      <c r="B942" s="16"/>
      <c r="C942" s="16"/>
      <c r="D942" s="16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>
      <c r="A943" s="27"/>
      <c r="B943" s="16"/>
      <c r="C943" s="16"/>
      <c r="D943" s="16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>
      <c r="A944" s="27"/>
      <c r="B944" s="16"/>
      <c r="C944" s="16"/>
      <c r="D944" s="16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>
      <c r="A945" s="27"/>
      <c r="B945" s="16"/>
      <c r="C945" s="16"/>
      <c r="D945" s="16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>
      <c r="A946" s="27"/>
      <c r="B946" s="16"/>
      <c r="C946" s="16"/>
      <c r="D946" s="16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>
      <c r="A947" s="27"/>
      <c r="B947" s="16"/>
      <c r="C947" s="16"/>
      <c r="D947" s="16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>
      <c r="A948" s="27"/>
      <c r="B948" s="16"/>
      <c r="C948" s="16"/>
      <c r="D948" s="16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>
      <c r="A949" s="27"/>
      <c r="B949" s="16"/>
      <c r="C949" s="16"/>
      <c r="D949" s="16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>
      <c r="A950" s="27"/>
      <c r="B950" s="16"/>
      <c r="C950" s="16"/>
      <c r="D950" s="16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>
      <c r="A951" s="27"/>
      <c r="B951" s="16"/>
      <c r="C951" s="16"/>
      <c r="D951" s="16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>
      <c r="A952" s="27"/>
      <c r="B952" s="16"/>
      <c r="C952" s="16"/>
      <c r="D952" s="16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>
      <c r="A953" s="27"/>
      <c r="B953" s="16"/>
      <c r="C953" s="16"/>
      <c r="D953" s="16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>
      <c r="A954" s="27"/>
      <c r="B954" s="16"/>
      <c r="C954" s="16"/>
      <c r="D954" s="16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>
      <c r="A955" s="27"/>
      <c r="B955" s="16"/>
      <c r="C955" s="16"/>
      <c r="D955" s="16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>
      <c r="A956" s="27"/>
      <c r="B956" s="16"/>
      <c r="C956" s="16"/>
      <c r="D956" s="16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>
      <c r="A957" s="27"/>
      <c r="B957" s="16"/>
      <c r="C957" s="16"/>
      <c r="D957" s="16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>
      <c r="A958" s="27"/>
      <c r="B958" s="16"/>
      <c r="C958" s="16"/>
      <c r="D958" s="16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>
      <c r="A959" s="27"/>
      <c r="B959" s="16"/>
      <c r="C959" s="16"/>
      <c r="D959" s="16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>
      <c r="A960" s="27"/>
      <c r="B960" s="16"/>
      <c r="C960" s="16"/>
      <c r="D960" s="16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>
      <c r="A961" s="27"/>
      <c r="B961" s="16"/>
      <c r="C961" s="16"/>
      <c r="D961" s="16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>
      <c r="A962" s="27"/>
      <c r="B962" s="16"/>
      <c r="C962" s="16"/>
      <c r="D962" s="16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>
      <c r="A963" s="27"/>
      <c r="B963" s="16"/>
      <c r="C963" s="16"/>
      <c r="D963" s="16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>
      <c r="A964" s="27"/>
      <c r="B964" s="16"/>
      <c r="C964" s="16"/>
      <c r="D964" s="16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>
      <c r="A965" s="27"/>
      <c r="B965" s="16"/>
      <c r="C965" s="16"/>
      <c r="D965" s="16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>
      <c r="A966" s="27"/>
      <c r="B966" s="16"/>
      <c r="C966" s="16"/>
      <c r="D966" s="16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>
      <c r="A967" s="27"/>
      <c r="B967" s="16"/>
      <c r="C967" s="16"/>
      <c r="D967" s="16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>
      <c r="A968" s="27"/>
      <c r="B968" s="16"/>
      <c r="C968" s="16"/>
      <c r="D968" s="16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>
      <c r="A969" s="27"/>
      <c r="B969" s="16"/>
      <c r="C969" s="16"/>
      <c r="D969" s="16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>
      <c r="A970" s="27"/>
      <c r="B970" s="16"/>
      <c r="C970" s="16"/>
      <c r="D970" s="16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>
      <c r="A971" s="27"/>
      <c r="B971" s="16"/>
      <c r="C971" s="16"/>
      <c r="D971" s="16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>
      <c r="A972" s="27"/>
      <c r="B972" s="16"/>
      <c r="C972" s="16"/>
      <c r="D972" s="16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>
      <c r="A973" s="27"/>
      <c r="B973" s="16"/>
      <c r="C973" s="16"/>
      <c r="D973" s="16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>
      <c r="A974" s="27"/>
      <c r="B974" s="16"/>
      <c r="C974" s="16"/>
      <c r="D974" s="16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>
      <c r="A975" s="27"/>
      <c r="B975" s="16"/>
      <c r="C975" s="16"/>
      <c r="D975" s="16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>
      <c r="A976" s="27"/>
      <c r="B976" s="16"/>
      <c r="C976" s="16"/>
      <c r="D976" s="16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>
      <c r="A977" s="27"/>
      <c r="B977" s="16"/>
      <c r="C977" s="16"/>
      <c r="D977" s="16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>
      <c r="A978" s="27"/>
      <c r="B978" s="16"/>
      <c r="C978" s="16"/>
      <c r="D978" s="16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>
      <c r="A979" s="27"/>
      <c r="B979" s="16"/>
      <c r="C979" s="16"/>
      <c r="D979" s="16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>
      <c r="A980" s="27"/>
      <c r="B980" s="16"/>
      <c r="C980" s="16"/>
      <c r="D980" s="16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>
      <c r="A981" s="27"/>
      <c r="B981" s="16"/>
      <c r="C981" s="16"/>
      <c r="D981" s="16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>
      <c r="A982" s="27"/>
      <c r="B982" s="16"/>
      <c r="C982" s="16"/>
      <c r="D982" s="16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>
      <c r="A983" s="27"/>
      <c r="B983" s="16"/>
      <c r="C983" s="16"/>
      <c r="D983" s="16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>
      <c r="A984" s="27"/>
      <c r="B984" s="16"/>
      <c r="C984" s="16"/>
      <c r="D984" s="16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>
      <c r="A985" s="27"/>
      <c r="B985" s="16"/>
      <c r="C985" s="16"/>
      <c r="D985" s="16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>
      <c r="A986" s="27"/>
      <c r="B986" s="16"/>
      <c r="C986" s="16"/>
      <c r="D986" s="16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>
      <c r="A987" s="27"/>
      <c r="B987" s="16"/>
      <c r="C987" s="16"/>
      <c r="D987" s="16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>
      <c r="A988" s="27"/>
      <c r="B988" s="16"/>
      <c r="C988" s="16"/>
      <c r="D988" s="16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>
      <c r="A989" s="27"/>
      <c r="B989" s="16"/>
      <c r="C989" s="16"/>
      <c r="D989" s="16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>
      <c r="A990" s="27"/>
      <c r="B990" s="16"/>
      <c r="C990" s="16"/>
      <c r="D990" s="16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>
      <c r="A991" s="27"/>
      <c r="B991" s="16"/>
      <c r="C991" s="16"/>
      <c r="D991" s="16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>
      <c r="A992" s="27"/>
      <c r="B992" s="16"/>
      <c r="C992" s="16"/>
      <c r="D992" s="16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>
      <c r="A993" s="27"/>
      <c r="B993" s="16"/>
      <c r="C993" s="16"/>
      <c r="D993" s="16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>
      <c r="A994" s="27"/>
      <c r="B994" s="16"/>
      <c r="C994" s="16"/>
      <c r="D994" s="16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>
      <c r="A995" s="27"/>
      <c r="B995" s="16"/>
      <c r="C995" s="16"/>
      <c r="D995" s="16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>
      <c r="A996" s="27"/>
      <c r="B996" s="16"/>
      <c r="C996" s="16"/>
      <c r="D996" s="16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>
      <c r="A997" s="27"/>
      <c r="B997" s="16"/>
      <c r="C997" s="16"/>
      <c r="D997" s="16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</sheetData>
  <mergeCells count="4">
    <mergeCell ref="E17:H17"/>
    <mergeCell ref="E41:H41"/>
    <mergeCell ref="E63:H63"/>
    <mergeCell ref="E83:H83"/>
  </mergeCells>
  <conditionalFormatting sqref="E19:H29 E43:H51 E65:H70 E85:H86">
    <cfRule type="notContainsBlanks" dxfId="7" priority="1">
      <formula>LEN(TRIM(E19))&gt;0</formula>
    </cfRule>
  </conditionalFormatting>
  <conditionalFormatting sqref="E19:H29 E43:H51 E65:H70 E85:H86">
    <cfRule type="notContainsBlanks" dxfId="6" priority="2">
      <formula>LEN(TRIM(E19))&gt;0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0"/>
  <sheetViews>
    <sheetView topLeftCell="A55" workbookViewId="0">
      <selection activeCell="H84" sqref="H84"/>
    </sheetView>
  </sheetViews>
  <sheetFormatPr defaultColWidth="14.42578125" defaultRowHeight="15.75" customHeight="1" outlineLevelRow="1"/>
  <cols>
    <col min="1" max="1" width="33.28515625" customWidth="1"/>
    <col min="2" max="2" width="28.5703125" customWidth="1"/>
    <col min="3" max="3" width="26.140625" customWidth="1"/>
    <col min="4" max="4" width="5.140625" customWidth="1"/>
    <col min="5" max="5" width="33" customWidth="1"/>
    <col min="6" max="6" width="29.85546875" customWidth="1"/>
    <col min="7" max="7" width="29.5703125" customWidth="1"/>
    <col min="8" max="8" width="29.7109375" customWidth="1"/>
    <col min="9" max="9" width="16.5703125" customWidth="1"/>
  </cols>
  <sheetData>
    <row r="1" spans="1:9">
      <c r="A1" s="22" t="str">
        <f t="array" ref="A1">SUBSTITUTE(SUBSTITUTE(PTitle1,"%2",INDEX(PNames,MATCH(H1,PNumbers,0))),"%1",H1)</f>
        <v>Таблица П5. Управление инфраструктурой (devops) и определение политики управления программным протоколом CBDC (governance)</v>
      </c>
      <c r="B1" s="23"/>
      <c r="C1" s="23"/>
      <c r="D1" s="23"/>
      <c r="E1" s="23"/>
      <c r="F1" s="23"/>
      <c r="G1" s="23"/>
      <c r="H1" s="24">
        <v>5</v>
      </c>
    </row>
    <row r="2" spans="1:9" outlineLevel="1">
      <c r="A2" s="27"/>
      <c r="B2" s="27"/>
      <c r="C2" s="27"/>
      <c r="D2" s="27"/>
      <c r="E2" s="1"/>
      <c r="F2" s="1"/>
      <c r="G2" s="1"/>
      <c r="H2" s="1"/>
    </row>
    <row r="3" spans="1:9" outlineLevel="1">
      <c r="A3" s="28" t="str">
        <f>SUBSTITUTE(PTitle11,"%1",H1)</f>
        <v>Таблица П5.1. Вариативность параметров</v>
      </c>
      <c r="B3" s="28"/>
      <c r="C3" s="27"/>
      <c r="D3" s="27"/>
      <c r="E3" s="1"/>
      <c r="F3" s="1"/>
      <c r="G3" s="1"/>
      <c r="H3" s="1"/>
    </row>
    <row r="4" spans="1:9" outlineLevel="1">
      <c r="A4" s="31" t="s">
        <v>110</v>
      </c>
      <c r="B4" s="31" t="s">
        <v>111</v>
      </c>
      <c r="C4" s="27"/>
      <c r="D4" s="27"/>
      <c r="E4" s="1"/>
      <c r="F4" s="1"/>
      <c r="G4" s="1"/>
      <c r="H4" s="1"/>
    </row>
    <row r="5" spans="1:9" outlineLevel="1">
      <c r="A5" s="16" t="str">
        <f>'П1 Экономика'!$A$78</f>
        <v>Государственные органы</v>
      </c>
      <c r="B5" s="16" t="s">
        <v>112</v>
      </c>
      <c r="C5" s="43" t="s">
        <v>113</v>
      </c>
      <c r="D5" s="27"/>
      <c r="E5" s="1"/>
      <c r="F5" s="1"/>
      <c r="G5" s="1"/>
      <c r="H5" s="1"/>
    </row>
    <row r="6" spans="1:9" outlineLevel="1">
      <c r="A6" s="16" t="str">
        <f>'П1 Экономика'!$A$79</f>
        <v>Государственные органы+Банки+Финтех-провайдеры</v>
      </c>
      <c r="B6" s="16" t="s">
        <v>114</v>
      </c>
      <c r="C6" s="43" t="s">
        <v>115</v>
      </c>
      <c r="E6" s="1"/>
      <c r="F6" s="1"/>
      <c r="G6" s="1"/>
      <c r="H6" s="1"/>
    </row>
    <row r="7" spans="1:9" outlineLevel="1">
      <c r="A7" s="16">
        <f>'П1 Экономика'!$A$80</f>
        <v>0</v>
      </c>
      <c r="B7" s="16" t="s">
        <v>116</v>
      </c>
      <c r="C7" s="43" t="s">
        <v>117</v>
      </c>
      <c r="E7" s="1"/>
      <c r="F7" s="1"/>
      <c r="G7" s="1"/>
      <c r="H7" s="1"/>
    </row>
    <row r="8" spans="1:9" outlineLevel="1">
      <c r="A8" s="17"/>
      <c r="E8" s="1"/>
      <c r="F8" s="1"/>
      <c r="G8" s="1"/>
      <c r="H8" s="1"/>
    </row>
    <row r="9" spans="1:9" outlineLevel="1">
      <c r="A9" s="28" t="str">
        <f>SUBSTITUTE(PTitle12,"%1",H1)</f>
        <v>Таблица П5.2. Релевантные сочетания параметров</v>
      </c>
      <c r="B9" s="28"/>
      <c r="E9" s="107" t="str">
        <f>SUBSTITUTE(PTitle13,"%1",H1)</f>
        <v>Таблица П5.3. Сценарная привязка</v>
      </c>
      <c r="F9" s="109"/>
      <c r="G9" s="109"/>
      <c r="H9" s="109"/>
    </row>
    <row r="10" spans="1:9" outlineLevel="1">
      <c r="A10" s="31" t="str">
        <f t="shared" ref="A10:B10" si="0">A4</f>
        <v>Состав комитета, определяющего технологические и организационные политики</v>
      </c>
      <c r="B10" s="31" t="str">
        <f t="shared" si="0"/>
        <v>Симметричность консенсуса</v>
      </c>
      <c r="E10" s="34">
        <v>1</v>
      </c>
      <c r="F10" s="34">
        <v>2</v>
      </c>
      <c r="G10" s="34">
        <v>3</v>
      </c>
      <c r="H10" s="34">
        <v>4</v>
      </c>
    </row>
    <row r="11" spans="1:9" outlineLevel="1">
      <c r="A11" s="17" t="str">
        <f t="shared" ref="A11:A12" si="1">$A$5</f>
        <v>Государственные органы</v>
      </c>
      <c r="B11" s="16" t="str">
        <f>$B$5</f>
        <v>Низкосимметричный консенсус</v>
      </c>
      <c r="E11" s="44" t="s">
        <v>5</v>
      </c>
      <c r="F11" s="40"/>
      <c r="G11" s="37"/>
      <c r="H11" s="37"/>
      <c r="I11" s="38" t="str">
        <f>_xlfn.TEXTJOIN(Delimiter,TRUE,A11:B11)</f>
        <v>Государственные органы;Низкосимметричный консенсус</v>
      </c>
    </row>
    <row r="12" spans="1:9" outlineLevel="1">
      <c r="A12" s="17" t="str">
        <f t="shared" si="1"/>
        <v>Государственные органы</v>
      </c>
      <c r="B12" s="16" t="str">
        <f t="shared" ref="B12:B13" si="2">$B$6</f>
        <v>Среднесимметричный консенсус</v>
      </c>
      <c r="E12" s="44" t="s">
        <v>5</v>
      </c>
      <c r="F12" s="45" t="s">
        <v>5</v>
      </c>
      <c r="G12" s="37"/>
      <c r="H12" s="37"/>
      <c r="I12" s="38" t="str">
        <f>_xlfn.TEXTJOIN(Delimiter,TRUE,A12:B12)</f>
        <v>Государственные органы;Среднесимметричный консенсус</v>
      </c>
    </row>
    <row r="13" spans="1:9" outlineLevel="1">
      <c r="A13" s="17" t="str">
        <f t="shared" ref="A13:A14" si="3">$A$6</f>
        <v>Государственные органы+Банки+Финтех-провайдеры</v>
      </c>
      <c r="B13" s="16" t="str">
        <f t="shared" si="2"/>
        <v>Среднесимметричный консенсус</v>
      </c>
      <c r="E13" s="26"/>
      <c r="F13" s="45" t="s">
        <v>5</v>
      </c>
      <c r="G13" s="45" t="s">
        <v>5</v>
      </c>
      <c r="H13" s="37"/>
      <c r="I13" s="38" t="str">
        <f>_xlfn.TEXTJOIN(Delimiter,TRUE,A13:B13)</f>
        <v>Государственные органы+Банки+Финтех-провайдеры;Среднесимметричный консенсус</v>
      </c>
    </row>
    <row r="14" spans="1:9" outlineLevel="1">
      <c r="A14" s="17" t="str">
        <f t="shared" si="3"/>
        <v>Государственные органы+Банки+Финтех-провайдеры</v>
      </c>
      <c r="B14" s="16" t="str">
        <f>$B$7</f>
        <v>Высокосимметричный консенсус</v>
      </c>
      <c r="E14" s="26"/>
      <c r="F14" s="40"/>
      <c r="G14" s="37"/>
      <c r="H14" s="45" t="s">
        <v>5</v>
      </c>
      <c r="I14" s="38" t="str">
        <f>_xlfn.TEXTJOIN(Delimiter,TRUE,A14:B14)</f>
        <v>Государственные органы+Банки+Финтех-провайдеры;Высокосимметричный консенсус</v>
      </c>
    </row>
    <row r="15" spans="1:9" outlineLevel="1">
      <c r="A15" s="17"/>
      <c r="E15" s="38" t="str" cm="1">
        <f t="array" ref="E15">_xlfn.TEXTJOIN(GDelimiter,TRUE,_xlfn._xlws.FILTER($I11:$I14,E11:E14 = "+"))</f>
        <v>Государственные органы;Низкосимметричный консенсус
Государственные органы;Среднесимметричный консенсус</v>
      </c>
      <c r="F15" s="38" t="str" cm="1">
        <f t="array" ref="F15">_xlfn.TEXTJOIN(GDelimiter,TRUE,_xlfn._xlws.FILTER($I11:$I14,F11:F14 = "+"))</f>
        <v>Государственные органы;Среднесимметричный консенсус
Государственные органы+Банки+Финтех-провайдеры;Среднесимметричный консенсус</v>
      </c>
      <c r="G15" s="38" t="str" cm="1">
        <f t="array" ref="G15">_xlfn.TEXTJOIN(GDelimiter,TRUE,_xlfn._xlws.FILTER($I11:$I14,G11:G14 = "+"))</f>
        <v>Государственные органы+Банки+Финтех-провайдеры;Среднесимметричный консенсус</v>
      </c>
      <c r="H15" s="38" t="str" cm="1">
        <f t="array" ref="H15">_xlfn.TEXTJOIN(GDelimiter,TRUE,_xlfn._xlws.FILTER($I11:$I14,H11:H14 = "+"))</f>
        <v>Государственные органы+Банки+Финтех-провайдеры;Высокосимметричный консенсус</v>
      </c>
    </row>
    <row r="16" spans="1:9">
      <c r="A16" s="17"/>
    </row>
    <row r="17" spans="1:26">
      <c r="A17" s="22" t="str">
        <f t="array" ref="A17">SUBSTITUTE(SUBSTITUTE(PTitle1,"%2",INDEX(PNames,MATCH(H17,PNumbers,0))),"%1",H17)</f>
        <v>Таблица П6. Открытость программного кода базового CBDC-протокола</v>
      </c>
      <c r="B17" s="23"/>
      <c r="C17" s="23"/>
      <c r="D17" s="23"/>
      <c r="E17" s="23"/>
      <c r="F17" s="23"/>
      <c r="G17" s="23"/>
      <c r="H17" s="24">
        <v>6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outlineLevel="1"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outlineLevel="1">
      <c r="A19" s="28" t="str">
        <f>SUBSTITUTE(PTitle11,"%1",H17)</f>
        <v>Таблица П6.1. Вариативность параметров</v>
      </c>
      <c r="B19" s="28"/>
      <c r="C19" s="28"/>
      <c r="E19" s="108" t="s">
        <v>118</v>
      </c>
      <c r="F19" s="109"/>
      <c r="G19" s="109"/>
      <c r="H19" s="10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outlineLevel="1">
      <c r="A20" s="31" t="s">
        <v>119</v>
      </c>
      <c r="B20" s="31" t="s">
        <v>120</v>
      </c>
      <c r="C20" s="31" t="s">
        <v>121</v>
      </c>
      <c r="E20" s="34"/>
      <c r="F20" s="34" t="str">
        <f>$B$21</f>
        <v>Ядро, платформа</v>
      </c>
      <c r="G20" s="34" t="str">
        <f>$B$22</f>
        <v>API, SDK</v>
      </c>
      <c r="H20" s="34" t="str">
        <f>$B$23</f>
        <v>Прикладные компоненты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outlineLevel="1">
      <c r="A21" s="2" t="s">
        <v>122</v>
      </c>
      <c r="B21" s="2" t="s">
        <v>123</v>
      </c>
      <c r="C21" s="2" t="s">
        <v>124</v>
      </c>
      <c r="D21" s="27"/>
      <c r="E21" s="46" t="str">
        <f>$A$21</f>
        <v>Ключевые разработчики и гос.аудит</v>
      </c>
      <c r="F21" s="47" t="str">
        <f t="shared" ref="F21:H21" si="4">$C$22</f>
        <v>Лицензия на использование</v>
      </c>
      <c r="G21" s="47" t="str">
        <f t="shared" si="4"/>
        <v>Лицензия на использование</v>
      </c>
      <c r="H21" s="47" t="str">
        <f t="shared" si="4"/>
        <v>Лицензия на использование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outlineLevel="1">
      <c r="A22" s="27" t="s">
        <v>125</v>
      </c>
      <c r="B22" s="16" t="s">
        <v>126</v>
      </c>
      <c r="C22" s="2" t="s">
        <v>127</v>
      </c>
      <c r="D22" s="27"/>
      <c r="E22" s="46" t="str">
        <f>$A$22</f>
        <v>Разработчики консорциума</v>
      </c>
      <c r="F22" s="16" t="str">
        <f t="shared" ref="F22:H22" si="5">$C$21</f>
        <v>Без доступа</v>
      </c>
      <c r="G22" s="16" t="str">
        <f t="shared" si="5"/>
        <v>Без доступа</v>
      </c>
      <c r="H22" s="16" t="str">
        <f t="shared" si="5"/>
        <v>Без доступа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outlineLevel="1">
      <c r="A23" s="27" t="s">
        <v>128</v>
      </c>
      <c r="B23" s="16" t="s">
        <v>129</v>
      </c>
      <c r="C23" s="27" t="s">
        <v>130</v>
      </c>
      <c r="D23" s="27"/>
      <c r="E23" s="46" t="str">
        <f>$A$23</f>
        <v>Общественные разработчики</v>
      </c>
      <c r="F23" s="16" t="str">
        <f t="shared" ref="F23:H23" si="6">$C$21</f>
        <v>Без доступа</v>
      </c>
      <c r="G23" s="16" t="str">
        <f t="shared" si="6"/>
        <v>Без доступа</v>
      </c>
      <c r="H23" s="16" t="str">
        <f t="shared" si="6"/>
        <v>Без доступа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outlineLevel="1">
      <c r="B24" s="16"/>
      <c r="C24" s="27"/>
      <c r="D24" s="27"/>
      <c r="E24" s="16"/>
      <c r="F24" s="16"/>
      <c r="G24" s="16"/>
      <c r="H24" s="1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outlineLevel="1">
      <c r="B25" s="16"/>
      <c r="C25" s="27"/>
      <c r="D25" s="27"/>
      <c r="E25" s="108" t="s">
        <v>131</v>
      </c>
      <c r="F25" s="109"/>
      <c r="G25" s="109"/>
      <c r="H25" s="109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outlineLevel="1">
      <c r="C26" s="27"/>
      <c r="D26" s="27"/>
      <c r="E26" s="34"/>
      <c r="F26" s="34" t="str">
        <f>$B$21</f>
        <v>Ядро, платформа</v>
      </c>
      <c r="G26" s="34" t="str">
        <f>$B$22</f>
        <v>API, SDK</v>
      </c>
      <c r="H26" s="34" t="str">
        <f>$B$23</f>
        <v>Прикладные компоненты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outlineLevel="1">
      <c r="C27" s="27"/>
      <c r="D27" s="27"/>
      <c r="E27" s="46" t="str">
        <f>$A$21</f>
        <v>Ключевые разработчики и гос.аудит</v>
      </c>
      <c r="F27" s="47" t="str">
        <f t="shared" ref="F27:H27" si="7">$C$22</f>
        <v>Лицензия на использование</v>
      </c>
      <c r="G27" s="47" t="str">
        <f t="shared" si="7"/>
        <v>Лицензия на использование</v>
      </c>
      <c r="H27" s="47" t="str">
        <f t="shared" si="7"/>
        <v>Лицензия на использование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outlineLevel="1">
      <c r="C28" s="27"/>
      <c r="D28" s="27"/>
      <c r="E28" s="46" t="str">
        <f>$A$22</f>
        <v>Разработчики консорциума</v>
      </c>
      <c r="F28" s="16" t="str">
        <f t="shared" ref="F28:H28" si="8">$C$21</f>
        <v>Без доступа</v>
      </c>
      <c r="G28" s="16" t="str">
        <f t="shared" si="8"/>
        <v>Без доступа</v>
      </c>
      <c r="H28" s="16" t="str">
        <f t="shared" si="8"/>
        <v>Без доступа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outlineLevel="1">
      <c r="C29" s="27"/>
      <c r="D29" s="27"/>
      <c r="E29" s="46" t="str">
        <f>$A$23</f>
        <v>Общественные разработчики</v>
      </c>
      <c r="F29" s="16" t="str">
        <f t="shared" ref="F29:H29" si="9">$C$21</f>
        <v>Без доступа</v>
      </c>
      <c r="G29" s="16" t="str">
        <f t="shared" si="9"/>
        <v>Без доступа</v>
      </c>
      <c r="H29" s="16" t="str">
        <f t="shared" si="9"/>
        <v>Без доступа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outlineLevel="1">
      <c r="A30" s="27"/>
      <c r="B30" s="16"/>
      <c r="C30" s="27"/>
      <c r="D30" s="27"/>
      <c r="E30" s="16"/>
      <c r="F30" s="16"/>
      <c r="G30" s="16"/>
      <c r="H30" s="1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outlineLevel="1">
      <c r="A31" s="27"/>
      <c r="B31" s="16"/>
      <c r="C31" s="27"/>
      <c r="D31" s="27"/>
      <c r="E31" s="108" t="s">
        <v>132</v>
      </c>
      <c r="F31" s="109"/>
      <c r="G31" s="109"/>
      <c r="H31" s="109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outlineLevel="1">
      <c r="A32" s="27"/>
      <c r="B32" s="16"/>
      <c r="C32" s="27"/>
      <c r="D32" s="27"/>
      <c r="E32" s="34"/>
      <c r="F32" s="34" t="str">
        <f>$B$21</f>
        <v>Ядро, платформа</v>
      </c>
      <c r="G32" s="34" t="str">
        <f>$B$22</f>
        <v>API, SDK</v>
      </c>
      <c r="H32" s="34" t="str">
        <f>$B$23</f>
        <v>Прикладные компоненты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outlineLevel="1">
      <c r="A33" s="27"/>
      <c r="B33" s="16"/>
      <c r="C33" s="27"/>
      <c r="D33" s="27"/>
      <c r="E33" s="46" t="str">
        <f>$A$21</f>
        <v>Ключевые разработчики и гос.аудит</v>
      </c>
      <c r="F33" s="47" t="str">
        <f t="shared" ref="F33:H33" si="10">$C$22</f>
        <v>Лицензия на использование</v>
      </c>
      <c r="G33" s="47" t="str">
        <f t="shared" si="10"/>
        <v>Лицензия на использование</v>
      </c>
      <c r="H33" s="47" t="str">
        <f t="shared" si="10"/>
        <v>Лицензия на использование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outlineLevel="1">
      <c r="A34" s="27"/>
      <c r="B34" s="16"/>
      <c r="C34" s="27"/>
      <c r="D34" s="27"/>
      <c r="E34" s="46" t="str">
        <f>$A$22</f>
        <v>Разработчики консорциума</v>
      </c>
      <c r="F34" s="16" t="str">
        <f t="shared" ref="F34:F35" si="11">$C$21</f>
        <v>Без доступа</v>
      </c>
      <c r="G34" s="47" t="str">
        <f t="shared" ref="G34:H34" si="12">$C$22</f>
        <v>Лицензия на использование</v>
      </c>
      <c r="H34" s="47" t="str">
        <f t="shared" si="12"/>
        <v>Лицензия на использование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outlineLevel="1">
      <c r="A35" s="27"/>
      <c r="B35" s="16"/>
      <c r="C35" s="27"/>
      <c r="D35" s="27"/>
      <c r="E35" s="46" t="str">
        <f>$A$23</f>
        <v>Общественные разработчики</v>
      </c>
      <c r="F35" s="16" t="str">
        <f t="shared" si="11"/>
        <v>Без доступа</v>
      </c>
      <c r="G35" s="47" t="str">
        <f t="shared" ref="G35:H35" si="13">$C$23</f>
        <v>Свободная лицензия</v>
      </c>
      <c r="H35" s="47" t="str">
        <f t="shared" si="13"/>
        <v>Свободная лицензия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outlineLevel="1">
      <c r="A36" s="27"/>
      <c r="B36" s="16"/>
      <c r="C36" s="27"/>
      <c r="D36" s="27"/>
      <c r="E36" s="16"/>
      <c r="F36" s="16"/>
      <c r="G36" s="16"/>
      <c r="H36" s="1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outlineLevel="1">
      <c r="A37" s="27"/>
      <c r="B37" s="16"/>
      <c r="C37" s="27"/>
      <c r="D37" s="27"/>
      <c r="E37" s="108" t="s">
        <v>133</v>
      </c>
      <c r="F37" s="109"/>
      <c r="G37" s="109"/>
      <c r="H37" s="109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outlineLevel="1">
      <c r="A38" s="38" t="str">
        <f>B38</f>
        <v>Сценарий 1</v>
      </c>
      <c r="B38" s="38" t="str">
        <f>E19</f>
        <v>Сценарий 1</v>
      </c>
      <c r="C38" s="27"/>
      <c r="D38" s="27"/>
      <c r="E38" s="34"/>
      <c r="F38" s="34" t="str">
        <f>$B$21</f>
        <v>Ядро, платформа</v>
      </c>
      <c r="G38" s="34" t="str">
        <f>$B$22</f>
        <v>API, SDK</v>
      </c>
      <c r="H38" s="34" t="str">
        <f>$B$23</f>
        <v>Прикладные компоненты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outlineLevel="1">
      <c r="A39" s="38" t="str">
        <f>E25</f>
        <v>Сценарий 2</v>
      </c>
      <c r="B39" s="38" t="str">
        <f t="shared" ref="B39:B41" si="14">A39</f>
        <v>Сценарий 2</v>
      </c>
      <c r="C39" s="27"/>
      <c r="D39" s="27"/>
      <c r="E39" s="46" t="str">
        <f>$A$21</f>
        <v>Ключевые разработчики и гос.аудит</v>
      </c>
      <c r="F39" s="47" t="str">
        <f t="shared" ref="F39:F40" si="15">$C$22</f>
        <v>Лицензия на использование</v>
      </c>
      <c r="G39" s="47" t="str">
        <f t="shared" ref="G39:H39" si="16">$C$23</f>
        <v>Свободная лицензия</v>
      </c>
      <c r="H39" s="47" t="str">
        <f t="shared" si="16"/>
        <v>Свободная лицензия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outlineLevel="1">
      <c r="A40" s="38" t="str">
        <f>E31</f>
        <v>Сценарий 3</v>
      </c>
      <c r="B40" s="38" t="str">
        <f t="shared" si="14"/>
        <v>Сценарий 3</v>
      </c>
      <c r="C40" s="27"/>
      <c r="D40" s="27"/>
      <c r="E40" s="46" t="str">
        <f>$A$22</f>
        <v>Разработчики консорциума</v>
      </c>
      <c r="F40" s="47" t="str">
        <f t="shared" si="15"/>
        <v>Лицензия на использование</v>
      </c>
      <c r="G40" s="47" t="str">
        <f t="shared" ref="G40:H40" si="17">$C$23</f>
        <v>Свободная лицензия</v>
      </c>
      <c r="H40" s="47" t="str">
        <f t="shared" si="17"/>
        <v>Свободная лицензия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outlineLevel="1">
      <c r="A41" s="38" t="str">
        <f>E37</f>
        <v>Сценарий 4</v>
      </c>
      <c r="B41" s="38" t="str">
        <f t="shared" si="14"/>
        <v>Сценарий 4</v>
      </c>
      <c r="C41" s="27"/>
      <c r="D41" s="27"/>
      <c r="E41" s="46" t="str">
        <f>$A$23</f>
        <v>Общественные разработчики</v>
      </c>
      <c r="F41" s="16" t="str">
        <f>$C$21</f>
        <v>Без доступа</v>
      </c>
      <c r="G41" s="47" t="str">
        <f t="shared" ref="G41:H41" si="18">$C$23</f>
        <v>Свободная лицензия</v>
      </c>
      <c r="H41" s="47" t="str">
        <f t="shared" si="18"/>
        <v>Свободная лицензия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outlineLevel="1">
      <c r="A42" s="27"/>
      <c r="B42" s="1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outlineLevel="1">
      <c r="A43" s="27"/>
      <c r="B43" s="1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1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2" t="str">
        <f t="array" ref="A45">SUBSTITUTE(SUBSTITUTE(PTitle1,"%2",INDEX(PNames,MATCH(H45,PNumbers,0))),"%1",H45)</f>
        <v>Таблица П7. Программный доступ к протоколу</v>
      </c>
      <c r="B45" s="23"/>
      <c r="C45" s="23"/>
      <c r="D45" s="23"/>
      <c r="E45" s="23"/>
      <c r="F45" s="23"/>
      <c r="G45" s="23"/>
      <c r="H45" s="24">
        <v>7</v>
      </c>
    </row>
    <row r="46" spans="1:26" outlineLevel="1">
      <c r="B46" s="16"/>
      <c r="C46" s="27"/>
      <c r="D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outlineLevel="1">
      <c r="A47" s="28" t="str">
        <f>SUBSTITUTE(PTitle11,"%1",H45)</f>
        <v>Таблица П7.1. Вариативность параметров</v>
      </c>
      <c r="B47" s="28"/>
      <c r="C47" s="27"/>
      <c r="D47" s="27"/>
      <c r="E47" s="107" t="str">
        <f>SUBSTITUTE(PTitle13,"%1",H45)</f>
        <v>Таблица П7.3. Сценарная привязка</v>
      </c>
      <c r="F47" s="109"/>
      <c r="G47" s="109"/>
      <c r="H47" s="109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outlineLevel="1">
      <c r="A48" s="31" t="s">
        <v>134</v>
      </c>
      <c r="B48" s="31"/>
      <c r="C48" s="27"/>
      <c r="D48" s="27"/>
      <c r="E48" s="34">
        <v>1</v>
      </c>
      <c r="F48" s="34">
        <v>2</v>
      </c>
      <c r="G48" s="34">
        <v>3</v>
      </c>
      <c r="H48" s="34">
        <v>4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outlineLevel="1">
      <c r="A49" s="27" t="str">
        <f>'П1 Экономика'!$A$78</f>
        <v>Государственные органы</v>
      </c>
      <c r="B49" s="16"/>
      <c r="C49" s="27"/>
      <c r="D49" s="27"/>
      <c r="E49" s="36" t="s">
        <v>5</v>
      </c>
      <c r="F49" s="40"/>
      <c r="G49" s="37"/>
      <c r="H49" s="37"/>
      <c r="I49" s="38" t="str">
        <f>_xlfn.TEXTJOIN(Delimiter,TRUE,A49:B49)</f>
        <v>Государственные органы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outlineLevel="1">
      <c r="A50" s="27" t="s">
        <v>135</v>
      </c>
      <c r="E50" s="26"/>
      <c r="F50" s="42" t="s">
        <v>5</v>
      </c>
      <c r="G50" s="41" t="s">
        <v>5</v>
      </c>
      <c r="H50" s="37"/>
      <c r="I50" s="38" t="str">
        <f>_xlfn.TEXTJOIN(Delimiter,TRUE,A50:B50)</f>
        <v>Консорциум</v>
      </c>
    </row>
    <row r="51" spans="1:26" outlineLevel="1">
      <c r="A51" s="27" t="str">
        <f>'П1 Экономика'!$A$37</f>
        <v>Юридические лица</v>
      </c>
      <c r="E51" s="26"/>
      <c r="F51" s="40"/>
      <c r="G51" s="37"/>
      <c r="H51" s="41" t="s">
        <v>5</v>
      </c>
      <c r="I51" s="38" t="str">
        <f>_xlfn.TEXTJOIN(Delimiter,TRUE,A51:B51)</f>
        <v>Юридические лица</v>
      </c>
    </row>
    <row r="52" spans="1:26" outlineLevel="1">
      <c r="A52" s="17"/>
      <c r="E52" s="38" t="str" cm="1">
        <f t="array" ref="E52">_xlfn.TEXTJOIN(GDelimiter,TRUE,_xlfn._xlws.FILTER($I49:$I51,E49:E51 = "+"))</f>
        <v>Государственные органы</v>
      </c>
      <c r="F52" s="38" t="str" cm="1">
        <f t="array" ref="F52">_xlfn.TEXTJOIN(GDelimiter,TRUE,_xlfn._xlws.FILTER($I49:$I51,F49:F51 = "+"))</f>
        <v>Консорциум</v>
      </c>
      <c r="G52" s="38" t="str" cm="1">
        <f t="array" ref="G52">_xlfn.TEXTJOIN(GDelimiter,TRUE,_xlfn._xlws.FILTER($I49:$I51,G49:G51 = "+"))</f>
        <v>Консорциум</v>
      </c>
      <c r="H52" s="38" t="str" cm="1">
        <f t="array" ref="H52">_xlfn.TEXTJOIN(GDelimiter,TRUE,_xlfn._xlws.FILTER($I49:$I51,H49:H51 = "+"))</f>
        <v>Юридические лица</v>
      </c>
    </row>
    <row r="53" spans="1:26">
      <c r="A53" s="17"/>
    </row>
    <row r="54" spans="1:26">
      <c r="A54" s="22" t="str">
        <f t="array" ref="A54">SUBSTITUTE(SUBSTITUTE(PTitle1,"%2",INDEX(PNames,MATCH(H54,PNumbers,0))),"%1",H54)</f>
        <v>Таблица П8. Взаимодействие с внешними платёжным системами</v>
      </c>
      <c r="B54" s="23"/>
      <c r="C54" s="23"/>
      <c r="D54" s="23"/>
      <c r="E54" s="23"/>
      <c r="F54" s="23"/>
      <c r="G54" s="23"/>
      <c r="H54" s="24">
        <v>8</v>
      </c>
    </row>
    <row r="55" spans="1:26" outlineLevel="1"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outlineLevel="1">
      <c r="A56" s="28" t="str">
        <f>SUBSTITUTE(PTitle11,"%1",H54)</f>
        <v>Таблица П8.1. Вариативность параметров</v>
      </c>
      <c r="B56" s="2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outlineLevel="1">
      <c r="A57" s="31" t="s">
        <v>136</v>
      </c>
      <c r="B57" s="31" t="s">
        <v>83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outlineLevel="1">
      <c r="A58" s="27" t="s">
        <v>137</v>
      </c>
      <c r="B58" s="16" t="str">
        <f>'П1 Экономика'!$A$36</f>
        <v>Физические лица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outlineLevel="1">
      <c r="A59" s="2" t="s">
        <v>138</v>
      </c>
      <c r="B59" s="16" t="str">
        <f>'П1 Экономика'!$A$37</f>
        <v>Юридические лица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outlineLevel="1">
      <c r="A60" s="27"/>
      <c r="B60" s="16" t="s">
        <v>139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outlineLevel="1">
      <c r="A61" s="27"/>
      <c r="B61" s="1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outlineLevel="1">
      <c r="A62" s="28" t="str">
        <f>SUBSTITUTE(PTitle11,"%1",H54)</f>
        <v>Таблица П8.1. Вариативность параметров</v>
      </c>
      <c r="B62" s="28"/>
      <c r="E62" s="107" t="str">
        <f>SUBSTITUTE(PTitle13,"%1",H54)</f>
        <v>Таблица П8.3. Сценарная привязка</v>
      </c>
      <c r="F62" s="109"/>
      <c r="G62" s="109"/>
      <c r="H62" s="109"/>
    </row>
    <row r="63" spans="1:26" outlineLevel="1">
      <c r="A63" s="31" t="str">
        <f t="shared" ref="A63:B63" si="19">A57</f>
        <v>Протокол</v>
      </c>
      <c r="B63" s="31" t="str">
        <f t="shared" si="19"/>
        <v>Агенты</v>
      </c>
      <c r="E63" s="34">
        <v>1</v>
      </c>
      <c r="F63" s="34">
        <v>2</v>
      </c>
      <c r="G63" s="34">
        <v>3</v>
      </c>
      <c r="H63" s="34">
        <v>4</v>
      </c>
    </row>
    <row r="64" spans="1:26" outlineLevel="1">
      <c r="A64" s="27" t="str">
        <f t="shared" ref="A64:A65" si="20">$B$60</f>
        <v>Все экономические агенты</v>
      </c>
      <c r="B64" s="27" t="str">
        <f>$A$58</f>
        <v>Нет технического протокола</v>
      </c>
      <c r="E64" s="36" t="s">
        <v>5</v>
      </c>
      <c r="F64" s="40"/>
      <c r="G64" s="37"/>
      <c r="H64" s="37"/>
      <c r="I64" s="38" t="str">
        <f>_xlfn.TEXTJOIN(Delimiter,TRUE,A64,B64)</f>
        <v>Все экономические агенты;Нет технического протокола</v>
      </c>
    </row>
    <row r="65" spans="1:26" outlineLevel="1">
      <c r="A65" s="27" t="str">
        <f t="shared" si="20"/>
        <v>Все экономические агенты</v>
      </c>
      <c r="B65" s="27" t="str">
        <f t="shared" ref="B65:B66" si="21">$A$59</f>
        <v>Технический протокол</v>
      </c>
      <c r="E65" s="26"/>
      <c r="F65" s="40"/>
      <c r="G65" s="41" t="s">
        <v>5</v>
      </c>
      <c r="H65" s="41" t="s">
        <v>5</v>
      </c>
      <c r="I65" s="38" t="str">
        <f>_xlfn.TEXTJOIN(Delimiter,TRUE,A65,B65)</f>
        <v>Все экономические агенты;Технический протокол</v>
      </c>
    </row>
    <row r="66" spans="1:26" outlineLevel="1">
      <c r="A66" s="27" t="str">
        <f>$B$58</f>
        <v>Физические лица</v>
      </c>
      <c r="B66" s="27" t="str">
        <f t="shared" si="21"/>
        <v>Технический протокол</v>
      </c>
      <c r="E66" s="26"/>
      <c r="F66" s="42" t="s">
        <v>5</v>
      </c>
      <c r="G66" s="37"/>
      <c r="H66" s="37"/>
      <c r="I66" s="38" t="str">
        <f>_xlfn.TEXTJOIN(Delimiter,TRUE,A66,B66)</f>
        <v>Физические лица;Технический протокол</v>
      </c>
    </row>
    <row r="67" spans="1:26" outlineLevel="1">
      <c r="A67" s="17"/>
      <c r="D67" s="27"/>
      <c r="E67" s="38" t="str" cm="1">
        <f t="array" ref="E67">_xlfn.TEXTJOIN(GDelimiter,TRUE,_xlfn._xlws.FILTER($I64:$I66,E64:E66 = "+"))</f>
        <v>Все экономические агенты;Нет технического протокола</v>
      </c>
      <c r="F67" s="38" t="str" cm="1">
        <f t="array" ref="F67">_xlfn.TEXTJOIN(GDelimiter,TRUE,_xlfn._xlws.FILTER($I64:$I66,F64:F66 = "+"))</f>
        <v>Физические лица;Технический протокол</v>
      </c>
      <c r="G67" s="38" t="str" cm="1">
        <f t="array" ref="G67">_xlfn.TEXTJOIN(GDelimiter,TRUE,_xlfn._xlws.FILTER($I64:$I66,G64:G66 = "+"))</f>
        <v>Все экономические агенты;Технический протокол</v>
      </c>
      <c r="H67" s="38" t="str" cm="1">
        <f t="array" ref="H67">_xlfn.TEXTJOIN(GDelimiter,TRUE,_xlfn._xlws.FILTER($I64:$I66,H64:H66 = "+"))</f>
        <v>Все экономические агенты;Технический протокол</v>
      </c>
    </row>
    <row r="68" spans="1:26">
      <c r="A68" s="17"/>
    </row>
    <row r="69" spans="1:26">
      <c r="A69" s="22" t="str">
        <f t="array" ref="A69">SUBSTITUTE(SUBSTITUTE(PTitle1,"%2",INDEX(PNames,MATCH(H69,PNumbers,0))),"%1",H69)</f>
        <v>Таблица П9. Способность обеспечивать непротиворечивость транзакций при межзоновом взаимодействии с другими DLT-системами (интероперабельность)</v>
      </c>
      <c r="B69" s="23"/>
      <c r="C69" s="23"/>
      <c r="D69" s="23"/>
      <c r="E69" s="23"/>
      <c r="F69" s="23"/>
      <c r="G69" s="23"/>
      <c r="H69" s="24">
        <v>9</v>
      </c>
    </row>
    <row r="70" spans="1:26" outlineLevel="1">
      <c r="D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outlineLevel="1">
      <c r="A71" s="28" t="str">
        <f>SUBSTITUTE(PTitle11,"%1",H69)</f>
        <v>Таблица П9.1. Вариативность параметров</v>
      </c>
      <c r="B71" s="28"/>
      <c r="D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outlineLevel="1">
      <c r="A72" s="31" t="s">
        <v>83</v>
      </c>
      <c r="B72" s="31" t="s">
        <v>136</v>
      </c>
      <c r="D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outlineLevel="1">
      <c r="A73" s="16" t="str">
        <f>'П1 Экономика'!$A$36</f>
        <v>Физические лица</v>
      </c>
      <c r="B73" s="27" t="s">
        <v>140</v>
      </c>
      <c r="D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outlineLevel="1">
      <c r="A74" s="16" t="str">
        <f>'П1 Экономика'!$A$37</f>
        <v>Юридические лица</v>
      </c>
      <c r="B74" s="27" t="s">
        <v>141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outlineLevel="1">
      <c r="A75" s="16" t="s">
        <v>139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outlineLevel="1">
      <c r="A76" s="27"/>
      <c r="B76" s="16"/>
      <c r="C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outlineLevel="1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outlineLevel="1">
      <c r="A78" s="28" t="str">
        <f>SUBSTITUTE(PTitle11,"%1",H69)</f>
        <v>Таблица П9.1. Вариативность параметров</v>
      </c>
      <c r="B78" s="28"/>
      <c r="E78" s="107" t="str">
        <f>SUBSTITUTE(PTitle13,"%1",H69)</f>
        <v>Таблица П9.3. Сценарная привязка</v>
      </c>
      <c r="F78" s="109"/>
      <c r="G78" s="109"/>
      <c r="H78" s="109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outlineLevel="1">
      <c r="A79" s="31" t="str">
        <f t="shared" ref="A79:B79" si="22">A72</f>
        <v>Агенты</v>
      </c>
      <c r="B79" s="31" t="str">
        <f t="shared" si="22"/>
        <v>Протокол</v>
      </c>
      <c r="E79" s="34">
        <v>1</v>
      </c>
      <c r="F79" s="34">
        <v>2</v>
      </c>
      <c r="G79" s="34">
        <v>3</v>
      </c>
      <c r="H79" s="34">
        <v>4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outlineLevel="1">
      <c r="A80" s="16" t="str">
        <f>'П1 Экономика'!$A$36</f>
        <v>Физические лица</v>
      </c>
      <c r="B80" s="27" t="str">
        <f t="shared" ref="B80:B82" si="23">$B$73</f>
        <v>Прямой доступ</v>
      </c>
      <c r="E80" s="26"/>
      <c r="F80" s="26"/>
      <c r="G80" s="36" t="s">
        <v>5</v>
      </c>
      <c r="H80" s="37"/>
      <c r="I80" s="38" t="str">
        <f>_xlfn.TEXTJOIN(Delimiter,TRUE,A80:B80)</f>
        <v>Физические лица;Прямой доступ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outlineLevel="1">
      <c r="A81" s="16" t="str">
        <f>'П1 Экономика'!$A$37</f>
        <v>Юридические лица</v>
      </c>
      <c r="B81" s="27" t="str">
        <f t="shared" si="23"/>
        <v>Прямой доступ</v>
      </c>
      <c r="C81" s="27"/>
      <c r="D81" s="27"/>
      <c r="E81" s="26"/>
      <c r="F81" s="36" t="s">
        <v>5</v>
      </c>
      <c r="G81" s="37"/>
      <c r="H81" s="37"/>
      <c r="I81" s="38" t="str">
        <f>_xlfn.TEXTJOIN(Delimiter,TRUE,A81:B81)</f>
        <v>Юридические лица;Прямой доступ</v>
      </c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outlineLevel="1">
      <c r="A82" s="16" t="str">
        <f t="shared" ref="A82:A83" si="24">$A$75</f>
        <v>Все экономические агенты</v>
      </c>
      <c r="B82" s="27" t="str">
        <f t="shared" si="23"/>
        <v>Прямой доступ</v>
      </c>
      <c r="E82" s="26"/>
      <c r="F82" s="40"/>
      <c r="G82" s="37"/>
      <c r="H82" s="36" t="s">
        <v>5</v>
      </c>
      <c r="I82" s="38" t="str">
        <f>_xlfn.TEXTJOIN(Delimiter,TRUE,A82:B82)</f>
        <v>Все экономические агенты;Прямой доступ</v>
      </c>
    </row>
    <row r="83" spans="1:26" outlineLevel="1">
      <c r="A83" s="16" t="str">
        <f t="shared" si="24"/>
        <v>Все экономические агенты</v>
      </c>
      <c r="B83" s="27" t="str">
        <f>$B$74</f>
        <v>Нет взаимодействия</v>
      </c>
      <c r="E83" s="36" t="s">
        <v>5</v>
      </c>
      <c r="F83" s="40"/>
      <c r="G83" s="37"/>
      <c r="H83" s="37"/>
      <c r="I83" s="38" t="str">
        <f>_xlfn.TEXTJOIN(Delimiter,TRUE,A83:B83)</f>
        <v>Все экономические агенты;Нет взаимодействия</v>
      </c>
    </row>
    <row r="84" spans="1:26" outlineLevel="1">
      <c r="A84" s="17"/>
      <c r="E84" s="38" t="str" cm="1">
        <f t="array" ref="E84">_xlfn.TEXTJOIN(GDelimiter,TRUE,_xlfn._xlws.FILTER($I80:$I83,E80:E83 = "+"))</f>
        <v>Все экономические агенты;Нет взаимодействия</v>
      </c>
      <c r="F84" s="38" t="str" cm="1">
        <f t="array" ref="F84">_xlfn.TEXTJOIN(GDelimiter,TRUE,_xlfn._xlws.FILTER($I80:$I83,F80:F83 = "+"))</f>
        <v>Юридические лица;Прямой доступ</v>
      </c>
      <c r="G84" s="38" t="str" cm="1">
        <f t="array" ref="G84">_xlfn.TEXTJOIN(GDelimiter,TRUE,_xlfn._xlws.FILTER($I80:$I83,G80:G83 = "+"))</f>
        <v>Физические лица;Прямой доступ</v>
      </c>
      <c r="H84" s="38" t="str" cm="1">
        <f t="array" ref="H84">_xlfn.TEXTJOIN(GDelimiter,TRUE,_xlfn._xlws.FILTER($I80:$I83,H80:H83 = "+"))</f>
        <v>Все экономические агенты;Прямой доступ</v>
      </c>
      <c r="I84" s="27"/>
    </row>
    <row r="85" spans="1:26" outlineLevel="1">
      <c r="A85" s="17"/>
    </row>
    <row r="86" spans="1:26">
      <c r="A86" s="17"/>
    </row>
    <row r="87" spans="1:26">
      <c r="A87" s="17"/>
    </row>
    <row r="88" spans="1:26">
      <c r="A88" s="17"/>
    </row>
    <row r="89" spans="1:26">
      <c r="A89" s="17"/>
    </row>
    <row r="90" spans="1:26">
      <c r="A90" s="17"/>
    </row>
    <row r="91" spans="1:26">
      <c r="A91" s="17"/>
    </row>
    <row r="92" spans="1:26">
      <c r="A92" s="17"/>
    </row>
    <row r="93" spans="1:26">
      <c r="A93" s="17"/>
    </row>
    <row r="94" spans="1:26">
      <c r="A94" s="17"/>
    </row>
    <row r="95" spans="1:26">
      <c r="A95" s="17"/>
    </row>
    <row r="96" spans="1:2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</sheetData>
  <mergeCells count="8">
    <mergeCell ref="E47:H47"/>
    <mergeCell ref="E62:H62"/>
    <mergeCell ref="E78:H78"/>
    <mergeCell ref="E9:H9"/>
    <mergeCell ref="E19:H19"/>
    <mergeCell ref="E25:H25"/>
    <mergeCell ref="E31:H31"/>
    <mergeCell ref="E37:H37"/>
  </mergeCells>
  <conditionalFormatting sqref="E11:H14 E49:H51 E64:H66 E80:H83">
    <cfRule type="notContainsBlanks" dxfId="5" priority="1">
      <formula>LEN(TRIM(E11))&gt;0</formula>
    </cfRule>
  </conditionalFormatting>
  <conditionalFormatting sqref="E11:H14 E49:H51 E64:H66 E80:H83">
    <cfRule type="notContainsBlanks" dxfId="4" priority="2">
      <formula>LEN(TRIM(E11))&gt;0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824"/>
  <sheetViews>
    <sheetView topLeftCell="A31" workbookViewId="0">
      <selection activeCell="F64" sqref="F64"/>
    </sheetView>
  </sheetViews>
  <sheetFormatPr defaultColWidth="14.42578125" defaultRowHeight="15.75" customHeight="1" outlineLevelRow="1"/>
  <cols>
    <col min="1" max="1" width="34" customWidth="1"/>
    <col min="2" max="2" width="33.5703125" customWidth="1"/>
    <col min="3" max="3" width="32.140625" customWidth="1"/>
    <col min="4" max="4" width="25.42578125" customWidth="1"/>
    <col min="5" max="5" width="16.85546875" customWidth="1"/>
    <col min="6" max="6" width="15.7109375" customWidth="1"/>
    <col min="7" max="7" width="15.85546875" customWidth="1"/>
    <col min="8" max="8" width="15.140625" customWidth="1"/>
    <col min="9" max="9" width="25.42578125" customWidth="1"/>
  </cols>
  <sheetData>
    <row r="1" spans="1:27" ht="15">
      <c r="A1" s="22" t="str">
        <f t="array" ref="A1">SUBSTITUTE(SUBSTITUTE(PTitle1,"%2",INDEX(PNames,MATCH(H1,PNumbers,0))),"%1",H1)</f>
        <v>Таблица П10. Доступ к сведениям о транзакциях</v>
      </c>
      <c r="B1" s="23"/>
      <c r="C1" s="48"/>
      <c r="D1" s="23"/>
      <c r="E1" s="23"/>
      <c r="F1" s="23"/>
      <c r="G1" s="23"/>
      <c r="H1" s="24">
        <v>10</v>
      </c>
      <c r="AA1" s="27"/>
    </row>
    <row r="2" spans="1:27" ht="12.75" outlineLevel="1">
      <c r="A2" s="27"/>
      <c r="B2" s="27"/>
      <c r="C2" s="1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12.75" outlineLevel="1">
      <c r="A3" s="28" t="str">
        <f>SUBSTITUTE(PTitle11,"%1",H1)</f>
        <v>Таблица П10.1. Вариативность параметров</v>
      </c>
      <c r="B3" s="28"/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2.75" outlineLevel="1">
      <c r="A4" s="31" t="s">
        <v>142</v>
      </c>
      <c r="B4" s="31" t="s">
        <v>143</v>
      </c>
      <c r="C4" s="31" t="s">
        <v>144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2.75" outlineLevel="1">
      <c r="A5" s="27" t="str">
        <f>'П1 Экономика'!$A$78</f>
        <v>Государственные органы</v>
      </c>
      <c r="B5" s="16" t="s">
        <v>145</v>
      </c>
      <c r="C5" s="16" t="s">
        <v>146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25.5" outlineLevel="1">
      <c r="A6" s="27" t="str">
        <f>'П1 Экономика'!$A$22</f>
        <v>Банки</v>
      </c>
      <c r="B6" s="16" t="s">
        <v>147</v>
      </c>
      <c r="C6" s="16" t="s">
        <v>148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25.5" outlineLevel="1">
      <c r="A7" s="27" t="s">
        <v>149</v>
      </c>
      <c r="B7" s="16" t="s">
        <v>150</v>
      </c>
      <c r="C7" s="16" t="s">
        <v>151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25.5" outlineLevel="1">
      <c r="A8" s="27" t="str">
        <f>'П1 Экономика'!$A$26</f>
        <v>Финтех-провайдеры</v>
      </c>
      <c r="B8" s="16" t="s">
        <v>152</v>
      </c>
      <c r="C8" s="16" t="s">
        <v>153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2.75" outlineLevel="1">
      <c r="A9" s="27"/>
      <c r="B9" s="27"/>
      <c r="C9" s="16"/>
      <c r="D9" s="15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2.75" outlineLevel="1">
      <c r="A10" s="28" t="str">
        <f>SUBSTITUTE(PTitle12,"%1",H1)</f>
        <v>Таблица П10.2. Релевантные сочетания параметров</v>
      </c>
      <c r="B10" s="28"/>
      <c r="C10" s="29"/>
      <c r="D10" s="15"/>
      <c r="E10" s="107" t="str">
        <f>SUBSTITUTE(PTitle13,"%1",H1)</f>
        <v>Таблица П10.3. Сценарная привязка</v>
      </c>
      <c r="F10" s="109"/>
      <c r="G10" s="109"/>
      <c r="H10" s="109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2.75" outlineLevel="1">
      <c r="A11" s="31" t="str">
        <f t="shared" ref="A11:C11" si="0">A4</f>
        <v>Субъект доступа</v>
      </c>
      <c r="B11" s="31" t="str">
        <f t="shared" si="0"/>
        <v>Группа сведений</v>
      </c>
      <c r="C11" s="31" t="str">
        <f t="shared" si="0"/>
        <v>Санкционированность</v>
      </c>
      <c r="D11" s="15"/>
      <c r="E11" s="34">
        <v>1</v>
      </c>
      <c r="F11" s="34">
        <v>2</v>
      </c>
      <c r="G11" s="34">
        <v>3</v>
      </c>
      <c r="H11" s="34">
        <v>4</v>
      </c>
      <c r="I11" s="25"/>
      <c r="J11" s="25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2.75" outlineLevel="1">
      <c r="A12" s="49" t="str">
        <f t="shared" ref="A12:A17" si="1">$A$5</f>
        <v>Государственные органы</v>
      </c>
      <c r="B12" s="50" t="str">
        <f>$B$5</f>
        <v>Все сведения обо всех транзакциях</v>
      </c>
      <c r="C12" s="50" t="str">
        <f t="shared" ref="C12:C15" si="2">$C$8</f>
        <v>Нормативная санкция с доступом</v>
      </c>
      <c r="D12" s="15"/>
      <c r="E12" s="44" t="s">
        <v>5</v>
      </c>
      <c r="F12" s="44" t="s">
        <v>5</v>
      </c>
      <c r="G12" s="51"/>
      <c r="H12" s="51"/>
      <c r="I12" s="38" t="str">
        <f t="shared" ref="I12:I27" si="3">_xlfn.TEXTJOIN(Delimiter,TRUE,A12:C12)</f>
        <v>Государственные органы;Все сведения обо всех транзакциях;Нормативная санкция с доступом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25.5" outlineLevel="1">
      <c r="A13" s="49" t="str">
        <f t="shared" si="1"/>
        <v>Государственные органы</v>
      </c>
      <c r="B13" s="16" t="str">
        <f>$B$6</f>
        <v>Группа сведений, ограниченная санкцией</v>
      </c>
      <c r="C13" s="50" t="str">
        <f t="shared" si="2"/>
        <v>Нормативная санкция с доступом</v>
      </c>
      <c r="D13" s="15"/>
      <c r="E13" s="52"/>
      <c r="F13" s="52"/>
      <c r="G13" s="45" t="s">
        <v>5</v>
      </c>
      <c r="H13" s="51"/>
      <c r="I13" s="38" t="str">
        <f t="shared" si="3"/>
        <v>Государственные органы;Группа сведений, ограниченная санкцией;Нормативная санкция с доступом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5.5" outlineLevel="1">
      <c r="A14" s="49" t="str">
        <f t="shared" si="1"/>
        <v>Государственные органы</v>
      </c>
      <c r="B14" s="16" t="s">
        <v>150</v>
      </c>
      <c r="C14" s="50" t="str">
        <f t="shared" si="2"/>
        <v>Нормативная санкция с доступом</v>
      </c>
      <c r="D14" s="15"/>
      <c r="E14" s="44" t="s">
        <v>5</v>
      </c>
      <c r="F14" s="44" t="s">
        <v>5</v>
      </c>
      <c r="G14" s="45" t="s">
        <v>5</v>
      </c>
      <c r="H14" s="51"/>
      <c r="I14" s="38" t="str">
        <f t="shared" si="3"/>
        <v>Государственные органы;Агрегаты по всем сведениям всех транзакций;Нормативная санкция с доступом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5.5" outlineLevel="1">
      <c r="A15" s="49" t="str">
        <f t="shared" si="1"/>
        <v>Государственные органы</v>
      </c>
      <c r="B15" s="16" t="str">
        <f>$B$8</f>
        <v>Агрегаты по группам сведений, ограниченных санкцией</v>
      </c>
      <c r="C15" s="50" t="str">
        <f t="shared" si="2"/>
        <v>Нормативная санкция с доступом</v>
      </c>
      <c r="D15" s="15"/>
      <c r="E15" s="52"/>
      <c r="F15" s="52"/>
      <c r="G15" s="51"/>
      <c r="H15" s="45" t="s">
        <v>5</v>
      </c>
      <c r="I15" s="38" t="str">
        <f t="shared" si="3"/>
        <v>Государственные органы;Агрегаты по группам сведений, ограниченных санкцией;Нормативная санкция с доступом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2.75" outlineLevel="1">
      <c r="A16" s="49" t="str">
        <f t="shared" si="1"/>
        <v>Государственные органы</v>
      </c>
      <c r="B16" s="17" t="str">
        <f t="shared" ref="B16:B17" si="4">$B$5</f>
        <v>Все сведения обо всех транзакциях</v>
      </c>
      <c r="C16" s="16" t="str">
        <f>$C$6</f>
        <v>Оргсанкция обоих контрагентов</v>
      </c>
      <c r="D16" s="15"/>
      <c r="E16" s="52"/>
      <c r="F16" s="52"/>
      <c r="G16" s="51"/>
      <c r="H16" s="45" t="s">
        <v>5</v>
      </c>
      <c r="I16" s="38" t="str">
        <f t="shared" si="3"/>
        <v>Государственные органы;Все сведения обо всех транзакциях;Оргсанкция обоих контрагентов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2.75" outlineLevel="1">
      <c r="A17" s="49" t="str">
        <f t="shared" si="1"/>
        <v>Государственные органы</v>
      </c>
      <c r="B17" s="17" t="str">
        <f t="shared" si="4"/>
        <v>Все сведения обо всех транзакциях</v>
      </c>
      <c r="C17" s="16" t="str">
        <f>$C$5</f>
        <v>Оргсанкция одного из контрагентов</v>
      </c>
      <c r="D17" s="15"/>
      <c r="E17" s="52"/>
      <c r="F17" s="52"/>
      <c r="G17" s="45" t="s">
        <v>5</v>
      </c>
      <c r="H17" s="51"/>
      <c r="I17" s="38" t="str">
        <f t="shared" si="3"/>
        <v>Государственные органы;Все сведения обо всех транзакциях;Оргсанкция одного из контрагентов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5.5" outlineLevel="1">
      <c r="A18" s="49" t="str">
        <f t="shared" ref="A18:A21" si="5">$A$6</f>
        <v>Банки</v>
      </c>
      <c r="B18" s="50" t="str">
        <f>$B$8</f>
        <v>Агрегаты по группам сведений, ограниченных санкцией</v>
      </c>
      <c r="C18" s="50" t="str">
        <f>$C$7</f>
        <v>Оргсанкция регулятора</v>
      </c>
      <c r="D18" s="15"/>
      <c r="E18" s="44" t="s">
        <v>5</v>
      </c>
      <c r="F18" s="51"/>
      <c r="G18" s="51"/>
      <c r="H18" s="51"/>
      <c r="I18" s="38" t="str">
        <f t="shared" si="3"/>
        <v>Банки;Агрегаты по группам сведений, ограниченных санкцией;Оргсанкция регулятора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25.5" outlineLevel="1">
      <c r="A19" s="49" t="str">
        <f t="shared" si="5"/>
        <v>Банки</v>
      </c>
      <c r="B19" s="50" t="str">
        <f t="shared" ref="B19:B21" si="6">$B$6</f>
        <v>Группа сведений, ограниченная санкцией</v>
      </c>
      <c r="C19" s="50" t="str">
        <f>$C$8</f>
        <v>Нормативная санкция с доступом</v>
      </c>
      <c r="D19" s="15"/>
      <c r="E19" s="44" t="s">
        <v>5</v>
      </c>
      <c r="F19" s="45" t="s">
        <v>5</v>
      </c>
      <c r="G19" s="51"/>
      <c r="H19" s="51"/>
      <c r="I19" s="38" t="str">
        <f t="shared" si="3"/>
        <v>Банки;Группа сведений, ограниченная санкцией;Нормативная санкция с доступом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25.5" outlineLevel="1">
      <c r="A20" s="49" t="str">
        <f t="shared" si="5"/>
        <v>Банки</v>
      </c>
      <c r="B20" s="50" t="str">
        <f t="shared" si="6"/>
        <v>Группа сведений, ограниченная санкцией</v>
      </c>
      <c r="C20" s="50" t="str">
        <f>$C$5</f>
        <v>Оргсанкция одного из контрагентов</v>
      </c>
      <c r="D20" s="15"/>
      <c r="E20" s="52"/>
      <c r="F20" s="51"/>
      <c r="G20" s="45" t="s">
        <v>5</v>
      </c>
      <c r="H20" s="51"/>
      <c r="I20" s="38" t="str">
        <f t="shared" si="3"/>
        <v>Банки;Группа сведений, ограниченная санкцией;Оргсанкция одного из контрагентов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5.5" outlineLevel="1">
      <c r="A21" s="49" t="str">
        <f t="shared" si="5"/>
        <v>Банки</v>
      </c>
      <c r="B21" s="50" t="str">
        <f t="shared" si="6"/>
        <v>Группа сведений, ограниченная санкцией</v>
      </c>
      <c r="C21" s="50" t="str">
        <f>$C$6</f>
        <v>Оргсанкция обоих контрагентов</v>
      </c>
      <c r="D21" s="15"/>
      <c r="E21" s="52"/>
      <c r="F21" s="51"/>
      <c r="G21" s="51"/>
      <c r="H21" s="45" t="s">
        <v>5</v>
      </c>
      <c r="I21" s="38" t="str">
        <f t="shared" si="3"/>
        <v>Банки;Группа сведений, ограниченная санкцией;Оргсанкция обоих контрагентов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5.5" outlineLevel="1">
      <c r="A22" s="49" t="str">
        <f t="shared" ref="A22:A25" si="7">$A$8</f>
        <v>Финтех-провайдеры</v>
      </c>
      <c r="B22" s="50" t="str">
        <f>$B$8</f>
        <v>Агрегаты по группам сведений, ограниченных санкцией</v>
      </c>
      <c r="C22" s="50" t="str">
        <f>$C$7</f>
        <v>Оргсанкция регулятора</v>
      </c>
      <c r="D22" s="15"/>
      <c r="E22" s="44" t="s">
        <v>5</v>
      </c>
      <c r="F22" s="51"/>
      <c r="G22" s="51"/>
      <c r="H22" s="51"/>
      <c r="I22" s="38" t="str">
        <f t="shared" si="3"/>
        <v>Финтех-провайдеры;Агрегаты по группам сведений, ограниченных санкцией;Оргсанкция регулятора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5.5" outlineLevel="1">
      <c r="A23" s="49" t="str">
        <f t="shared" si="7"/>
        <v>Финтех-провайдеры</v>
      </c>
      <c r="B23" s="50" t="str">
        <f t="shared" ref="B23:B26" si="8">$B$6</f>
        <v>Группа сведений, ограниченная санкцией</v>
      </c>
      <c r="C23" s="50" t="str">
        <f>$C$8</f>
        <v>Нормативная санкция с доступом</v>
      </c>
      <c r="D23" s="15"/>
      <c r="E23" s="44" t="s">
        <v>5</v>
      </c>
      <c r="F23" s="45" t="s">
        <v>5</v>
      </c>
      <c r="G23" s="51"/>
      <c r="H23" s="51"/>
      <c r="I23" s="38" t="str">
        <f t="shared" si="3"/>
        <v>Финтех-провайдеры;Группа сведений, ограниченная санкцией;Нормативная санкция с доступом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25.5" outlineLevel="1">
      <c r="A24" s="49" t="str">
        <f t="shared" si="7"/>
        <v>Финтех-провайдеры</v>
      </c>
      <c r="B24" s="50" t="str">
        <f t="shared" si="8"/>
        <v>Группа сведений, ограниченная санкцией</v>
      </c>
      <c r="C24" s="50" t="str">
        <f>$C$5</f>
        <v>Оргсанкция одного из контрагентов</v>
      </c>
      <c r="D24" s="15"/>
      <c r="E24" s="52"/>
      <c r="F24" s="51"/>
      <c r="G24" s="45" t="s">
        <v>5</v>
      </c>
      <c r="H24" s="51"/>
      <c r="I24" s="38" t="str">
        <f t="shared" si="3"/>
        <v>Финтех-провайдеры;Группа сведений, ограниченная санкцией;Оргсанкция одного из контрагентов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5.5" outlineLevel="1">
      <c r="A25" s="49" t="str">
        <f t="shared" si="7"/>
        <v>Финтех-провайдеры</v>
      </c>
      <c r="B25" s="50" t="str">
        <f t="shared" si="8"/>
        <v>Группа сведений, ограниченная санкцией</v>
      </c>
      <c r="C25" s="50" t="str">
        <f>$C$6</f>
        <v>Оргсанкция обоих контрагентов</v>
      </c>
      <c r="D25" s="15"/>
      <c r="E25" s="52"/>
      <c r="F25" s="51"/>
      <c r="G25" s="51"/>
      <c r="H25" s="45" t="s">
        <v>5</v>
      </c>
      <c r="I25" s="38" t="str">
        <f t="shared" si="3"/>
        <v>Финтех-провайдеры;Группа сведений, ограниченная санкцией;Оргсанкция обоих контрагентов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5.5" outlineLevel="1">
      <c r="A26" s="49" t="str">
        <f t="shared" ref="A26:A27" si="9">$A$7</f>
        <v>Держатели удостоверяющих узлов</v>
      </c>
      <c r="B26" s="50" t="str">
        <f t="shared" si="8"/>
        <v>Группа сведений, ограниченная санкцией</v>
      </c>
      <c r="C26" s="50" t="str">
        <f t="shared" ref="C26:C27" si="10">$C$8</f>
        <v>Нормативная санкция с доступом</v>
      </c>
      <c r="D26" s="15"/>
      <c r="E26" s="52"/>
      <c r="F26" s="51"/>
      <c r="G26" s="45" t="s">
        <v>5</v>
      </c>
      <c r="H26" s="51"/>
      <c r="I26" s="38" t="str">
        <f t="shared" si="3"/>
        <v>Держатели удостоверяющих узлов;Группа сведений, ограниченная санкцией;Нормативная санкция с доступом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2.75" outlineLevel="1">
      <c r="A27" s="49" t="str">
        <f t="shared" si="9"/>
        <v>Держатели удостоверяющих узлов</v>
      </c>
      <c r="B27" s="50" t="str">
        <f>$B$5</f>
        <v>Все сведения обо всех транзакциях</v>
      </c>
      <c r="C27" s="50" t="str">
        <f t="shared" si="10"/>
        <v>Нормативная санкция с доступом</v>
      </c>
      <c r="D27" s="15"/>
      <c r="E27" s="44" t="s">
        <v>5</v>
      </c>
      <c r="F27" s="45" t="s">
        <v>5</v>
      </c>
      <c r="G27" s="51"/>
      <c r="H27" s="51"/>
      <c r="I27" s="38" t="str">
        <f t="shared" si="3"/>
        <v>Держатели удостоверяющих узлов;Все сведения обо всех транзакциях;Нормативная санкция с доступом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8.5" customHeight="1" outlineLevel="1">
      <c r="A28" s="27"/>
      <c r="B28" s="16"/>
      <c r="C28" s="16"/>
      <c r="D28" s="2"/>
      <c r="E28" s="38" t="str" cm="1">
        <f t="array" ref="E28">_xlfn.TEXTJOIN(GDelimiter,TRUE,_xlfn._xlws.FILTER($I12:$I27,E12:E27 = "+"))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Банки;Агрегаты по группам сведений, ограниченных санкцией;Оргсанкция регулятора
Банки;Группа сведений, ограниченная санкцией;Нормативная санкция с доступом
Финтех-провайдеры;Агрегаты по группам сведений, ограниченных санкцией;Оргсанкция регулятора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F28" s="38" t="str" cm="1">
        <f t="array" ref="F28">_xlfn.TEXTJOIN(GDelimiter,TRUE,_xlfn._xlws.FILTER($I12:$I27,F12:F27 = "+"))</f>
        <v>Государственные органы;Все сведения обо всех транзакциях;Нормативная санкция с доступом
Государственные органы;Агрегаты по всем сведениям всех транзакций;Нормативная санкция с доступом
Банки;Группа сведений, ограниченная санкцией;Нормативная санкция с доступом
Финтех-провайдеры;Группа сведений, ограниченная санкцией;Нормативная санкция с доступом
Держатели удостоверяющих узлов;Все сведения обо всех транзакциях;Нормативная санкция с доступом</v>
      </c>
      <c r="G28" s="38" t="str" cm="1">
        <f t="array" ref="G28">_xlfn.TEXTJOIN(GDelimiter,TRUE,_xlfn._xlws.FILTER($I12:$I27,G12:G27 = "+"))</f>
        <v>Государственные органы;Группа сведений, ограниченная санкцией;Нормативная санкция с доступом
Государственные органы;Агрегаты по всем сведениям всех транзакций;Нормативная санкция с доступом
Государственные органы;Все сведения обо всех транзакциях;Оргсанкция одного из контрагентов
Банки;Группа сведений, ограниченная санкцией;Оргсанкция одного из контрагентов
Финтех-провайдеры;Группа сведений, ограниченная санкцией;Оргсанкция одного из контрагентов
Держатели удостоверяющих узлов;Группа сведений, ограниченная санкцией;Нормативная санкция с доступом</v>
      </c>
      <c r="H28" s="38" t="str" cm="1">
        <f t="array" ref="H28">_xlfn.TEXTJOIN(GDelimiter,TRUE,_xlfn._xlws.FILTER($I12:$I27,H12:H27 = "+"))</f>
        <v>Государственные органы;Агрегаты по группам сведений, ограниченных санкцией;Нормативная санкция с доступом
Государственные органы;Все сведения обо всех транзакциях;Оргсанкция обоих контрагентов
Банки;Группа сведений, ограниченная санкцией;Оргсанкция обоих контрагентов
Финтех-провайдеры;Группа сведений, ограниченная санкцией;Оргсанкция обоих контрагентов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2.75">
      <c r="A29" s="27"/>
      <c r="B29" s="16"/>
      <c r="C29" s="16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5">
      <c r="A30" s="22" t="str">
        <f t="array" ref="A30">SUBSTITUTE(SUBSTITUTE(PTitle1,"%2",INDEX(PNames,MATCH(H30,PNumbers,0))),"%1",H30)</f>
        <v>Таблица П11. Контроль за транзакциями</v>
      </c>
      <c r="B30" s="23"/>
      <c r="C30" s="48"/>
      <c r="D30" s="23"/>
      <c r="E30" s="23"/>
      <c r="F30" s="23"/>
      <c r="G30" s="23"/>
      <c r="H30" s="24">
        <v>11</v>
      </c>
      <c r="AA30" s="27"/>
    </row>
    <row r="31" spans="1:27" ht="12.75" outlineLevel="1">
      <c r="A31" s="27"/>
      <c r="B31" s="27"/>
      <c r="C31" s="1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2.75" outlineLevel="1">
      <c r="A32" s="28" t="str">
        <f>SUBSTITUTE(PTitle11,"%1",H30)</f>
        <v>Таблица П11.1. Вариативность параметров</v>
      </c>
      <c r="B32" s="28"/>
      <c r="C32" s="29"/>
      <c r="D32" s="29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25.5" outlineLevel="1">
      <c r="A33" s="31" t="s">
        <v>154</v>
      </c>
      <c r="B33" s="31" t="s">
        <v>155</v>
      </c>
      <c r="C33" s="31" t="s">
        <v>156</v>
      </c>
      <c r="D33" s="31" t="s">
        <v>144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25.5" outlineLevel="1">
      <c r="A34" s="27" t="str">
        <f>'П1 Экономика'!$A$78</f>
        <v>Государственные органы</v>
      </c>
      <c r="B34" s="16" t="s">
        <v>157</v>
      </c>
      <c r="C34" s="16" t="s">
        <v>158</v>
      </c>
      <c r="D34" s="16" t="str">
        <f t="shared" ref="D34:D35" si="11">$C7</f>
        <v>Оргсанкция регулятора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25.5" outlineLevel="1">
      <c r="A35" s="27" t="str">
        <f>'П1 Экономика'!$A$22</f>
        <v>Банки</v>
      </c>
      <c r="B35" s="16"/>
      <c r="C35" s="16" t="s">
        <v>159</v>
      </c>
      <c r="D35" s="16" t="str">
        <f t="shared" si="11"/>
        <v>Нормативная санкция с доступом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2.75" outlineLevel="1">
      <c r="A36" s="27" t="s">
        <v>149</v>
      </c>
      <c r="B36" s="16"/>
      <c r="C36" s="16"/>
      <c r="D36" s="17" t="s">
        <v>160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2.75" outlineLevel="1">
      <c r="A37" s="27" t="str">
        <f>'П1 Экономика'!$A$26</f>
        <v>Финтех-провайдеры</v>
      </c>
      <c r="B37" s="16"/>
      <c r="C37" s="16"/>
      <c r="D37" s="1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2.75" outlineLevel="1">
      <c r="B38" s="16"/>
      <c r="C38" s="16"/>
      <c r="D38" s="15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2.75" outlineLevel="1">
      <c r="A39" s="28" t="str">
        <f>SUBSTITUTE(PTitle11,"%1",H30)</f>
        <v>Таблица П11.1. Вариативность параметров</v>
      </c>
      <c r="B39" s="28"/>
      <c r="C39" s="29"/>
      <c r="D39" s="15"/>
      <c r="E39" s="107" t="str">
        <f>SUBSTITUTE(PTitle13,"%1",H30)</f>
        <v>Таблица П11.3. Сценарная привязка</v>
      </c>
      <c r="F39" s="109"/>
      <c r="G39" s="109"/>
      <c r="H39" s="10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2.75" outlineLevel="1">
      <c r="A40" s="31" t="str">
        <f>A33</f>
        <v>Регулирующий орган</v>
      </c>
      <c r="B40" s="31" t="str">
        <f t="shared" ref="B40:C40" si="12">C33</f>
        <v>Операция</v>
      </c>
      <c r="C40" s="31" t="str">
        <f t="shared" si="12"/>
        <v>Санкционированность</v>
      </c>
      <c r="D40" s="15"/>
      <c r="E40" s="34">
        <v>1</v>
      </c>
      <c r="F40" s="34">
        <v>2</v>
      </c>
      <c r="G40" s="34">
        <v>3</v>
      </c>
      <c r="H40" s="34">
        <v>4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2.75" outlineLevel="1">
      <c r="A41" s="53" t="str">
        <f t="shared" ref="A41:A44" si="13">$A$34</f>
        <v>Государственные органы</v>
      </c>
      <c r="B41" s="53" t="str">
        <f t="shared" ref="B41:B42" si="14">$C$34</f>
        <v>Имперсонация выполнения транзакций</v>
      </c>
      <c r="C41" s="53" t="str">
        <f>$D$35</f>
        <v>Нормативная санкция с доступом</v>
      </c>
      <c r="D41" s="15"/>
      <c r="E41" s="36" t="s">
        <v>5</v>
      </c>
      <c r="F41" s="36" t="s">
        <v>5</v>
      </c>
      <c r="G41" s="37"/>
      <c r="H41" s="37"/>
      <c r="I41" s="38" t="str">
        <f t="shared" ref="I41:I62" si="15">_xlfn.TEXTJOIN(Delimiter,TRUE,A41:C41)</f>
        <v>Государственные органы;Имперсонация выполнения транзакций;Нормативная санкция с доступом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2.75" outlineLevel="1">
      <c r="A42" s="53" t="str">
        <f t="shared" si="13"/>
        <v>Государственные органы</v>
      </c>
      <c r="B42" s="53" t="str">
        <f t="shared" si="14"/>
        <v>Имперсонация выполнения транзакций</v>
      </c>
      <c r="C42" s="53" t="str">
        <f>$D$36</f>
        <v>Договорная санкция</v>
      </c>
      <c r="D42" s="15"/>
      <c r="E42" s="26"/>
      <c r="F42" s="40"/>
      <c r="G42" s="36" t="s">
        <v>5</v>
      </c>
      <c r="H42" s="36" t="s">
        <v>5</v>
      </c>
      <c r="I42" s="38" t="str">
        <f t="shared" si="15"/>
        <v>Государственные органы;Имперсонация выполнения транзакций;Договорная санкция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2.75" outlineLevel="1">
      <c r="A43" s="53" t="str">
        <f t="shared" si="13"/>
        <v>Государственные органы</v>
      </c>
      <c r="B43" s="27" t="str">
        <f t="shared" ref="B43:B44" si="16">$C$35</f>
        <v>Ограничение на выполнение транзакций</v>
      </c>
      <c r="C43" s="27" t="str">
        <f>$D$35</f>
        <v>Нормативная санкция с доступом</v>
      </c>
      <c r="D43" s="15"/>
      <c r="E43" s="36" t="s">
        <v>5</v>
      </c>
      <c r="F43" s="36" t="s">
        <v>5</v>
      </c>
      <c r="G43" s="36" t="s">
        <v>5</v>
      </c>
      <c r="H43" s="37"/>
      <c r="I43" s="38" t="str">
        <f t="shared" si="15"/>
        <v>Государственные органы;Ограничение на выполнение транзакций;Нормативная санкция с доступом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12.75" outlineLevel="1">
      <c r="A44" s="53" t="str">
        <f t="shared" si="13"/>
        <v>Государственные органы</v>
      </c>
      <c r="B44" s="27" t="str">
        <f t="shared" si="16"/>
        <v>Ограничение на выполнение транзакций</v>
      </c>
      <c r="C44" s="27" t="str">
        <f>$D$36</f>
        <v>Договорная санкция</v>
      </c>
      <c r="D44" s="15"/>
      <c r="E44" s="26"/>
      <c r="F44" s="40"/>
      <c r="G44" s="37"/>
      <c r="H44" s="36" t="s">
        <v>5</v>
      </c>
      <c r="I44" s="38" t="str">
        <f t="shared" si="15"/>
        <v>Государственные органы;Ограничение на выполнение транзакций;Договорная санкция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ht="12.75" outlineLevel="1">
      <c r="A45" s="27" t="str">
        <f t="shared" ref="A45:A50" si="17">$A$35</f>
        <v>Банки</v>
      </c>
      <c r="B45" s="53" t="str">
        <f t="shared" ref="B45:B47" si="18">$C$34</f>
        <v>Имперсонация выполнения транзакций</v>
      </c>
      <c r="C45" s="53" t="str">
        <f>$D$34</f>
        <v>Оргсанкция регулятора</v>
      </c>
      <c r="D45" s="15"/>
      <c r="E45" s="36" t="s">
        <v>5</v>
      </c>
      <c r="F45" s="40"/>
      <c r="G45" s="37"/>
      <c r="H45" s="37"/>
      <c r="I45" s="38" t="str">
        <f t="shared" si="15"/>
        <v>Банки;Имперсонация выполнения транзакций;Оргсанкция регулятора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2.75" outlineLevel="1">
      <c r="A46" s="27" t="str">
        <f t="shared" si="17"/>
        <v>Банки</v>
      </c>
      <c r="B46" s="53" t="str">
        <f t="shared" si="18"/>
        <v>Имперсонация выполнения транзакций</v>
      </c>
      <c r="C46" s="53" t="str">
        <f>$D$35</f>
        <v>Нормативная санкция с доступом</v>
      </c>
      <c r="D46" s="27"/>
      <c r="E46" s="26"/>
      <c r="F46" s="40"/>
      <c r="G46" s="37"/>
      <c r="H46" s="37"/>
      <c r="I46" s="38" t="str">
        <f t="shared" si="15"/>
        <v>Банки;Имперсонация выполнения транзакций;Нормативная санкция с доступом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2.75" outlineLevel="1">
      <c r="A47" s="27" t="str">
        <f t="shared" si="17"/>
        <v>Банки</v>
      </c>
      <c r="B47" s="53" t="str">
        <f t="shared" si="18"/>
        <v>Имперсонация выполнения транзакций</v>
      </c>
      <c r="C47" s="53" t="str">
        <f>$D$36</f>
        <v>Договорная санкция</v>
      </c>
      <c r="D47" s="27"/>
      <c r="E47" s="26"/>
      <c r="F47" s="40"/>
      <c r="G47" s="37"/>
      <c r="H47" s="37"/>
      <c r="I47" s="38" t="str">
        <f t="shared" si="15"/>
        <v>Банки;Имперсонация выполнения транзакций;Договорная санкция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2.75" outlineLevel="1">
      <c r="A48" s="27" t="str">
        <f t="shared" si="17"/>
        <v>Банки</v>
      </c>
      <c r="B48" s="27" t="str">
        <f t="shared" ref="B48:B50" si="19">$C$35</f>
        <v>Ограничение на выполнение транзакций</v>
      </c>
      <c r="C48" s="27" t="str">
        <f>$D$34</f>
        <v>Оргсанкция регулятора</v>
      </c>
      <c r="D48" s="15"/>
      <c r="E48" s="36" t="s">
        <v>5</v>
      </c>
      <c r="F48" s="42" t="s">
        <v>5</v>
      </c>
      <c r="G48" s="37"/>
      <c r="H48" s="37"/>
      <c r="I48" s="38" t="str">
        <f t="shared" si="15"/>
        <v>Банки;Ограничение на выполнение транзакций;Оргсанкция регулятора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ht="12.75" outlineLevel="1">
      <c r="A49" s="27" t="str">
        <f t="shared" si="17"/>
        <v>Банки</v>
      </c>
      <c r="B49" s="27" t="str">
        <f t="shared" si="19"/>
        <v>Ограничение на выполнение транзакций</v>
      </c>
      <c r="C49" s="27" t="str">
        <f>$D$35</f>
        <v>Нормативная санкция с доступом</v>
      </c>
      <c r="D49" s="15"/>
      <c r="E49" s="36" t="s">
        <v>5</v>
      </c>
      <c r="F49" s="40"/>
      <c r="G49" s="37"/>
      <c r="H49" s="37"/>
      <c r="I49" s="38" t="str">
        <f t="shared" si="15"/>
        <v>Банки;Ограничение на выполнение транзакций;Нормативная санкция с доступом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ht="12.75" outlineLevel="1">
      <c r="A50" s="27" t="str">
        <f t="shared" si="17"/>
        <v>Банки</v>
      </c>
      <c r="B50" s="27" t="str">
        <f t="shared" si="19"/>
        <v>Ограничение на выполнение транзакций</v>
      </c>
      <c r="C50" s="27" t="str">
        <f>$D$36</f>
        <v>Договорная санкция</v>
      </c>
      <c r="D50" s="27"/>
      <c r="E50" s="26"/>
      <c r="F50" s="40"/>
      <c r="G50" s="41" t="s">
        <v>5</v>
      </c>
      <c r="H50" s="41" t="s">
        <v>5</v>
      </c>
      <c r="I50" s="38" t="str">
        <f t="shared" si="15"/>
        <v>Банки;Ограничение на выполнение транзакций;Договорная санкция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2.75" outlineLevel="1">
      <c r="A51" s="53" t="str">
        <f t="shared" ref="A51:A56" si="20">$A$36</f>
        <v>Держатели удостоверяющих узлов</v>
      </c>
      <c r="B51" s="53" t="str">
        <f t="shared" ref="B51:B53" si="21">$C$34</f>
        <v>Имперсонация выполнения транзакций</v>
      </c>
      <c r="C51" s="53" t="str">
        <f>$D$34</f>
        <v>Оргсанкция регулятора</v>
      </c>
      <c r="D51" s="15"/>
      <c r="E51" s="36" t="s">
        <v>5</v>
      </c>
      <c r="F51" s="42" t="s">
        <v>5</v>
      </c>
      <c r="G51" s="37"/>
      <c r="H51" s="37"/>
      <c r="I51" s="38" t="str">
        <f t="shared" si="15"/>
        <v>Держатели удостоверяющих узлов;Имперсонация выполнения транзакций;Оргсанкция регулятора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2.75" outlineLevel="1">
      <c r="A52" s="53" t="str">
        <f t="shared" si="20"/>
        <v>Держатели удостоверяющих узлов</v>
      </c>
      <c r="B52" s="53" t="str">
        <f t="shared" si="21"/>
        <v>Имперсонация выполнения транзакций</v>
      </c>
      <c r="C52" s="53" t="str">
        <f>$D$35</f>
        <v>Нормативная санкция с доступом</v>
      </c>
      <c r="D52" s="27"/>
      <c r="E52" s="26"/>
      <c r="F52" s="40"/>
      <c r="G52" s="37"/>
      <c r="H52" s="37"/>
      <c r="I52" s="38" t="str">
        <f t="shared" si="15"/>
        <v>Держатели удостоверяющих узлов;Имперсонация выполнения транзакций;Нормативная санкция с доступом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2.75" outlineLevel="1">
      <c r="A53" s="53" t="str">
        <f t="shared" si="20"/>
        <v>Держатели удостоверяющих узлов</v>
      </c>
      <c r="B53" s="53" t="str">
        <f t="shared" si="21"/>
        <v>Имперсонация выполнения транзакций</v>
      </c>
      <c r="C53" s="53" t="str">
        <f>$D$36</f>
        <v>Договорная санкция</v>
      </c>
      <c r="D53" s="27"/>
      <c r="E53" s="26"/>
      <c r="F53" s="40"/>
      <c r="G53" s="37"/>
      <c r="H53" s="37"/>
      <c r="I53" s="38" t="str">
        <f t="shared" si="15"/>
        <v>Держатели удостоверяющих узлов;Имперсонация выполнения транзакций;Договорная санкция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ht="12.75" outlineLevel="1">
      <c r="A54" s="53" t="str">
        <f t="shared" si="20"/>
        <v>Держатели удостоверяющих узлов</v>
      </c>
      <c r="B54" s="27" t="str">
        <f t="shared" ref="B54:B56" si="22">$C$35</f>
        <v>Ограничение на выполнение транзакций</v>
      </c>
      <c r="C54" s="27" t="str">
        <f>$D$34</f>
        <v>Оргсанкция регулятора</v>
      </c>
      <c r="D54" s="15"/>
      <c r="E54" s="36" t="s">
        <v>5</v>
      </c>
      <c r="F54" s="42" t="s">
        <v>5</v>
      </c>
      <c r="G54" s="41" t="s">
        <v>5</v>
      </c>
      <c r="H54" s="37"/>
      <c r="I54" s="38" t="str">
        <f t="shared" si="15"/>
        <v>Держатели удостоверяющих узлов;Ограничение на выполнение транзакций;Оргсанкция регулятора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2.75" outlineLevel="1">
      <c r="A55" s="53" t="str">
        <f t="shared" si="20"/>
        <v>Держатели удостоверяющих узлов</v>
      </c>
      <c r="B55" s="27" t="str">
        <f t="shared" si="22"/>
        <v>Ограничение на выполнение транзакций</v>
      </c>
      <c r="C55" s="27" t="str">
        <f>$D$35</f>
        <v>Нормативная санкция с доступом</v>
      </c>
      <c r="D55" s="27"/>
      <c r="E55" s="26"/>
      <c r="F55" s="40"/>
      <c r="G55" s="37"/>
      <c r="H55" s="37"/>
      <c r="I55" s="38" t="str">
        <f t="shared" si="15"/>
        <v>Держатели удостоверяющих узлов;Ограничение на выполнение транзакций;Нормативная санкция с доступом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ht="12.75" outlineLevel="1">
      <c r="A56" s="53" t="str">
        <f t="shared" si="20"/>
        <v>Держатели удостоверяющих узлов</v>
      </c>
      <c r="B56" s="27" t="str">
        <f t="shared" si="22"/>
        <v>Ограничение на выполнение транзакций</v>
      </c>
      <c r="C56" s="27" t="str">
        <f>$D$36</f>
        <v>Договорная санкция</v>
      </c>
      <c r="D56" s="27"/>
      <c r="E56" s="26"/>
      <c r="F56" s="40"/>
      <c r="G56" s="37"/>
      <c r="H56" s="37"/>
      <c r="I56" s="38" t="str">
        <f t="shared" si="15"/>
        <v>Держатели удостоверяющих узлов;Ограничение на выполнение транзакций;Договорная санкция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2.75" outlineLevel="1">
      <c r="A57" s="27" t="str">
        <f t="shared" ref="A57:A62" si="23">$A$37</f>
        <v>Финтех-провайдеры</v>
      </c>
      <c r="B57" s="53" t="str">
        <f t="shared" ref="B57:B59" si="24">$C$34</f>
        <v>Имперсонация выполнения транзакций</v>
      </c>
      <c r="C57" s="53" t="str">
        <f>$D$34</f>
        <v>Оргсанкция регулятора</v>
      </c>
      <c r="D57" s="15"/>
      <c r="E57" s="36" t="s">
        <v>5</v>
      </c>
      <c r="F57" s="40"/>
      <c r="G57" s="37"/>
      <c r="H57" s="37"/>
      <c r="I57" s="38" t="str">
        <f t="shared" si="15"/>
        <v>Финтех-провайдеры;Имперсонация выполнения транзакций;Оргсанкция регулятора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12.75" outlineLevel="1">
      <c r="A58" s="27" t="str">
        <f t="shared" si="23"/>
        <v>Финтех-провайдеры</v>
      </c>
      <c r="B58" s="53" t="str">
        <f t="shared" si="24"/>
        <v>Имперсонация выполнения транзакций</v>
      </c>
      <c r="C58" s="53" t="str">
        <f>$D$35</f>
        <v>Нормативная санкция с доступом</v>
      </c>
      <c r="D58" s="27"/>
      <c r="E58" s="26"/>
      <c r="F58" s="40"/>
      <c r="G58" s="37"/>
      <c r="H58" s="37"/>
      <c r="I58" s="38" t="str">
        <f t="shared" si="15"/>
        <v>Финтех-провайдеры;Имперсонация выполнения транзакций;Нормативная санкция с доступом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2.75" outlineLevel="1">
      <c r="A59" s="27" t="str">
        <f t="shared" si="23"/>
        <v>Финтех-провайдеры</v>
      </c>
      <c r="B59" s="53" t="str">
        <f t="shared" si="24"/>
        <v>Имперсонация выполнения транзакций</v>
      </c>
      <c r="C59" s="53" t="str">
        <f>$D$36</f>
        <v>Договорная санкция</v>
      </c>
      <c r="D59" s="27"/>
      <c r="E59" s="26"/>
      <c r="F59" s="40"/>
      <c r="G59" s="37"/>
      <c r="H59" s="37"/>
      <c r="I59" s="38" t="str">
        <f t="shared" si="15"/>
        <v>Финтех-провайдеры;Имперсонация выполнения транзакций;Договорная санкция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ht="12.75" outlineLevel="1">
      <c r="A60" s="27" t="str">
        <f t="shared" si="23"/>
        <v>Финтех-провайдеры</v>
      </c>
      <c r="B60" s="27" t="str">
        <f t="shared" ref="B60:B62" si="25">$C$35</f>
        <v>Ограничение на выполнение транзакций</v>
      </c>
      <c r="C60" s="27" t="str">
        <f>$D$34</f>
        <v>Оргсанкция регулятора</v>
      </c>
      <c r="D60" s="15"/>
      <c r="E60" s="36" t="s">
        <v>5</v>
      </c>
      <c r="F60" s="42" t="s">
        <v>5</v>
      </c>
      <c r="G60" s="37"/>
      <c r="H60" s="37"/>
      <c r="I60" s="38" t="str">
        <f t="shared" si="15"/>
        <v>Финтех-провайдеры;Ограничение на выполнение транзакций;Оргсанкция регулятора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ht="12.75" outlineLevel="1">
      <c r="A61" s="27" t="str">
        <f t="shared" si="23"/>
        <v>Финтех-провайдеры</v>
      </c>
      <c r="B61" s="27" t="str">
        <f t="shared" si="25"/>
        <v>Ограничение на выполнение транзакций</v>
      </c>
      <c r="C61" s="27" t="str">
        <f>$D$35</f>
        <v>Нормативная санкция с доступом</v>
      </c>
      <c r="D61" s="15"/>
      <c r="E61" s="36" t="s">
        <v>5</v>
      </c>
      <c r="F61" s="40"/>
      <c r="G61" s="37"/>
      <c r="H61" s="37"/>
      <c r="I61" s="38" t="str">
        <f t="shared" si="15"/>
        <v>Финтех-провайдеры;Ограничение на выполнение транзакций;Нормативная санкция с доступом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ht="12.75" outlineLevel="1">
      <c r="A62" s="27" t="str">
        <f t="shared" si="23"/>
        <v>Финтех-провайдеры</v>
      </c>
      <c r="B62" s="27" t="str">
        <f t="shared" si="25"/>
        <v>Ограничение на выполнение транзакций</v>
      </c>
      <c r="C62" s="27" t="str">
        <f>$D$36</f>
        <v>Договорная санкция</v>
      </c>
      <c r="D62" s="27"/>
      <c r="E62" s="26"/>
      <c r="F62" s="40"/>
      <c r="G62" s="41" t="s">
        <v>5</v>
      </c>
      <c r="H62" s="41" t="s">
        <v>5</v>
      </c>
      <c r="I62" s="38" t="str">
        <f t="shared" si="15"/>
        <v>Финтех-провайдеры;Ограничение на выполнение транзакций;Договорная санкция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ht="24" customHeight="1" outlineLevel="1">
      <c r="A63" s="27"/>
      <c r="B63" s="16"/>
      <c r="C63" s="16"/>
      <c r="D63" s="27"/>
      <c r="E63" s="38" t="str" cm="1">
        <f t="array" ref="E63">_xlfn.TEXTJOIN(GDelimiter,TRUE,_xlfn._xlws.FILTER($I41:$I62,E41:E62 = "+"))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Банки;Имперсонация выполнения транзакций;Оргсанкция регулятора
Банки;Ограничение на выполнение транзакций;Оргсанкция регулятора
Банки;Ограничение на выполнение транзакций;Нормативная санкция с доступом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Финтех-провайдеры;Имперсонация выполнения транзакций;Оргсанкция регулятора
Финтех-провайдеры;Ограничение на выполнение транзакций;Оргсанкция регулятора
Финтех-провайдеры;Ограничение на выполнение транзакций;Нормативная санкция с доступом</v>
      </c>
      <c r="F63" s="38" t="str" cm="1">
        <f t="array" ref="F63">_xlfn.TEXTJOIN(GDelimiter,TRUE,_xlfn._xlws.FILTER($I41:$I62,F41:F62 = "+"))</f>
        <v>Государственные органы;Имперсонация выполнения транзакций;Нормативная санкция с доступом
Государственные органы;Ограничение на выполнение транзакций;Нормативная санкция с доступом
Банки;Ограничение на выполнение транзакций;Оргсанкция регулятора
Держатели удостоверяющих узлов;Имперсонация выполнения транзакций;Оргсанкция регулятора
Держатели удостоверяющих узлов;Ограничение на выполнение транзакций;Оргсанкция регулятора
Финтех-провайдеры;Ограничение на выполнение транзакций;Оргсанкция регулятора</v>
      </c>
      <c r="G63" s="38" t="str" cm="1">
        <f t="array" ref="G63">_xlfn.TEXTJOIN(GDelimiter,TRUE,_xlfn._xlws.FILTER($I41:$I62,G41:G62 = "+"))</f>
        <v>Государственные органы;Имперсонация выполнения транзакций;Договорная санкция
Государственные органы;Ограничение на выполнение транзакций;Нормативная санкция с доступом
Банки;Ограничение на выполнение транзакций;Договорная санкция
Держатели удостоверяющих узлов;Ограничение на выполнение транзакций;Оргсанкция регулятора
Финтех-провайдеры;Ограничение на выполнение транзакций;Договорная санкция</v>
      </c>
      <c r="H63" s="38" t="str" cm="1">
        <f t="array" ref="H63">_xlfn.TEXTJOIN(GDelimiter,TRUE,_xlfn._xlws.FILTER($I41:$I62,H41:H62 = "+"))</f>
        <v>Государственные органы;Имперсонация выполнения транзакций;Договорная санкция
Государственные органы;Ограничение на выполнение транзакций;Договорная санкция
Банки;Ограничение на выполнение транзакций;Договорная санкция
Финтех-провайдеры;Ограничение на выполнение транзакций;Договорная санкция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2.75" outlineLevel="1">
      <c r="A64" s="27"/>
      <c r="B64" s="16"/>
      <c r="C64" s="1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ht="12.75">
      <c r="A65" s="27"/>
      <c r="B65" s="16"/>
      <c r="C65" s="1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2.75">
      <c r="A66" s="27"/>
      <c r="B66" s="16"/>
      <c r="C66" s="1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12.75">
      <c r="A67" s="27"/>
      <c r="B67" s="16"/>
      <c r="C67" s="1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ht="12.75">
      <c r="A68" s="27"/>
      <c r="B68" s="16"/>
      <c r="C68" s="1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2.75">
      <c r="A69" s="27"/>
      <c r="B69" s="16"/>
      <c r="C69" s="1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ht="12.75">
      <c r="A70" s="27"/>
      <c r="B70" s="16"/>
      <c r="C70" s="16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ht="12.75">
      <c r="A71" s="27"/>
      <c r="B71" s="16"/>
      <c r="C71" s="1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12.75">
      <c r="A72" s="27"/>
      <c r="B72" s="16"/>
      <c r="C72" s="1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ht="12.75">
      <c r="A73" s="27"/>
      <c r="B73" s="16"/>
      <c r="C73" s="16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2.75">
      <c r="A74" s="27"/>
      <c r="B74" s="16"/>
      <c r="C74" s="1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12.75">
      <c r="A75" s="27"/>
      <c r="B75" s="16"/>
      <c r="C75" s="1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2.75">
      <c r="A76" s="27"/>
      <c r="B76" s="16"/>
      <c r="C76" s="16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2.75">
      <c r="A77" s="27"/>
      <c r="B77" s="16"/>
      <c r="C77" s="16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2.75">
      <c r="A78" s="27"/>
      <c r="B78" s="16"/>
      <c r="C78" s="1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2.75">
      <c r="A79" s="27"/>
      <c r="B79" s="16"/>
      <c r="C79" s="1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ht="12.75">
      <c r="A80" s="27"/>
      <c r="B80" s="16"/>
      <c r="C80" s="1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2.75">
      <c r="A81" s="27"/>
      <c r="B81" s="16"/>
      <c r="C81" s="1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2.75">
      <c r="A82" s="27"/>
      <c r="B82" s="16"/>
      <c r="C82" s="16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ht="12.75">
      <c r="A83" s="27"/>
      <c r="B83" s="16"/>
      <c r="C83" s="16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ht="12.75">
      <c r="A84" s="27"/>
      <c r="B84" s="16"/>
      <c r="C84" s="1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ht="12.75">
      <c r="A85" s="27"/>
      <c r="B85" s="16"/>
      <c r="C85" s="1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2.75">
      <c r="A86" s="27"/>
      <c r="B86" s="16"/>
      <c r="C86" s="16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ht="12.75">
      <c r="A87" s="27"/>
      <c r="B87" s="16"/>
      <c r="C87" s="16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ht="12.75">
      <c r="A88" s="27"/>
      <c r="B88" s="16"/>
      <c r="C88" s="16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2.75">
      <c r="A89" s="27"/>
      <c r="B89" s="16"/>
      <c r="C89" s="1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ht="12.75">
      <c r="A90" s="27"/>
      <c r="B90" s="16"/>
      <c r="C90" s="16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2.75">
      <c r="A91" s="27"/>
      <c r="B91" s="16"/>
      <c r="C91" s="16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ht="12.75">
      <c r="A92" s="27"/>
      <c r="B92" s="16"/>
      <c r="C92" s="1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ht="12.75">
      <c r="A93" s="27"/>
      <c r="B93" s="16"/>
      <c r="C93" s="16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ht="12.75">
      <c r="A94" s="27"/>
      <c r="B94" s="16"/>
      <c r="C94" s="16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ht="12.75">
      <c r="A95" s="27"/>
      <c r="B95" s="16"/>
      <c r="C95" s="16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2.75">
      <c r="A96" s="27"/>
      <c r="B96" s="16"/>
      <c r="C96" s="16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2.75">
      <c r="A97" s="27"/>
      <c r="B97" s="16"/>
      <c r="C97" s="16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2.75">
      <c r="A98" s="27"/>
      <c r="B98" s="16"/>
      <c r="C98" s="1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ht="12.75">
      <c r="A99" s="27"/>
      <c r="B99" s="16"/>
      <c r="C99" s="1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2.75">
      <c r="A100" s="27"/>
      <c r="B100" s="16"/>
      <c r="C100" s="16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2.75">
      <c r="A101" s="27"/>
      <c r="B101" s="16"/>
      <c r="C101" s="16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2.75">
      <c r="A102" s="27"/>
      <c r="B102" s="16"/>
      <c r="C102" s="16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ht="12.75">
      <c r="A103" s="27"/>
      <c r="B103" s="16"/>
      <c r="C103" s="16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2.75">
      <c r="A104" s="27"/>
      <c r="B104" s="16"/>
      <c r="C104" s="16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ht="12.75">
      <c r="A105" s="27"/>
      <c r="B105" s="16"/>
      <c r="C105" s="16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ht="12.75">
      <c r="A106" s="27"/>
      <c r="B106" s="16"/>
      <c r="C106" s="16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 ht="12.75">
      <c r="A107" s="27"/>
      <c r="B107" s="16"/>
      <c r="C107" s="16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ht="12.75">
      <c r="A108" s="27"/>
      <c r="B108" s="16"/>
      <c r="C108" s="16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ht="12.75">
      <c r="A109" s="27"/>
      <c r="B109" s="16"/>
      <c r="C109" s="16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 ht="12.75">
      <c r="A110" s="27"/>
      <c r="B110" s="16"/>
      <c r="C110" s="16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 ht="12.75">
      <c r="A111" s="27"/>
      <c r="B111" s="16"/>
      <c r="C111" s="16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ht="12.75">
      <c r="A112" s="27"/>
      <c r="B112" s="16"/>
      <c r="C112" s="16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 ht="12.75">
      <c r="A113" s="27"/>
      <c r="B113" s="16"/>
      <c r="C113" s="16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 ht="12.75">
      <c r="A114" s="27"/>
      <c r="B114" s="16"/>
      <c r="C114" s="16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ht="12.75">
      <c r="A115" s="27"/>
      <c r="B115" s="16"/>
      <c r="C115" s="16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2.75">
      <c r="A116" s="27"/>
      <c r="B116" s="16"/>
      <c r="C116" s="16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 ht="12.75">
      <c r="A117" s="27"/>
      <c r="B117" s="16"/>
      <c r="C117" s="16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ht="12.75">
      <c r="A118" s="27"/>
      <c r="B118" s="16"/>
      <c r="C118" s="16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ht="12.75">
      <c r="A119" s="27"/>
      <c r="B119" s="16"/>
      <c r="C119" s="16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 ht="12.75">
      <c r="A120" s="27"/>
      <c r="B120" s="16"/>
      <c r="C120" s="16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ht="12.75">
      <c r="A121" s="27"/>
      <c r="B121" s="16"/>
      <c r="C121" s="16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ht="12.75">
      <c r="A122" s="27"/>
      <c r="B122" s="16"/>
      <c r="C122" s="16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ht="12.75">
      <c r="A123" s="27"/>
      <c r="B123" s="16"/>
      <c r="C123" s="16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ht="12.75">
      <c r="A124" s="27"/>
      <c r="B124" s="16"/>
      <c r="C124" s="16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 ht="12.75">
      <c r="A125" s="27"/>
      <c r="B125" s="16"/>
      <c r="C125" s="16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 ht="12.75">
      <c r="A126" s="27"/>
      <c r="B126" s="16"/>
      <c r="C126" s="1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ht="12.75">
      <c r="A127" s="27"/>
      <c r="B127" s="16"/>
      <c r="C127" s="16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ht="12.75">
      <c r="A128" s="27"/>
      <c r="B128" s="16"/>
      <c r="C128" s="16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75">
      <c r="A129" s="27"/>
      <c r="B129" s="16"/>
      <c r="C129" s="16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ht="12.75">
      <c r="A130" s="27"/>
      <c r="B130" s="16"/>
      <c r="C130" s="16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2.75">
      <c r="A131" s="27"/>
      <c r="B131" s="16"/>
      <c r="C131" s="16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ht="12.75">
      <c r="A132" s="27"/>
      <c r="B132" s="16"/>
      <c r="C132" s="16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2.75">
      <c r="A133" s="27"/>
      <c r="B133" s="16"/>
      <c r="C133" s="16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ht="12.75">
      <c r="A134" s="27"/>
      <c r="B134" s="16"/>
      <c r="C134" s="16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2.75">
      <c r="A135" s="27"/>
      <c r="B135" s="16"/>
      <c r="C135" s="16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ht="12.75">
      <c r="A136" s="27"/>
      <c r="B136" s="16"/>
      <c r="C136" s="16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ht="12.75">
      <c r="A137" s="27"/>
      <c r="B137" s="16"/>
      <c r="C137" s="16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2.75">
      <c r="A138" s="27"/>
      <c r="B138" s="16"/>
      <c r="C138" s="16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ht="12.75">
      <c r="A139" s="27"/>
      <c r="B139" s="16"/>
      <c r="C139" s="16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ht="12.75">
      <c r="A140" s="27"/>
      <c r="B140" s="16"/>
      <c r="C140" s="16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ht="12.75">
      <c r="A141" s="27"/>
      <c r="B141" s="16"/>
      <c r="C141" s="16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ht="12.75">
      <c r="A142" s="27"/>
      <c r="B142" s="16"/>
      <c r="C142" s="16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ht="12.75">
      <c r="A143" s="27"/>
      <c r="B143" s="16"/>
      <c r="C143" s="16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ht="12.75">
      <c r="A144" s="27"/>
      <c r="B144" s="16"/>
      <c r="C144" s="16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12.75">
      <c r="A145" s="27"/>
      <c r="B145" s="16"/>
      <c r="C145" s="16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ht="12.75">
      <c r="A146" s="27"/>
      <c r="B146" s="16"/>
      <c r="C146" s="16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ht="12.75">
      <c r="A147" s="27"/>
      <c r="B147" s="16"/>
      <c r="C147" s="16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ht="12.75">
      <c r="A148" s="27"/>
      <c r="B148" s="16"/>
      <c r="C148" s="16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2.75">
      <c r="A149" s="27"/>
      <c r="B149" s="16"/>
      <c r="C149" s="16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2.75">
      <c r="A150" s="27"/>
      <c r="B150" s="16"/>
      <c r="C150" s="16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ht="12.75">
      <c r="A151" s="27"/>
      <c r="B151" s="16"/>
      <c r="C151" s="16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2.75">
      <c r="A152" s="27"/>
      <c r="B152" s="16"/>
      <c r="C152" s="16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2.75">
      <c r="A153" s="27"/>
      <c r="B153" s="16"/>
      <c r="C153" s="16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ht="12.75">
      <c r="A154" s="27"/>
      <c r="B154" s="16"/>
      <c r="C154" s="16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2.75">
      <c r="A155" s="27"/>
      <c r="B155" s="16"/>
      <c r="C155" s="16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12.75">
      <c r="A156" s="27"/>
      <c r="B156" s="16"/>
      <c r="C156" s="16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ht="12.75">
      <c r="A157" s="27"/>
      <c r="B157" s="16"/>
      <c r="C157" s="16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2.75">
      <c r="A158" s="27"/>
      <c r="B158" s="16"/>
      <c r="C158" s="16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ht="12.75">
      <c r="A159" s="27"/>
      <c r="B159" s="16"/>
      <c r="C159" s="16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ht="12.75">
      <c r="A160" s="27"/>
      <c r="B160" s="16"/>
      <c r="C160" s="16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2.75">
      <c r="A161" s="27"/>
      <c r="B161" s="16"/>
      <c r="C161" s="16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12.75">
      <c r="A162" s="27"/>
      <c r="B162" s="16"/>
      <c r="C162" s="16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ht="12.75">
      <c r="A163" s="27"/>
      <c r="B163" s="16"/>
      <c r="C163" s="16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ht="12.75">
      <c r="A164" s="27"/>
      <c r="B164" s="16"/>
      <c r="C164" s="16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ht="12.75">
      <c r="A165" s="27"/>
      <c r="B165" s="16"/>
      <c r="C165" s="16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2.75">
      <c r="A166" s="27"/>
      <c r="B166" s="16"/>
      <c r="C166" s="16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ht="12.75">
      <c r="A167" s="27"/>
      <c r="B167" s="16"/>
      <c r="C167" s="16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2.75">
      <c r="A168" s="27"/>
      <c r="B168" s="16"/>
      <c r="C168" s="16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12.75">
      <c r="A169" s="27"/>
      <c r="B169" s="16"/>
      <c r="C169" s="1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12.75">
      <c r="A170" s="27"/>
      <c r="B170" s="16"/>
      <c r="C170" s="16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ht="12.75">
      <c r="A171" s="27"/>
      <c r="B171" s="16"/>
      <c r="C171" s="16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ht="12.75">
      <c r="A172" s="27"/>
      <c r="B172" s="16"/>
      <c r="C172" s="16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ht="12.75">
      <c r="A173" s="27"/>
      <c r="B173" s="16"/>
      <c r="C173" s="16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2.75">
      <c r="A174" s="27"/>
      <c r="B174" s="16"/>
      <c r="C174" s="16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ht="12.75">
      <c r="A175" s="27"/>
      <c r="B175" s="16"/>
      <c r="C175" s="16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ht="12.75">
      <c r="A176" s="27"/>
      <c r="B176" s="16"/>
      <c r="C176" s="16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2.75">
      <c r="A177" s="27"/>
      <c r="B177" s="16"/>
      <c r="C177" s="16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ht="12.75">
      <c r="A178" s="27"/>
      <c r="B178" s="16"/>
      <c r="C178" s="16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2.75">
      <c r="A179" s="27"/>
      <c r="B179" s="16"/>
      <c r="C179" s="16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12.75">
      <c r="A180" s="27"/>
      <c r="B180" s="16"/>
      <c r="C180" s="16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ht="12.75">
      <c r="A181" s="27"/>
      <c r="B181" s="16"/>
      <c r="C181" s="16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ht="12.75">
      <c r="A182" s="27"/>
      <c r="B182" s="16"/>
      <c r="C182" s="16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ht="12.75">
      <c r="A183" s="27"/>
      <c r="B183" s="16"/>
      <c r="C183" s="16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2.75">
      <c r="A184" s="27"/>
      <c r="B184" s="16"/>
      <c r="C184" s="16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ht="12.75">
      <c r="A185" s="27"/>
      <c r="B185" s="16"/>
      <c r="C185" s="16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ht="12.75">
      <c r="A186" s="27"/>
      <c r="B186" s="16"/>
      <c r="C186" s="16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ht="12.75">
      <c r="A187" s="27"/>
      <c r="B187" s="16"/>
      <c r="C187" s="16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ht="12.75">
      <c r="A188" s="27"/>
      <c r="B188" s="16"/>
      <c r="C188" s="16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ht="12.75">
      <c r="A189" s="27"/>
      <c r="B189" s="16"/>
      <c r="C189" s="16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ht="12.75">
      <c r="A190" s="27"/>
      <c r="B190" s="16"/>
      <c r="C190" s="16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ht="12.75">
      <c r="A191" s="27"/>
      <c r="B191" s="16"/>
      <c r="C191" s="16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2.75">
      <c r="A192" s="27"/>
      <c r="B192" s="16"/>
      <c r="C192" s="16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ht="12.75">
      <c r="A193" s="27"/>
      <c r="B193" s="16"/>
      <c r="C193" s="16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2.75">
      <c r="A194" s="27"/>
      <c r="B194" s="16"/>
      <c r="C194" s="16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ht="12.75">
      <c r="A195" s="27"/>
      <c r="B195" s="16"/>
      <c r="C195" s="16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2.75">
      <c r="A196" s="27"/>
      <c r="B196" s="16"/>
      <c r="C196" s="16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ht="12.75">
      <c r="A197" s="27"/>
      <c r="B197" s="16"/>
      <c r="C197" s="16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ht="12.75">
      <c r="A198" s="27"/>
      <c r="B198" s="16"/>
      <c r="C198" s="16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ht="12.75">
      <c r="A199" s="27"/>
      <c r="B199" s="16"/>
      <c r="C199" s="16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ht="12.75">
      <c r="A200" s="27"/>
      <c r="B200" s="16"/>
      <c r="C200" s="16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ht="12.75">
      <c r="A201" s="27"/>
      <c r="B201" s="16"/>
      <c r="C201" s="16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ht="12.75">
      <c r="A202" s="27"/>
      <c r="B202" s="16"/>
      <c r="C202" s="16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ht="12.75">
      <c r="A203" s="27"/>
      <c r="B203" s="16"/>
      <c r="C203" s="16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ht="12.75">
      <c r="A204" s="27"/>
      <c r="B204" s="16"/>
      <c r="C204" s="16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ht="12.75">
      <c r="A205" s="27"/>
      <c r="B205" s="16"/>
      <c r="C205" s="16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2.75">
      <c r="A206" s="27"/>
      <c r="B206" s="16"/>
      <c r="C206" s="16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ht="12.75">
      <c r="A207" s="27"/>
      <c r="B207" s="16"/>
      <c r="C207" s="16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ht="12.75">
      <c r="A208" s="27"/>
      <c r="B208" s="16"/>
      <c r="C208" s="16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ht="12.75">
      <c r="A209" s="27"/>
      <c r="B209" s="16"/>
      <c r="C209" s="16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12.75">
      <c r="A210" s="27"/>
      <c r="B210" s="16"/>
      <c r="C210" s="16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ht="12.75">
      <c r="A211" s="27"/>
      <c r="B211" s="16"/>
      <c r="C211" s="1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ht="12.75">
      <c r="A212" s="27"/>
      <c r="B212" s="16"/>
      <c r="C212" s="1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ht="12.75">
      <c r="A213" s="27"/>
      <c r="B213" s="16"/>
      <c r="C213" s="16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ht="12.75">
      <c r="A214" s="27"/>
      <c r="B214" s="16"/>
      <c r="C214" s="16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ht="12.75">
      <c r="A215" s="27"/>
      <c r="B215" s="16"/>
      <c r="C215" s="16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ht="12.75">
      <c r="A216" s="27"/>
      <c r="B216" s="16"/>
      <c r="C216" s="16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ht="12.75">
      <c r="A217" s="27"/>
      <c r="B217" s="16"/>
      <c r="C217" s="16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ht="12.75">
      <c r="A218" s="27"/>
      <c r="B218" s="16"/>
      <c r="C218" s="16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ht="12.75">
      <c r="A219" s="27"/>
      <c r="B219" s="16"/>
      <c r="C219" s="16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ht="12.75">
      <c r="A220" s="27"/>
      <c r="B220" s="16"/>
      <c r="C220" s="16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ht="12.75">
      <c r="A221" s="27"/>
      <c r="B221" s="16"/>
      <c r="C221" s="16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ht="12.75">
      <c r="A222" s="27"/>
      <c r="B222" s="16"/>
      <c r="C222" s="16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ht="12.75">
      <c r="A223" s="27"/>
      <c r="B223" s="16"/>
      <c r="C223" s="16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ht="12.75">
      <c r="A224" s="27"/>
      <c r="B224" s="16"/>
      <c r="C224" s="16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ht="12.75">
      <c r="A225" s="27"/>
      <c r="B225" s="16"/>
      <c r="C225" s="16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ht="12.75">
      <c r="A226" s="27"/>
      <c r="B226" s="16"/>
      <c r="C226" s="16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ht="12.75">
      <c r="A227" s="27"/>
      <c r="B227" s="16"/>
      <c r="C227" s="16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ht="12.75">
      <c r="A228" s="27"/>
      <c r="B228" s="16"/>
      <c r="C228" s="16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ht="12.75">
      <c r="A229" s="27"/>
      <c r="B229" s="16"/>
      <c r="C229" s="16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ht="12.75">
      <c r="A230" s="27"/>
      <c r="B230" s="16"/>
      <c r="C230" s="16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ht="12.75">
      <c r="A231" s="27"/>
      <c r="B231" s="16"/>
      <c r="C231" s="16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ht="12.75">
      <c r="A232" s="27"/>
      <c r="B232" s="16"/>
      <c r="C232" s="16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12.75">
      <c r="A233" s="27"/>
      <c r="B233" s="16"/>
      <c r="C233" s="16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ht="12.75">
      <c r="A234" s="27"/>
      <c r="B234" s="16"/>
      <c r="C234" s="16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12.75">
      <c r="A235" s="27"/>
      <c r="B235" s="16"/>
      <c r="C235" s="16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ht="12.75">
      <c r="A236" s="27"/>
      <c r="B236" s="16"/>
      <c r="C236" s="16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ht="12.75">
      <c r="A237" s="27"/>
      <c r="B237" s="16"/>
      <c r="C237" s="16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ht="12.75">
      <c r="A238" s="27"/>
      <c r="B238" s="16"/>
      <c r="C238" s="16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ht="12.75">
      <c r="A239" s="27"/>
      <c r="B239" s="16"/>
      <c r="C239" s="16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ht="12.75">
      <c r="A240" s="27"/>
      <c r="B240" s="16"/>
      <c r="C240" s="16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ht="12.75">
      <c r="A241" s="27"/>
      <c r="B241" s="16"/>
      <c r="C241" s="16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ht="12.75">
      <c r="A242" s="27"/>
      <c r="B242" s="16"/>
      <c r="C242" s="16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ht="12.75">
      <c r="A243" s="27"/>
      <c r="B243" s="16"/>
      <c r="C243" s="16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ht="12.75">
      <c r="A244" s="27"/>
      <c r="B244" s="16"/>
      <c r="C244" s="16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ht="12.75">
      <c r="A245" s="27"/>
      <c r="B245" s="16"/>
      <c r="C245" s="16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ht="12.75">
      <c r="A246" s="27"/>
      <c r="B246" s="16"/>
      <c r="C246" s="16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ht="12.75">
      <c r="A247" s="27"/>
      <c r="B247" s="16"/>
      <c r="C247" s="16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12.75">
      <c r="A248" s="27"/>
      <c r="B248" s="16"/>
      <c r="C248" s="16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ht="12.75">
      <c r="A249" s="27"/>
      <c r="B249" s="16"/>
      <c r="C249" s="16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ht="12.75">
      <c r="A250" s="27"/>
      <c r="B250" s="16"/>
      <c r="C250" s="16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ht="12.75">
      <c r="A251" s="27"/>
      <c r="B251" s="16"/>
      <c r="C251" s="16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ht="12.75">
      <c r="A252" s="27"/>
      <c r="B252" s="16"/>
      <c r="C252" s="16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ht="12.75">
      <c r="A253" s="27"/>
      <c r="B253" s="16"/>
      <c r="C253" s="1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ht="12.75">
      <c r="A254" s="27"/>
      <c r="B254" s="16"/>
      <c r="C254" s="16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ht="12.75">
      <c r="A255" s="27"/>
      <c r="B255" s="16"/>
      <c r="C255" s="16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ht="12.75">
      <c r="A256" s="27"/>
      <c r="B256" s="16"/>
      <c r="C256" s="16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ht="12.75">
      <c r="A257" s="27"/>
      <c r="B257" s="16"/>
      <c r="C257" s="16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ht="12.75">
      <c r="A258" s="27"/>
      <c r="B258" s="16"/>
      <c r="C258" s="16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ht="12.75">
      <c r="A259" s="27"/>
      <c r="B259" s="16"/>
      <c r="C259" s="16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2.75">
      <c r="A260" s="27"/>
      <c r="B260" s="16"/>
      <c r="C260" s="16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ht="12.75">
      <c r="A261" s="27"/>
      <c r="B261" s="16"/>
      <c r="C261" s="16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ht="12.75">
      <c r="A262" s="27"/>
      <c r="B262" s="16"/>
      <c r="C262" s="16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ht="12.75">
      <c r="A263" s="27"/>
      <c r="B263" s="16"/>
      <c r="C263" s="16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ht="12.75">
      <c r="A264" s="27"/>
      <c r="B264" s="16"/>
      <c r="C264" s="16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ht="12.75">
      <c r="A265" s="27"/>
      <c r="B265" s="16"/>
      <c r="C265" s="16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ht="12.75">
      <c r="A266" s="27"/>
      <c r="B266" s="16"/>
      <c r="C266" s="16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ht="12.75">
      <c r="A267" s="27"/>
      <c r="B267" s="16"/>
      <c r="C267" s="16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ht="12.75">
      <c r="A268" s="27"/>
      <c r="B268" s="16"/>
      <c r="C268" s="16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12.75">
      <c r="A269" s="27"/>
      <c r="B269" s="16"/>
      <c r="C269" s="16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ht="12.75">
      <c r="A270" s="27"/>
      <c r="B270" s="16"/>
      <c r="C270" s="16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ht="12.75">
      <c r="A271" s="27"/>
      <c r="B271" s="16"/>
      <c r="C271" s="16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ht="12.75">
      <c r="A272" s="27"/>
      <c r="B272" s="16"/>
      <c r="C272" s="16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ht="12.75">
      <c r="A273" s="27"/>
      <c r="B273" s="16"/>
      <c r="C273" s="16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ht="12.75">
      <c r="A274" s="27"/>
      <c r="B274" s="16"/>
      <c r="C274" s="16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ht="12.75">
      <c r="A275" s="27"/>
      <c r="B275" s="16"/>
      <c r="C275" s="16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ht="12.75">
      <c r="A276" s="27"/>
      <c r="B276" s="16"/>
      <c r="C276" s="16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ht="12.75">
      <c r="A277" s="27"/>
      <c r="B277" s="16"/>
      <c r="C277" s="16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ht="12.75">
      <c r="A278" s="27"/>
      <c r="B278" s="16"/>
      <c r="C278" s="16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ht="12.75">
      <c r="A279" s="27"/>
      <c r="B279" s="16"/>
      <c r="C279" s="16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ht="12.75">
      <c r="A280" s="27"/>
      <c r="B280" s="16"/>
      <c r="C280" s="16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ht="12.75">
      <c r="A281" s="27"/>
      <c r="B281" s="16"/>
      <c r="C281" s="16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ht="12.75">
      <c r="A282" s="27"/>
      <c r="B282" s="16"/>
      <c r="C282" s="16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ht="12.75">
      <c r="A283" s="27"/>
      <c r="B283" s="16"/>
      <c r="C283" s="16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ht="12.75">
      <c r="A284" s="27"/>
      <c r="B284" s="16"/>
      <c r="C284" s="16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ht="12.75">
      <c r="A285" s="27"/>
      <c r="B285" s="16"/>
      <c r="C285" s="16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ht="12.75">
      <c r="A286" s="27"/>
      <c r="B286" s="16"/>
      <c r="C286" s="16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ht="12.75">
      <c r="A287" s="27"/>
      <c r="B287" s="16"/>
      <c r="C287" s="16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2.75">
      <c r="A288" s="27"/>
      <c r="B288" s="16"/>
      <c r="C288" s="16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 ht="12.75">
      <c r="A289" s="27"/>
      <c r="B289" s="16"/>
      <c r="C289" s="16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 ht="12.75">
      <c r="A290" s="27"/>
      <c r="B290" s="16"/>
      <c r="C290" s="16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2.75">
      <c r="A291" s="27"/>
      <c r="B291" s="16"/>
      <c r="C291" s="16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 ht="12.75">
      <c r="A292" s="27"/>
      <c r="B292" s="16"/>
      <c r="C292" s="16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2.75">
      <c r="A293" s="27"/>
      <c r="B293" s="16"/>
      <c r="C293" s="16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 ht="12.75">
      <c r="A294" s="27"/>
      <c r="B294" s="16"/>
      <c r="C294" s="1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ht="12.75">
      <c r="A295" s="27"/>
      <c r="B295" s="16"/>
      <c r="C295" s="1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 ht="12.75">
      <c r="A296" s="27"/>
      <c r="B296" s="16"/>
      <c r="C296" s="1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 ht="12.75">
      <c r="A297" s="27"/>
      <c r="B297" s="16"/>
      <c r="C297" s="16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2.75">
      <c r="A298" s="27"/>
      <c r="B298" s="16"/>
      <c r="C298" s="16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 ht="12.75">
      <c r="A299" s="27"/>
      <c r="B299" s="16"/>
      <c r="C299" s="16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2.75">
      <c r="A300" s="27"/>
      <c r="B300" s="16"/>
      <c r="C300" s="16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 ht="12.75">
      <c r="A301" s="27"/>
      <c r="B301" s="16"/>
      <c r="C301" s="16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2.75">
      <c r="A302" s="27"/>
      <c r="B302" s="16"/>
      <c r="C302" s="16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 ht="12.75">
      <c r="A303" s="27"/>
      <c r="B303" s="16"/>
      <c r="C303" s="16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ht="12.75">
      <c r="A304" s="27"/>
      <c r="B304" s="16"/>
      <c r="C304" s="16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 ht="12.75">
      <c r="A305" s="27"/>
      <c r="B305" s="16"/>
      <c r="C305" s="16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 ht="12.75">
      <c r="A306" s="27"/>
      <c r="B306" s="16"/>
      <c r="C306" s="16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ht="12.75">
      <c r="A307" s="27"/>
      <c r="B307" s="16"/>
      <c r="C307" s="16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 ht="12.75">
      <c r="A308" s="27"/>
      <c r="B308" s="16"/>
      <c r="C308" s="16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 ht="12.75">
      <c r="A309" s="27"/>
      <c r="B309" s="16"/>
      <c r="C309" s="16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ht="12.75">
      <c r="A310" s="27"/>
      <c r="B310" s="16"/>
      <c r="C310" s="16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 ht="12.75">
      <c r="A311" s="27"/>
      <c r="B311" s="16"/>
      <c r="C311" s="16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 ht="12.75">
      <c r="A312" s="27"/>
      <c r="B312" s="16"/>
      <c r="C312" s="16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2.75">
      <c r="A313" s="27"/>
      <c r="B313" s="16"/>
      <c r="C313" s="16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 ht="12.75">
      <c r="A314" s="27"/>
      <c r="B314" s="16"/>
      <c r="C314" s="16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ht="12.75">
      <c r="A315" s="27"/>
      <c r="B315" s="16"/>
      <c r="C315" s="16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 ht="12.75">
      <c r="A316" s="27"/>
      <c r="B316" s="16"/>
      <c r="C316" s="16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 ht="12.75">
      <c r="A317" s="27"/>
      <c r="B317" s="16"/>
      <c r="C317" s="16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2.75">
      <c r="A318" s="27"/>
      <c r="B318" s="16"/>
      <c r="C318" s="16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 ht="12.75">
      <c r="A319" s="27"/>
      <c r="B319" s="16"/>
      <c r="C319" s="16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2.75">
      <c r="A320" s="27"/>
      <c r="B320" s="16"/>
      <c r="C320" s="16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 ht="12.75">
      <c r="A321" s="27"/>
      <c r="B321" s="16"/>
      <c r="C321" s="16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 ht="12.75">
      <c r="A322" s="27"/>
      <c r="B322" s="16"/>
      <c r="C322" s="16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 ht="12.75">
      <c r="A323" s="27"/>
      <c r="B323" s="16"/>
      <c r="C323" s="16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ht="12.75">
      <c r="A324" s="27"/>
      <c r="B324" s="16"/>
      <c r="C324" s="16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 ht="12.75">
      <c r="A325" s="27"/>
      <c r="B325" s="16"/>
      <c r="C325" s="16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 ht="12.75">
      <c r="A326" s="27"/>
      <c r="B326" s="16"/>
      <c r="C326" s="16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2.75">
      <c r="A327" s="27"/>
      <c r="B327" s="16"/>
      <c r="C327" s="16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 ht="12.75">
      <c r="A328" s="27"/>
      <c r="B328" s="16"/>
      <c r="C328" s="16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2.75">
      <c r="A329" s="27"/>
      <c r="B329" s="16"/>
      <c r="C329" s="16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 ht="12.75">
      <c r="A330" s="27"/>
      <c r="B330" s="16"/>
      <c r="C330" s="16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ht="12.75">
      <c r="A331" s="27"/>
      <c r="B331" s="16"/>
      <c r="C331" s="16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 ht="12.75">
      <c r="A332" s="27"/>
      <c r="B332" s="16"/>
      <c r="C332" s="16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 ht="12.75">
      <c r="A333" s="27"/>
      <c r="B333" s="16"/>
      <c r="C333" s="16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2.75">
      <c r="A334" s="27"/>
      <c r="B334" s="16"/>
      <c r="C334" s="16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 ht="12.75">
      <c r="A335" s="27"/>
      <c r="B335" s="16"/>
      <c r="C335" s="1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ht="12.75">
      <c r="A336" s="27"/>
      <c r="B336" s="16"/>
      <c r="C336" s="1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 ht="12.75">
      <c r="A337" s="27"/>
      <c r="B337" s="16"/>
      <c r="C337" s="1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 ht="12.75">
      <c r="A338" s="27"/>
      <c r="B338" s="16"/>
      <c r="C338" s="1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2.75">
      <c r="A339" s="27"/>
      <c r="B339" s="16"/>
      <c r="C339" s="16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 ht="12.75">
      <c r="A340" s="27"/>
      <c r="B340" s="16"/>
      <c r="C340" s="1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2.75">
      <c r="A341" s="27"/>
      <c r="B341" s="16"/>
      <c r="C341" s="16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12.75">
      <c r="A342" s="27"/>
      <c r="B342" s="16"/>
      <c r="C342" s="16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 ht="12.75">
      <c r="A343" s="27"/>
      <c r="B343" s="16"/>
      <c r="C343" s="16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12.75">
      <c r="A344" s="27"/>
      <c r="B344" s="16"/>
      <c r="C344" s="16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 ht="12.75">
      <c r="A345" s="27"/>
      <c r="B345" s="16"/>
      <c r="C345" s="16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2.75">
      <c r="A346" s="27"/>
      <c r="B346" s="16"/>
      <c r="C346" s="16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 ht="12.75">
      <c r="A347" s="27"/>
      <c r="B347" s="16"/>
      <c r="C347" s="16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2.75">
      <c r="A348" s="27"/>
      <c r="B348" s="16"/>
      <c r="C348" s="16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 ht="12.75">
      <c r="A349" s="27"/>
      <c r="B349" s="16"/>
      <c r="C349" s="16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ht="12.75">
      <c r="A350" s="27"/>
      <c r="B350" s="16"/>
      <c r="C350" s="16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 ht="12.75">
      <c r="A351" s="27"/>
      <c r="B351" s="16"/>
      <c r="C351" s="16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 ht="12.75">
      <c r="A352" s="27"/>
      <c r="B352" s="16"/>
      <c r="C352" s="16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ht="12.75">
      <c r="A353" s="27"/>
      <c r="B353" s="16"/>
      <c r="C353" s="16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 ht="12.75">
      <c r="A354" s="27"/>
      <c r="B354" s="16"/>
      <c r="C354" s="16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 ht="12.75">
      <c r="A355" s="27"/>
      <c r="B355" s="16"/>
      <c r="C355" s="16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 ht="12.75">
      <c r="A356" s="27"/>
      <c r="B356" s="16"/>
      <c r="C356" s="16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2.75">
      <c r="A357" s="27"/>
      <c r="B357" s="16"/>
      <c r="C357" s="16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 ht="12.75">
      <c r="A358" s="27"/>
      <c r="B358" s="16"/>
      <c r="C358" s="16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ht="12.75">
      <c r="A359" s="27"/>
      <c r="B359" s="16"/>
      <c r="C359" s="16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 ht="12.75">
      <c r="A360" s="27"/>
      <c r="B360" s="16"/>
      <c r="C360" s="16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12.75">
      <c r="A361" s="27"/>
      <c r="B361" s="16"/>
      <c r="C361" s="16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 ht="12.75">
      <c r="A362" s="27"/>
      <c r="B362" s="16"/>
      <c r="C362" s="16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2.75">
      <c r="A363" s="27"/>
      <c r="B363" s="16"/>
      <c r="C363" s="16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 ht="12.75">
      <c r="A364" s="27"/>
      <c r="B364" s="16"/>
      <c r="C364" s="16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 ht="12.75">
      <c r="A365" s="27"/>
      <c r="B365" s="16"/>
      <c r="C365" s="16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12.75">
      <c r="A366" s="27"/>
      <c r="B366" s="16"/>
      <c r="C366" s="16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 ht="12.75">
      <c r="A367" s="27"/>
      <c r="B367" s="16"/>
      <c r="C367" s="16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 ht="12.75">
      <c r="A368" s="27"/>
      <c r="B368" s="16"/>
      <c r="C368" s="16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2.75">
      <c r="A369" s="27"/>
      <c r="B369" s="16"/>
      <c r="C369" s="16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 ht="12.75">
      <c r="A370" s="27"/>
      <c r="B370" s="16"/>
      <c r="C370" s="16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2.75">
      <c r="A371" s="27"/>
      <c r="B371" s="16"/>
      <c r="C371" s="16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 ht="12.75">
      <c r="A372" s="27"/>
      <c r="B372" s="16"/>
      <c r="C372" s="16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ht="12.75">
      <c r="A373" s="27"/>
      <c r="B373" s="16"/>
      <c r="C373" s="16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 ht="12.75">
      <c r="A374" s="27"/>
      <c r="B374" s="16"/>
      <c r="C374" s="16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 ht="12.75">
      <c r="A375" s="27"/>
      <c r="B375" s="16"/>
      <c r="C375" s="16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 ht="12.75">
      <c r="A376" s="27"/>
      <c r="B376" s="16"/>
      <c r="C376" s="1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2.75">
      <c r="A377" s="27"/>
      <c r="B377" s="16"/>
      <c r="C377" s="1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 ht="12.75">
      <c r="A378" s="27"/>
      <c r="B378" s="16"/>
      <c r="C378" s="1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 ht="12.75">
      <c r="A379" s="27"/>
      <c r="B379" s="16"/>
      <c r="C379" s="1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12.75">
      <c r="A380" s="27"/>
      <c r="B380" s="16"/>
      <c r="C380" s="1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 ht="12.75">
      <c r="A381" s="27"/>
      <c r="B381" s="16"/>
      <c r="C381" s="16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12.75">
      <c r="A382" s="27"/>
      <c r="B382" s="16"/>
      <c r="C382" s="16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 ht="12.75">
      <c r="A383" s="27"/>
      <c r="B383" s="16"/>
      <c r="C383" s="16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 ht="12.75">
      <c r="A384" s="27"/>
      <c r="B384" s="16"/>
      <c r="C384" s="16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12.75">
      <c r="A385" s="27"/>
      <c r="B385" s="16"/>
      <c r="C385" s="16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2.75">
      <c r="A386" s="27"/>
      <c r="B386" s="16"/>
      <c r="C386" s="16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2.75">
      <c r="A387" s="27"/>
      <c r="B387" s="16"/>
      <c r="C387" s="16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 ht="12.75">
      <c r="A388" s="27"/>
      <c r="B388" s="16"/>
      <c r="C388" s="16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2.75">
      <c r="A389" s="27"/>
      <c r="B389" s="16"/>
      <c r="C389" s="16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 ht="12.75">
      <c r="A390" s="27"/>
      <c r="B390" s="16"/>
      <c r="C390" s="16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 ht="12.75">
      <c r="A391" s="27"/>
      <c r="B391" s="16"/>
      <c r="C391" s="16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2.75">
      <c r="A392" s="27"/>
      <c r="B392" s="16"/>
      <c r="C392" s="16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 ht="12.75">
      <c r="A393" s="27"/>
      <c r="B393" s="16"/>
      <c r="C393" s="16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 ht="12.75">
      <c r="A394" s="27"/>
      <c r="B394" s="16"/>
      <c r="C394" s="16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 ht="12.75">
      <c r="A395" s="27"/>
      <c r="B395" s="16"/>
      <c r="C395" s="16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 ht="12.75">
      <c r="A396" s="27"/>
      <c r="B396" s="16"/>
      <c r="C396" s="16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 ht="12.75">
      <c r="A397" s="27"/>
      <c r="B397" s="16"/>
      <c r="C397" s="16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 ht="12.75">
      <c r="A398" s="27"/>
      <c r="B398" s="16"/>
      <c r="C398" s="16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12.75">
      <c r="A399" s="27"/>
      <c r="B399" s="16"/>
      <c r="C399" s="16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 ht="12.75">
      <c r="A400" s="27"/>
      <c r="B400" s="16"/>
      <c r="C400" s="16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2.75">
      <c r="A401" s="27"/>
      <c r="B401" s="16"/>
      <c r="C401" s="16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 ht="12.75">
      <c r="A402" s="27"/>
      <c r="B402" s="16"/>
      <c r="C402" s="16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 ht="12.75">
      <c r="A403" s="27"/>
      <c r="B403" s="16"/>
      <c r="C403" s="16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12.75">
      <c r="A404" s="27"/>
      <c r="B404" s="16"/>
      <c r="C404" s="16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2.75">
      <c r="A405" s="27"/>
      <c r="B405" s="16"/>
      <c r="C405" s="16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 ht="12.75">
      <c r="A406" s="27"/>
      <c r="B406" s="16"/>
      <c r="C406" s="16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12.75">
      <c r="A407" s="27"/>
      <c r="B407" s="16"/>
      <c r="C407" s="16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 ht="12.75">
      <c r="A408" s="27"/>
      <c r="B408" s="16"/>
      <c r="C408" s="16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 ht="12.75">
      <c r="A409" s="27"/>
      <c r="B409" s="16"/>
      <c r="C409" s="16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12.75">
      <c r="A410" s="27"/>
      <c r="B410" s="16"/>
      <c r="C410" s="16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 ht="12.75">
      <c r="A411" s="27"/>
      <c r="B411" s="16"/>
      <c r="C411" s="16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2.75">
      <c r="A412" s="27"/>
      <c r="B412" s="16"/>
      <c r="C412" s="16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 ht="12.75">
      <c r="A413" s="27"/>
      <c r="B413" s="16"/>
      <c r="C413" s="16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2.75">
      <c r="A414" s="27"/>
      <c r="B414" s="16"/>
      <c r="C414" s="16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 ht="12.75">
      <c r="A415" s="27"/>
      <c r="B415" s="16"/>
      <c r="C415" s="16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 ht="12.75">
      <c r="A416" s="27"/>
      <c r="B416" s="16"/>
      <c r="C416" s="16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2.75">
      <c r="A417" s="27"/>
      <c r="B417" s="16"/>
      <c r="C417" s="16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 ht="12.75">
      <c r="A418" s="27"/>
      <c r="B418" s="16"/>
      <c r="C418" s="16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 ht="12.75">
      <c r="A419" s="27"/>
      <c r="B419" s="16"/>
      <c r="C419" s="16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 ht="12.75">
      <c r="A420" s="27"/>
      <c r="B420" s="16"/>
      <c r="C420" s="16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 ht="12.75">
      <c r="A421" s="27"/>
      <c r="B421" s="16"/>
      <c r="C421" s="16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 ht="12.75">
      <c r="A422" s="27"/>
      <c r="B422" s="16"/>
      <c r="C422" s="1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12.75">
      <c r="A423" s="27"/>
      <c r="B423" s="16"/>
      <c r="C423" s="16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ht="12.75">
      <c r="A424" s="27"/>
      <c r="B424" s="16"/>
      <c r="C424" s="16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 ht="12.75">
      <c r="A425" s="27"/>
      <c r="B425" s="16"/>
      <c r="C425" s="16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 ht="12.75">
      <c r="A426" s="27"/>
      <c r="B426" s="16"/>
      <c r="C426" s="16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ht="12.75">
      <c r="A427" s="27"/>
      <c r="B427" s="16"/>
      <c r="C427" s="16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 ht="12.75">
      <c r="A428" s="27"/>
      <c r="B428" s="16"/>
      <c r="C428" s="16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 ht="12.75">
      <c r="A429" s="27"/>
      <c r="B429" s="16"/>
      <c r="C429" s="16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ht="12.75">
      <c r="A430" s="27"/>
      <c r="B430" s="16"/>
      <c r="C430" s="16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12.75">
      <c r="A431" s="27"/>
      <c r="B431" s="16"/>
      <c r="C431" s="16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 ht="12.75">
      <c r="A432" s="27"/>
      <c r="B432" s="16"/>
      <c r="C432" s="16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 ht="12.75">
      <c r="A433" s="27"/>
      <c r="B433" s="16"/>
      <c r="C433" s="16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 ht="12.75">
      <c r="A434" s="27"/>
      <c r="B434" s="16"/>
      <c r="C434" s="16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ht="12.75">
      <c r="A435" s="27"/>
      <c r="B435" s="16"/>
      <c r="C435" s="16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 ht="12.75">
      <c r="A436" s="27"/>
      <c r="B436" s="16"/>
      <c r="C436" s="16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 ht="12.75">
      <c r="A437" s="27"/>
      <c r="B437" s="16"/>
      <c r="C437" s="16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 ht="12.75">
      <c r="A438" s="27"/>
      <c r="B438" s="16"/>
      <c r="C438" s="16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 ht="12.75">
      <c r="A439" s="27"/>
      <c r="B439" s="16"/>
      <c r="C439" s="16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 ht="12.75">
      <c r="A440" s="27"/>
      <c r="B440" s="16"/>
      <c r="C440" s="16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2.75">
      <c r="A441" s="27"/>
      <c r="B441" s="16"/>
      <c r="C441" s="16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 ht="12.75">
      <c r="A442" s="27"/>
      <c r="B442" s="16"/>
      <c r="C442" s="16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2.75">
      <c r="A443" s="27"/>
      <c r="B443" s="16"/>
      <c r="C443" s="16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 ht="12.75">
      <c r="A444" s="27"/>
      <c r="B444" s="16"/>
      <c r="C444" s="16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2.75">
      <c r="A445" s="27"/>
      <c r="B445" s="16"/>
      <c r="C445" s="16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 ht="12.75">
      <c r="A446" s="27"/>
      <c r="B446" s="16"/>
      <c r="C446" s="16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 ht="12.75">
      <c r="A447" s="27"/>
      <c r="B447" s="16"/>
      <c r="C447" s="16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2.75">
      <c r="A448" s="27"/>
      <c r="B448" s="16"/>
      <c r="C448" s="16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 ht="12.75">
      <c r="A449" s="27"/>
      <c r="B449" s="16"/>
      <c r="C449" s="16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 ht="12.75">
      <c r="A450" s="27"/>
      <c r="B450" s="16"/>
      <c r="C450" s="16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2.75">
      <c r="A451" s="27"/>
      <c r="B451" s="16"/>
      <c r="C451" s="16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12.75">
      <c r="A452" s="27"/>
      <c r="B452" s="16"/>
      <c r="C452" s="16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2.75">
      <c r="A453" s="27"/>
      <c r="B453" s="16"/>
      <c r="C453" s="16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 ht="12.75">
      <c r="A454" s="27"/>
      <c r="B454" s="16"/>
      <c r="C454" s="16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 ht="12.75">
      <c r="A455" s="27"/>
      <c r="B455" s="16"/>
      <c r="C455" s="16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 ht="12.75">
      <c r="A456" s="27"/>
      <c r="B456" s="16"/>
      <c r="C456" s="16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 ht="12.75">
      <c r="A457" s="27"/>
      <c r="B457" s="16"/>
      <c r="C457" s="16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 ht="12.75">
      <c r="A458" s="27"/>
      <c r="B458" s="16"/>
      <c r="C458" s="16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ht="12.75">
      <c r="A459" s="27"/>
      <c r="B459" s="16"/>
      <c r="C459" s="16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 ht="12.75">
      <c r="A460" s="27"/>
      <c r="B460" s="16"/>
      <c r="C460" s="16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 ht="12.75">
      <c r="A461" s="27"/>
      <c r="B461" s="16"/>
      <c r="C461" s="16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2.75">
      <c r="A462" s="27"/>
      <c r="B462" s="16"/>
      <c r="C462" s="16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 ht="12.75">
      <c r="A463" s="27"/>
      <c r="B463" s="16"/>
      <c r="C463" s="1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2.75">
      <c r="A464" s="27"/>
      <c r="B464" s="16"/>
      <c r="C464" s="1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 ht="12.75">
      <c r="A465" s="27"/>
      <c r="B465" s="16"/>
      <c r="C465" s="16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 ht="12.75">
      <c r="A466" s="27"/>
      <c r="B466" s="16"/>
      <c r="C466" s="16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 ht="12.75">
      <c r="A467" s="27"/>
      <c r="B467" s="16"/>
      <c r="C467" s="16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2.75">
      <c r="A468" s="27"/>
      <c r="B468" s="16"/>
      <c r="C468" s="16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 ht="12.75">
      <c r="A469" s="27"/>
      <c r="B469" s="16"/>
      <c r="C469" s="16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 ht="12.75">
      <c r="A470" s="27"/>
      <c r="B470" s="16"/>
      <c r="C470" s="16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 ht="12.75">
      <c r="A471" s="27"/>
      <c r="B471" s="16"/>
      <c r="C471" s="16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 ht="12.75">
      <c r="A472" s="27"/>
      <c r="B472" s="16"/>
      <c r="C472" s="16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 ht="12.75">
      <c r="A473" s="27"/>
      <c r="B473" s="16"/>
      <c r="C473" s="16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 ht="12.75">
      <c r="A474" s="27"/>
      <c r="B474" s="16"/>
      <c r="C474" s="16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2.75">
      <c r="A475" s="27"/>
      <c r="B475" s="16"/>
      <c r="C475" s="16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 ht="12.75">
      <c r="A476" s="27"/>
      <c r="B476" s="16"/>
      <c r="C476" s="16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 ht="12.75">
      <c r="A477" s="27"/>
      <c r="B477" s="16"/>
      <c r="C477" s="16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 ht="12.75">
      <c r="A478" s="27"/>
      <c r="B478" s="16"/>
      <c r="C478" s="16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 ht="12.75">
      <c r="A479" s="27"/>
      <c r="B479" s="16"/>
      <c r="C479" s="16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 ht="12.75">
      <c r="A480" s="27"/>
      <c r="B480" s="16"/>
      <c r="C480" s="16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 ht="12.75">
      <c r="A481" s="27"/>
      <c r="B481" s="16"/>
      <c r="C481" s="16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 ht="12.75">
      <c r="A482" s="27"/>
      <c r="B482" s="16"/>
      <c r="C482" s="16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 ht="12.75">
      <c r="A483" s="27"/>
      <c r="B483" s="16"/>
      <c r="C483" s="16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 ht="12.75">
      <c r="A484" s="27"/>
      <c r="B484" s="16"/>
      <c r="C484" s="16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 ht="12.75">
      <c r="A485" s="27"/>
      <c r="B485" s="16"/>
      <c r="C485" s="16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 ht="12.75">
      <c r="A486" s="27"/>
      <c r="B486" s="16"/>
      <c r="C486" s="16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 ht="12.75">
      <c r="A487" s="27"/>
      <c r="B487" s="16"/>
      <c r="C487" s="16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 ht="12.75">
      <c r="A488" s="27"/>
      <c r="B488" s="16"/>
      <c r="C488" s="16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 ht="12.75">
      <c r="A489" s="27"/>
      <c r="B489" s="16"/>
      <c r="C489" s="16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 ht="12.75">
      <c r="A490" s="27"/>
      <c r="B490" s="16"/>
      <c r="C490" s="16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 ht="12.75">
      <c r="A491" s="27"/>
      <c r="B491" s="16"/>
      <c r="C491" s="16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 ht="12.75">
      <c r="A492" s="27"/>
      <c r="B492" s="16"/>
      <c r="C492" s="16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 ht="12.75">
      <c r="A493" s="27"/>
      <c r="B493" s="16"/>
      <c r="C493" s="16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 ht="12.75">
      <c r="A494" s="27"/>
      <c r="B494" s="16"/>
      <c r="C494" s="16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 ht="12.75">
      <c r="A495" s="27"/>
      <c r="B495" s="16"/>
      <c r="C495" s="16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 ht="12.75">
      <c r="A496" s="27"/>
      <c r="B496" s="16"/>
      <c r="C496" s="16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 ht="12.75">
      <c r="A497" s="27"/>
      <c r="B497" s="16"/>
      <c r="C497" s="16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 ht="12.75">
      <c r="A498" s="27"/>
      <c r="B498" s="16"/>
      <c r="C498" s="16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 ht="12.75">
      <c r="A499" s="27"/>
      <c r="B499" s="16"/>
      <c r="C499" s="16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 ht="12.75">
      <c r="A500" s="27"/>
      <c r="B500" s="16"/>
      <c r="C500" s="1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 ht="12.75">
      <c r="A501" s="27"/>
      <c r="B501" s="16"/>
      <c r="C501" s="1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 ht="12.75">
      <c r="A502" s="27"/>
      <c r="B502" s="16"/>
      <c r="C502" s="1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 ht="12.75">
      <c r="A503" s="27"/>
      <c r="B503" s="16"/>
      <c r="C503" s="1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 ht="12.75">
      <c r="A504" s="27"/>
      <c r="B504" s="16"/>
      <c r="C504" s="1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 ht="12.75">
      <c r="A505" s="27"/>
      <c r="B505" s="16"/>
      <c r="C505" s="1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 ht="12.75">
      <c r="A506" s="27"/>
      <c r="B506" s="16"/>
      <c r="C506" s="16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 ht="12.75">
      <c r="A507" s="27"/>
      <c r="B507" s="16"/>
      <c r="C507" s="16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 ht="12.75">
      <c r="A508" s="27"/>
      <c r="B508" s="16"/>
      <c r="C508" s="16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 ht="12.75">
      <c r="A509" s="27"/>
      <c r="B509" s="16"/>
      <c r="C509" s="16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 ht="12.75">
      <c r="A510" s="27"/>
      <c r="B510" s="16"/>
      <c r="C510" s="16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 ht="12.75">
      <c r="A511" s="27"/>
      <c r="B511" s="16"/>
      <c r="C511" s="16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 ht="12.75">
      <c r="A512" s="27"/>
      <c r="B512" s="16"/>
      <c r="C512" s="16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 ht="12.75">
      <c r="A513" s="27"/>
      <c r="B513" s="16"/>
      <c r="C513" s="16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 ht="12.75">
      <c r="A514" s="27"/>
      <c r="B514" s="16"/>
      <c r="C514" s="16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 ht="12.75">
      <c r="A515" s="27"/>
      <c r="B515" s="16"/>
      <c r="C515" s="16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 ht="12.75">
      <c r="A516" s="27"/>
      <c r="B516" s="16"/>
      <c r="C516" s="16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 ht="12.75">
      <c r="A517" s="27"/>
      <c r="B517" s="16"/>
      <c r="C517" s="16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 ht="12.75">
      <c r="A518" s="27"/>
      <c r="B518" s="16"/>
      <c r="C518" s="16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 ht="12.75">
      <c r="A519" s="27"/>
      <c r="B519" s="16"/>
      <c r="C519" s="16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 ht="12.75">
      <c r="A520" s="27"/>
      <c r="B520" s="16"/>
      <c r="C520" s="16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 ht="12.75">
      <c r="A521" s="27"/>
      <c r="B521" s="16"/>
      <c r="C521" s="16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 ht="12.75">
      <c r="A522" s="27"/>
      <c r="B522" s="16"/>
      <c r="C522" s="16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 ht="12.75">
      <c r="A523" s="27"/>
      <c r="B523" s="16"/>
      <c r="C523" s="16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 ht="12.75">
      <c r="A524" s="27"/>
      <c r="B524" s="16"/>
      <c r="C524" s="16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 ht="12.75">
      <c r="A525" s="27"/>
      <c r="B525" s="16"/>
      <c r="C525" s="16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 ht="12.75">
      <c r="A526" s="27"/>
      <c r="B526" s="16"/>
      <c r="C526" s="16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 ht="12.75">
      <c r="A527" s="27"/>
      <c r="B527" s="16"/>
      <c r="C527" s="16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 ht="12.75">
      <c r="A528" s="27"/>
      <c r="B528" s="16"/>
      <c r="C528" s="16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 ht="12.75">
      <c r="A529" s="27"/>
      <c r="B529" s="16"/>
      <c r="C529" s="16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 ht="12.75">
      <c r="A530" s="27"/>
      <c r="B530" s="16"/>
      <c r="C530" s="16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 ht="12.75">
      <c r="A531" s="27"/>
      <c r="B531" s="16"/>
      <c r="C531" s="16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 ht="12.75">
      <c r="A532" s="27"/>
      <c r="B532" s="16"/>
      <c r="C532" s="16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 ht="12.75">
      <c r="A533" s="27"/>
      <c r="B533" s="16"/>
      <c r="C533" s="16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 ht="12.75">
      <c r="A534" s="27"/>
      <c r="B534" s="16"/>
      <c r="C534" s="16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 ht="12.75">
      <c r="A535" s="27"/>
      <c r="B535" s="16"/>
      <c r="C535" s="16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 ht="12.75">
      <c r="A536" s="27"/>
      <c r="B536" s="16"/>
      <c r="C536" s="16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 ht="12.75">
      <c r="A537" s="27"/>
      <c r="B537" s="16"/>
      <c r="C537" s="16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 ht="12.75">
      <c r="A538" s="27"/>
      <c r="B538" s="16"/>
      <c r="C538" s="16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 ht="12.75">
      <c r="A539" s="27"/>
      <c r="B539" s="16"/>
      <c r="C539" s="16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 ht="12.75">
      <c r="A540" s="27"/>
      <c r="B540" s="16"/>
      <c r="C540" s="16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 ht="12.75">
      <c r="A541" s="27"/>
      <c r="B541" s="16"/>
      <c r="C541" s="16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 ht="12.75">
      <c r="A542" s="27"/>
      <c r="B542" s="16"/>
      <c r="C542" s="16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 ht="12.75">
      <c r="A543" s="27"/>
      <c r="B543" s="16"/>
      <c r="C543" s="16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 ht="12.75">
      <c r="A544" s="27"/>
      <c r="B544" s="16"/>
      <c r="C544" s="16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 ht="12.75">
      <c r="A545" s="27"/>
      <c r="B545" s="16"/>
      <c r="C545" s="16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 ht="12.75">
      <c r="A546" s="27"/>
      <c r="B546" s="16"/>
      <c r="C546" s="16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 ht="12.75">
      <c r="A547" s="27"/>
      <c r="B547" s="16"/>
      <c r="C547" s="16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 ht="12.75">
      <c r="A548" s="27"/>
      <c r="B548" s="16"/>
      <c r="C548" s="16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 ht="12.75">
      <c r="A549" s="27"/>
      <c r="B549" s="16"/>
      <c r="C549" s="16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 ht="12.75">
      <c r="A550" s="27"/>
      <c r="B550" s="16"/>
      <c r="C550" s="16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 ht="12.75">
      <c r="A551" s="27"/>
      <c r="B551" s="16"/>
      <c r="C551" s="16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 ht="12.75">
      <c r="A552" s="27"/>
      <c r="B552" s="16"/>
      <c r="C552" s="16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 ht="12.75">
      <c r="A553" s="27"/>
      <c r="B553" s="16"/>
      <c r="C553" s="16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 ht="12.75">
      <c r="A554" s="27"/>
      <c r="B554" s="16"/>
      <c r="C554" s="16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 ht="12.75">
      <c r="A555" s="27"/>
      <c r="B555" s="16"/>
      <c r="C555" s="16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 ht="12.75">
      <c r="A556" s="27"/>
      <c r="B556" s="16"/>
      <c r="C556" s="16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 ht="12.75">
      <c r="A557" s="27"/>
      <c r="B557" s="16"/>
      <c r="C557" s="16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 ht="12.75">
      <c r="A558" s="27"/>
      <c r="B558" s="16"/>
      <c r="C558" s="16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 ht="12.75">
      <c r="A559" s="27"/>
      <c r="B559" s="16"/>
      <c r="C559" s="16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 ht="12.75">
      <c r="A560" s="27"/>
      <c r="B560" s="16"/>
      <c r="C560" s="16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 ht="12.75">
      <c r="A561" s="27"/>
      <c r="B561" s="16"/>
      <c r="C561" s="16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 ht="12.75">
      <c r="A562" s="27"/>
      <c r="B562" s="16"/>
      <c r="C562" s="16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 ht="12.75">
      <c r="A563" s="27"/>
      <c r="B563" s="16"/>
      <c r="C563" s="16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 ht="12.75">
      <c r="A564" s="27"/>
      <c r="B564" s="16"/>
      <c r="C564" s="16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 ht="12.75">
      <c r="A565" s="27"/>
      <c r="B565" s="16"/>
      <c r="C565" s="16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 ht="12.75">
      <c r="A566" s="27"/>
      <c r="B566" s="16"/>
      <c r="C566" s="16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 ht="12.75">
      <c r="A567" s="27"/>
      <c r="B567" s="16"/>
      <c r="C567" s="16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 ht="12.75">
      <c r="A568" s="27"/>
      <c r="B568" s="16"/>
      <c r="C568" s="16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 ht="12.75">
      <c r="A569" s="27"/>
      <c r="B569" s="16"/>
      <c r="C569" s="16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 ht="12.75">
      <c r="A570" s="27"/>
      <c r="B570" s="16"/>
      <c r="C570" s="16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 ht="12.75">
      <c r="A571" s="27"/>
      <c r="B571" s="16"/>
      <c r="C571" s="16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 ht="12.75">
      <c r="A572" s="27"/>
      <c r="B572" s="16"/>
      <c r="C572" s="16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 ht="12.75">
      <c r="A573" s="27"/>
      <c r="B573" s="16"/>
      <c r="C573" s="16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 ht="12.75">
      <c r="A574" s="27"/>
      <c r="B574" s="16"/>
      <c r="C574" s="16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 ht="12.75">
      <c r="A575" s="27"/>
      <c r="B575" s="16"/>
      <c r="C575" s="16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 ht="12.75">
      <c r="A576" s="27"/>
      <c r="B576" s="16"/>
      <c r="C576" s="16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 ht="12.75">
      <c r="A577" s="27"/>
      <c r="B577" s="16"/>
      <c r="C577" s="16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 ht="12.75">
      <c r="A578" s="27"/>
      <c r="B578" s="16"/>
      <c r="C578" s="16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 ht="12.75">
      <c r="A579" s="27"/>
      <c r="B579" s="16"/>
      <c r="C579" s="16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 ht="12.75">
      <c r="A580" s="27"/>
      <c r="B580" s="16"/>
      <c r="C580" s="16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 ht="12.75">
      <c r="A581" s="27"/>
      <c r="B581" s="16"/>
      <c r="C581" s="16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 ht="12.75">
      <c r="A582" s="27"/>
      <c r="B582" s="16"/>
      <c r="C582" s="16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 ht="12.75">
      <c r="A583" s="27"/>
      <c r="B583" s="16"/>
      <c r="C583" s="16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 ht="12.75">
      <c r="A584" s="27"/>
      <c r="B584" s="16"/>
      <c r="C584" s="16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 ht="12.75">
      <c r="A585" s="27"/>
      <c r="B585" s="16"/>
      <c r="C585" s="16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 ht="12.75">
      <c r="A586" s="27"/>
      <c r="B586" s="16"/>
      <c r="C586" s="16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 ht="12.75">
      <c r="A587" s="27"/>
      <c r="B587" s="16"/>
      <c r="C587" s="16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 ht="12.75">
      <c r="A588" s="27"/>
      <c r="B588" s="16"/>
      <c r="C588" s="16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 ht="12.75">
      <c r="A589" s="27"/>
      <c r="B589" s="16"/>
      <c r="C589" s="16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 ht="12.75">
      <c r="A590" s="27"/>
      <c r="B590" s="16"/>
      <c r="C590" s="16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 ht="12.75">
      <c r="A591" s="27"/>
      <c r="B591" s="16"/>
      <c r="C591" s="16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 ht="12.75">
      <c r="A592" s="27"/>
      <c r="B592" s="16"/>
      <c r="C592" s="16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 ht="12.75">
      <c r="A593" s="27"/>
      <c r="B593" s="16"/>
      <c r="C593" s="16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 ht="12.75">
      <c r="A594" s="27"/>
      <c r="B594" s="16"/>
      <c r="C594" s="16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 ht="12.75">
      <c r="A595" s="27"/>
      <c r="B595" s="16"/>
      <c r="C595" s="16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 ht="12.75">
      <c r="A596" s="27"/>
      <c r="B596" s="16"/>
      <c r="C596" s="16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 ht="12.75">
      <c r="A597" s="27"/>
      <c r="B597" s="16"/>
      <c r="C597" s="16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 ht="12.75">
      <c r="A598" s="27"/>
      <c r="B598" s="16"/>
      <c r="C598" s="16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 ht="12.75">
      <c r="A599" s="27"/>
      <c r="B599" s="16"/>
      <c r="C599" s="16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 ht="12.75">
      <c r="A600" s="27"/>
      <c r="B600" s="16"/>
      <c r="C600" s="16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 ht="12.75">
      <c r="A601" s="27"/>
      <c r="B601" s="16"/>
      <c r="C601" s="16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 ht="12.75">
      <c r="A602" s="27"/>
      <c r="B602" s="16"/>
      <c r="C602" s="16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 ht="12.75">
      <c r="A603" s="27"/>
      <c r="B603" s="16"/>
      <c r="C603" s="16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 ht="12.75">
      <c r="A604" s="27"/>
      <c r="B604" s="16"/>
      <c r="C604" s="16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 ht="12.75">
      <c r="A605" s="27"/>
      <c r="B605" s="16"/>
      <c r="C605" s="16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 ht="12.75">
      <c r="A606" s="27"/>
      <c r="B606" s="16"/>
      <c r="C606" s="16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 ht="12.75">
      <c r="A607" s="27"/>
      <c r="B607" s="16"/>
      <c r="C607" s="16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 ht="12.75">
      <c r="A608" s="27"/>
      <c r="B608" s="16"/>
      <c r="C608" s="16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 ht="12.75">
      <c r="A609" s="27"/>
      <c r="B609" s="16"/>
      <c r="C609" s="16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 ht="12.75">
      <c r="A610" s="27"/>
      <c r="B610" s="16"/>
      <c r="C610" s="16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 ht="12.75">
      <c r="A611" s="27"/>
      <c r="B611" s="16"/>
      <c r="C611" s="16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 ht="12.75">
      <c r="A612" s="27"/>
      <c r="B612" s="16"/>
      <c r="C612" s="16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 ht="12.75">
      <c r="A613" s="27"/>
      <c r="B613" s="16"/>
      <c r="C613" s="16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 ht="12.75">
      <c r="A614" s="27"/>
      <c r="B614" s="16"/>
      <c r="C614" s="16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 ht="12.75">
      <c r="A615" s="27"/>
      <c r="B615" s="16"/>
      <c r="C615" s="16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 ht="12.75">
      <c r="A616" s="27"/>
      <c r="B616" s="16"/>
      <c r="C616" s="16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 ht="12.75">
      <c r="A617" s="27"/>
      <c r="B617" s="16"/>
      <c r="C617" s="16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 ht="12.75">
      <c r="A618" s="27"/>
      <c r="B618" s="16"/>
      <c r="C618" s="16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 ht="12.75">
      <c r="A619" s="27"/>
      <c r="B619" s="16"/>
      <c r="C619" s="16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 ht="12.75">
      <c r="A620" s="27"/>
      <c r="B620" s="16"/>
      <c r="C620" s="16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 ht="12.75">
      <c r="A621" s="27"/>
      <c r="B621" s="16"/>
      <c r="C621" s="16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 ht="12.75">
      <c r="A622" s="27"/>
      <c r="B622" s="16"/>
      <c r="C622" s="16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 ht="12.75">
      <c r="A623" s="27"/>
      <c r="B623" s="16"/>
      <c r="C623" s="16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 ht="12.75">
      <c r="A624" s="27"/>
      <c r="B624" s="16"/>
      <c r="C624" s="16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 ht="12.75">
      <c r="A625" s="27"/>
      <c r="B625" s="16"/>
      <c r="C625" s="16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 ht="12.75">
      <c r="A626" s="27"/>
      <c r="B626" s="16"/>
      <c r="C626" s="16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 ht="12.75">
      <c r="A627" s="27"/>
      <c r="B627" s="16"/>
      <c r="C627" s="16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 ht="12.75">
      <c r="A628" s="27"/>
      <c r="B628" s="16"/>
      <c r="C628" s="16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 ht="12.75">
      <c r="A629" s="27"/>
      <c r="B629" s="16"/>
      <c r="C629" s="16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 ht="12.75">
      <c r="A630" s="27"/>
      <c r="B630" s="16"/>
      <c r="C630" s="16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 ht="12.75">
      <c r="A631" s="27"/>
      <c r="B631" s="16"/>
      <c r="C631" s="16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 ht="12.75">
      <c r="A632" s="27"/>
      <c r="B632" s="16"/>
      <c r="C632" s="16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 ht="12.75">
      <c r="A633" s="27"/>
      <c r="B633" s="16"/>
      <c r="C633" s="16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 ht="12.75">
      <c r="A634" s="27"/>
      <c r="B634" s="16"/>
      <c r="C634" s="16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 ht="12.75">
      <c r="A635" s="27"/>
      <c r="B635" s="16"/>
      <c r="C635" s="16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 ht="12.75">
      <c r="A636" s="27"/>
      <c r="B636" s="16"/>
      <c r="C636" s="16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 ht="12.75">
      <c r="A637" s="27"/>
      <c r="B637" s="16"/>
      <c r="C637" s="16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 ht="12.75">
      <c r="A638" s="27"/>
      <c r="B638" s="16"/>
      <c r="C638" s="16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 ht="12.75">
      <c r="A639" s="27"/>
      <c r="B639" s="16"/>
      <c r="C639" s="16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 ht="12.75">
      <c r="A640" s="27"/>
      <c r="B640" s="16"/>
      <c r="C640" s="16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 ht="12.75">
      <c r="A641" s="27"/>
      <c r="B641" s="16"/>
      <c r="C641" s="16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 ht="12.75">
      <c r="A642" s="27"/>
      <c r="B642" s="16"/>
      <c r="C642" s="16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 ht="12.75">
      <c r="A643" s="27"/>
      <c r="B643" s="16"/>
      <c r="C643" s="16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 ht="12.75">
      <c r="A644" s="27"/>
      <c r="B644" s="16"/>
      <c r="C644" s="16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 ht="12.75">
      <c r="A645" s="27"/>
      <c r="B645" s="16"/>
      <c r="C645" s="16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 ht="12.75">
      <c r="A646" s="27"/>
      <c r="B646" s="16"/>
      <c r="C646" s="16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 ht="12.75">
      <c r="A647" s="27"/>
      <c r="B647" s="16"/>
      <c r="C647" s="16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 ht="12.75">
      <c r="A648" s="27"/>
      <c r="B648" s="16"/>
      <c r="C648" s="16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 ht="12.75">
      <c r="A649" s="27"/>
      <c r="B649" s="16"/>
      <c r="C649" s="16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 ht="12.75">
      <c r="A650" s="27"/>
      <c r="B650" s="16"/>
      <c r="C650" s="16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 ht="12.75">
      <c r="A651" s="27"/>
      <c r="B651" s="16"/>
      <c r="C651" s="16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 ht="12.75">
      <c r="A652" s="27"/>
      <c r="B652" s="16"/>
      <c r="C652" s="16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 ht="12.75">
      <c r="A653" s="27"/>
      <c r="B653" s="16"/>
      <c r="C653" s="16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 ht="12.75">
      <c r="A654" s="27"/>
      <c r="B654" s="16"/>
      <c r="C654" s="16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 ht="12.75">
      <c r="A655" s="27"/>
      <c r="B655" s="16"/>
      <c r="C655" s="16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 ht="12.75">
      <c r="A656" s="27"/>
      <c r="B656" s="16"/>
      <c r="C656" s="16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 ht="12.75">
      <c r="A657" s="27"/>
      <c r="B657" s="16"/>
      <c r="C657" s="16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 ht="12.75">
      <c r="A658" s="27"/>
      <c r="B658" s="16"/>
      <c r="C658" s="16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 ht="12.75">
      <c r="A659" s="27"/>
      <c r="B659" s="16"/>
      <c r="C659" s="16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 ht="12.75">
      <c r="A660" s="27"/>
      <c r="B660" s="16"/>
      <c r="C660" s="16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 ht="12.75">
      <c r="A661" s="27"/>
      <c r="B661" s="16"/>
      <c r="C661" s="16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 ht="12.75">
      <c r="A662" s="27"/>
      <c r="B662" s="16"/>
      <c r="C662" s="16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 ht="12.75">
      <c r="A663" s="27"/>
      <c r="B663" s="16"/>
      <c r="C663" s="16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 ht="12.75">
      <c r="A664" s="27"/>
      <c r="B664" s="16"/>
      <c r="C664" s="16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 ht="12.75">
      <c r="A665" s="27"/>
      <c r="B665" s="16"/>
      <c r="C665" s="16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 ht="12.75">
      <c r="A666" s="27"/>
      <c r="B666" s="16"/>
      <c r="C666" s="16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 ht="12.75">
      <c r="A667" s="27"/>
      <c r="B667" s="16"/>
      <c r="C667" s="16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 ht="12.75">
      <c r="A668" s="27"/>
      <c r="B668" s="16"/>
      <c r="C668" s="16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 ht="12.75">
      <c r="A669" s="27"/>
      <c r="B669" s="16"/>
      <c r="C669" s="16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 ht="12.75">
      <c r="A670" s="27"/>
      <c r="B670" s="16"/>
      <c r="C670" s="16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 ht="12.75">
      <c r="A671" s="27"/>
      <c r="B671" s="16"/>
      <c r="C671" s="16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 ht="12.75">
      <c r="A672" s="27"/>
      <c r="B672" s="16"/>
      <c r="C672" s="16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 ht="12.75">
      <c r="A673" s="27"/>
      <c r="B673" s="16"/>
      <c r="C673" s="16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 ht="12.75">
      <c r="A674" s="27"/>
      <c r="B674" s="16"/>
      <c r="C674" s="16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 ht="12.75">
      <c r="A675" s="27"/>
      <c r="B675" s="16"/>
      <c r="C675" s="16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 ht="12.75">
      <c r="A676" s="27"/>
      <c r="B676" s="16"/>
      <c r="C676" s="16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 ht="12.75">
      <c r="A677" s="27"/>
      <c r="B677" s="16"/>
      <c r="C677" s="16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 ht="12.75">
      <c r="A678" s="27"/>
      <c r="B678" s="16"/>
      <c r="C678" s="16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 ht="12.75">
      <c r="A679" s="27"/>
      <c r="B679" s="16"/>
      <c r="C679" s="16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 ht="12.75">
      <c r="A680" s="27"/>
      <c r="B680" s="16"/>
      <c r="C680" s="16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 ht="12.75">
      <c r="A681" s="27"/>
      <c r="B681" s="16"/>
      <c r="C681" s="16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 ht="12.75">
      <c r="A682" s="27"/>
      <c r="B682" s="16"/>
      <c r="C682" s="16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 ht="12.75">
      <c r="A683" s="27"/>
      <c r="B683" s="16"/>
      <c r="C683" s="16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 ht="12.75">
      <c r="A684" s="27"/>
      <c r="B684" s="16"/>
      <c r="C684" s="16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 ht="12.75">
      <c r="A685" s="27"/>
      <c r="B685" s="16"/>
      <c r="C685" s="16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 ht="12.75">
      <c r="A686" s="27"/>
      <c r="B686" s="16"/>
      <c r="C686" s="16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 ht="12.75">
      <c r="A687" s="27"/>
      <c r="B687" s="16"/>
      <c r="C687" s="16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 ht="12.75">
      <c r="A688" s="27"/>
      <c r="B688" s="16"/>
      <c r="C688" s="16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 ht="12.75">
      <c r="A689" s="27"/>
      <c r="B689" s="16"/>
      <c r="C689" s="16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 ht="12.75">
      <c r="A690" s="27"/>
      <c r="B690" s="16"/>
      <c r="C690" s="16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 ht="12.75">
      <c r="A691" s="27"/>
      <c r="B691" s="16"/>
      <c r="C691" s="16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 ht="12.75">
      <c r="A692" s="27"/>
      <c r="B692" s="16"/>
      <c r="C692" s="16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 ht="12.75">
      <c r="A693" s="27"/>
      <c r="B693" s="16"/>
      <c r="C693" s="16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 ht="12.75">
      <c r="A694" s="27"/>
      <c r="B694" s="16"/>
      <c r="C694" s="16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 ht="12.75">
      <c r="A695" s="27"/>
      <c r="B695" s="16"/>
      <c r="C695" s="16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 ht="12.75">
      <c r="A696" s="27"/>
      <c r="B696" s="16"/>
      <c r="C696" s="16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 ht="12.75">
      <c r="A697" s="27"/>
      <c r="B697" s="16"/>
      <c r="C697" s="16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 ht="12.75">
      <c r="A698" s="27"/>
      <c r="B698" s="16"/>
      <c r="C698" s="16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 ht="12.75">
      <c r="A699" s="27"/>
      <c r="B699" s="16"/>
      <c r="C699" s="16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 ht="12.75">
      <c r="A700" s="27"/>
      <c r="B700" s="16"/>
      <c r="C700" s="16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 ht="12.75">
      <c r="A701" s="27"/>
      <c r="B701" s="16"/>
      <c r="C701" s="16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 ht="12.75">
      <c r="A702" s="27"/>
      <c r="B702" s="16"/>
      <c r="C702" s="16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 ht="12.75">
      <c r="A703" s="27"/>
      <c r="B703" s="16"/>
      <c r="C703" s="16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 ht="12.75">
      <c r="A704" s="27"/>
      <c r="B704" s="16"/>
      <c r="C704" s="16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 ht="12.75">
      <c r="A705" s="27"/>
      <c r="B705" s="16"/>
      <c r="C705" s="16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 ht="12.75">
      <c r="A706" s="27"/>
      <c r="B706" s="16"/>
      <c r="C706" s="16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 ht="12.75">
      <c r="A707" s="27"/>
      <c r="B707" s="16"/>
      <c r="C707" s="16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 ht="12.75">
      <c r="A708" s="27"/>
      <c r="B708" s="16"/>
      <c r="C708" s="16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 ht="12.75">
      <c r="A709" s="27"/>
      <c r="B709" s="16"/>
      <c r="C709" s="16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 ht="12.75">
      <c r="A710" s="27"/>
      <c r="B710" s="16"/>
      <c r="C710" s="16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 ht="12.75">
      <c r="A711" s="27"/>
      <c r="B711" s="16"/>
      <c r="C711" s="16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 ht="12.75">
      <c r="A712" s="27"/>
      <c r="B712" s="16"/>
      <c r="C712" s="16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 ht="12.75">
      <c r="A713" s="27"/>
      <c r="B713" s="16"/>
      <c r="C713" s="16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 ht="12.75">
      <c r="A714" s="27"/>
      <c r="B714" s="16"/>
      <c r="C714" s="16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 ht="12.75">
      <c r="A715" s="27"/>
      <c r="B715" s="16"/>
      <c r="C715" s="16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 ht="12.75">
      <c r="A716" s="27"/>
      <c r="B716" s="16"/>
      <c r="C716" s="16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 ht="12.75">
      <c r="A717" s="27"/>
      <c r="B717" s="16"/>
      <c r="C717" s="16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 ht="12.75">
      <c r="A718" s="27"/>
      <c r="B718" s="16"/>
      <c r="C718" s="16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 ht="12.75">
      <c r="A719" s="27"/>
      <c r="B719" s="16"/>
      <c r="C719" s="16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 ht="12.75">
      <c r="A720" s="27"/>
      <c r="B720" s="16"/>
      <c r="C720" s="16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 ht="12.75">
      <c r="A721" s="27"/>
      <c r="B721" s="16"/>
      <c r="C721" s="16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 ht="12.75">
      <c r="A722" s="27"/>
      <c r="B722" s="16"/>
      <c r="C722" s="16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 ht="12.75">
      <c r="A723" s="27"/>
      <c r="B723" s="16"/>
      <c r="C723" s="16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 ht="12.75">
      <c r="A724" s="27"/>
      <c r="B724" s="16"/>
      <c r="C724" s="16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 ht="12.75">
      <c r="A725" s="27"/>
      <c r="B725" s="16"/>
      <c r="C725" s="16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 ht="12.75">
      <c r="A726" s="27"/>
      <c r="B726" s="16"/>
      <c r="C726" s="16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 ht="12.75">
      <c r="A727" s="27"/>
      <c r="B727" s="16"/>
      <c r="C727" s="16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 ht="12.75">
      <c r="A728" s="27"/>
      <c r="B728" s="16"/>
      <c r="C728" s="16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 ht="12.75">
      <c r="A729" s="27"/>
      <c r="B729" s="16"/>
      <c r="C729" s="16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 ht="12.75">
      <c r="A730" s="27"/>
      <c r="B730" s="16"/>
      <c r="C730" s="16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 ht="12.75">
      <c r="A731" s="27"/>
      <c r="B731" s="16"/>
      <c r="C731" s="16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 ht="12.75">
      <c r="A732" s="27"/>
      <c r="B732" s="16"/>
      <c r="C732" s="16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 ht="12.75">
      <c r="A733" s="27"/>
      <c r="B733" s="16"/>
      <c r="C733" s="16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 ht="12.75">
      <c r="A734" s="27"/>
      <c r="B734" s="16"/>
      <c r="C734" s="16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 ht="12.75">
      <c r="A735" s="27"/>
      <c r="B735" s="16"/>
      <c r="C735" s="16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 ht="12.75">
      <c r="A736" s="27"/>
      <c r="B736" s="16"/>
      <c r="C736" s="16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 ht="12.75">
      <c r="A737" s="27"/>
      <c r="B737" s="16"/>
      <c r="C737" s="16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 ht="12.75">
      <c r="A738" s="27"/>
      <c r="B738" s="16"/>
      <c r="C738" s="16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 ht="12.75">
      <c r="A739" s="27"/>
      <c r="B739" s="16"/>
      <c r="C739" s="16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 ht="12.75">
      <c r="A740" s="27"/>
      <c r="B740" s="16"/>
      <c r="C740" s="16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 ht="12.75">
      <c r="A741" s="27"/>
      <c r="B741" s="16"/>
      <c r="C741" s="16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 ht="12.75">
      <c r="A742" s="27"/>
      <c r="B742" s="16"/>
      <c r="C742" s="16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 ht="12.75">
      <c r="A743" s="27"/>
      <c r="B743" s="16"/>
      <c r="C743" s="16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 ht="12.75">
      <c r="A744" s="27"/>
      <c r="B744" s="16"/>
      <c r="C744" s="16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 ht="12.75">
      <c r="A745" s="27"/>
      <c r="B745" s="16"/>
      <c r="C745" s="16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 ht="12.75">
      <c r="A746" s="27"/>
      <c r="B746" s="16"/>
      <c r="C746" s="16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 ht="12.75">
      <c r="A747" s="27"/>
      <c r="B747" s="16"/>
      <c r="C747" s="16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 ht="12.75">
      <c r="A748" s="27"/>
      <c r="B748" s="16"/>
      <c r="C748" s="16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 ht="12.75">
      <c r="A749" s="27"/>
      <c r="B749" s="16"/>
      <c r="C749" s="16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 ht="12.75">
      <c r="A750" s="27"/>
      <c r="B750" s="16"/>
      <c r="C750" s="16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 ht="12.75">
      <c r="A751" s="27"/>
      <c r="B751" s="16"/>
      <c r="C751" s="16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 ht="12.75">
      <c r="A752" s="27"/>
      <c r="B752" s="16"/>
      <c r="C752" s="16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 ht="12.75">
      <c r="A753" s="27"/>
      <c r="B753" s="16"/>
      <c r="C753" s="16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 ht="12.75">
      <c r="A754" s="27"/>
      <c r="B754" s="16"/>
      <c r="C754" s="16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 ht="12.75">
      <c r="A755" s="27"/>
      <c r="B755" s="16"/>
      <c r="C755" s="16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 ht="12.75">
      <c r="A756" s="27"/>
      <c r="B756" s="16"/>
      <c r="C756" s="16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 ht="12.75">
      <c r="A757" s="27"/>
      <c r="B757" s="16"/>
      <c r="C757" s="16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 ht="12.75">
      <c r="A758" s="27"/>
      <c r="B758" s="16"/>
      <c r="C758" s="16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 ht="12.75">
      <c r="A759" s="27"/>
      <c r="B759" s="16"/>
      <c r="C759" s="16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 ht="12.75">
      <c r="A760" s="27"/>
      <c r="B760" s="16"/>
      <c r="C760" s="16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 ht="12.75">
      <c r="A761" s="27"/>
      <c r="B761" s="16"/>
      <c r="C761" s="16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 ht="12.75">
      <c r="A762" s="27"/>
      <c r="B762" s="16"/>
      <c r="C762" s="16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 ht="12.75">
      <c r="A763" s="27"/>
      <c r="B763" s="16"/>
      <c r="C763" s="16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 ht="12.75">
      <c r="A764" s="27"/>
      <c r="B764" s="16"/>
      <c r="C764" s="16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 ht="12.75">
      <c r="A765" s="27"/>
      <c r="B765" s="16"/>
      <c r="C765" s="16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 ht="12.75">
      <c r="A766" s="27"/>
      <c r="B766" s="16"/>
      <c r="C766" s="16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 ht="12.75">
      <c r="A767" s="27"/>
      <c r="B767" s="16"/>
      <c r="C767" s="16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 ht="12.75">
      <c r="A768" s="27"/>
      <c r="B768" s="16"/>
      <c r="C768" s="16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 ht="12.75">
      <c r="A769" s="27"/>
      <c r="B769" s="16"/>
      <c r="C769" s="16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 ht="12.75">
      <c r="A770" s="27"/>
      <c r="B770" s="16"/>
      <c r="C770" s="16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 ht="12.75">
      <c r="A771" s="27"/>
      <c r="B771" s="16"/>
      <c r="C771" s="16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 ht="12.75">
      <c r="A772" s="27"/>
      <c r="B772" s="16"/>
      <c r="C772" s="16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 ht="12.75">
      <c r="A773" s="27"/>
      <c r="B773" s="16"/>
      <c r="C773" s="16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 ht="12.75">
      <c r="A774" s="27"/>
      <c r="B774" s="16"/>
      <c r="C774" s="16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 ht="12.75">
      <c r="A775" s="27"/>
      <c r="B775" s="16"/>
      <c r="C775" s="16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 ht="12.75">
      <c r="A776" s="27"/>
      <c r="B776" s="16"/>
      <c r="C776" s="16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 ht="12.75">
      <c r="A777" s="27"/>
      <c r="B777" s="16"/>
      <c r="C777" s="16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 ht="12.75">
      <c r="A778" s="27"/>
      <c r="B778" s="16"/>
      <c r="C778" s="16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 ht="12.75">
      <c r="A779" s="27"/>
      <c r="B779" s="16"/>
      <c r="C779" s="16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 ht="12.75">
      <c r="A780" s="27"/>
      <c r="B780" s="16"/>
      <c r="C780" s="16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 ht="12.75">
      <c r="A781" s="27"/>
      <c r="B781" s="16"/>
      <c r="C781" s="16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 ht="12.75">
      <c r="A782" s="27"/>
      <c r="B782" s="16"/>
      <c r="C782" s="16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 ht="12.75">
      <c r="A783" s="27"/>
      <c r="B783" s="16"/>
      <c r="C783" s="16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 ht="12.75">
      <c r="A784" s="27"/>
      <c r="B784" s="16"/>
      <c r="C784" s="16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 ht="12.75">
      <c r="A785" s="27"/>
      <c r="B785" s="16"/>
      <c r="C785" s="16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 ht="12.75">
      <c r="A786" s="27"/>
      <c r="B786" s="16"/>
      <c r="C786" s="16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 ht="12.75">
      <c r="A787" s="27"/>
      <c r="B787" s="16"/>
      <c r="C787" s="16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 ht="12.75">
      <c r="A788" s="27"/>
      <c r="B788" s="16"/>
      <c r="C788" s="16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 ht="12.75">
      <c r="A789" s="27"/>
      <c r="B789" s="16"/>
      <c r="C789" s="16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 ht="12.75">
      <c r="A790" s="27"/>
      <c r="B790" s="16"/>
      <c r="C790" s="16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 ht="12.75">
      <c r="A791" s="27"/>
      <c r="B791" s="16"/>
      <c r="C791" s="16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1:27" ht="12.75">
      <c r="A792" s="27"/>
      <c r="B792" s="16"/>
      <c r="C792" s="16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1:27" ht="12.75">
      <c r="A793" s="27"/>
      <c r="B793" s="16"/>
      <c r="C793" s="16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1:27" ht="12.75">
      <c r="A794" s="27"/>
      <c r="B794" s="16"/>
      <c r="C794" s="16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1:27" ht="12.75">
      <c r="A795" s="27"/>
      <c r="B795" s="16"/>
      <c r="C795" s="16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1:27" ht="12.75">
      <c r="A796" s="27"/>
      <c r="B796" s="16"/>
      <c r="C796" s="16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1:27" ht="12.75">
      <c r="A797" s="27"/>
      <c r="B797" s="16"/>
      <c r="C797" s="16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1:27" ht="12.75">
      <c r="A798" s="27"/>
      <c r="B798" s="16"/>
      <c r="C798" s="16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1:27" ht="12.75">
      <c r="A799" s="27"/>
      <c r="B799" s="16"/>
      <c r="C799" s="16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1:27" ht="12.75">
      <c r="A800" s="27"/>
      <c r="B800" s="16"/>
      <c r="C800" s="16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1:27" ht="12.75">
      <c r="A801" s="27"/>
      <c r="B801" s="16"/>
      <c r="C801" s="16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1:27" ht="12.75">
      <c r="A802" s="27"/>
      <c r="B802" s="16"/>
      <c r="C802" s="16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1:27" ht="12.75">
      <c r="A803" s="27"/>
      <c r="B803" s="16"/>
      <c r="C803" s="16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1:27" ht="12.75">
      <c r="A804" s="27"/>
      <c r="B804" s="16"/>
      <c r="C804" s="16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1:27" ht="12.75">
      <c r="A805" s="27"/>
      <c r="B805" s="16"/>
      <c r="C805" s="16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1:27" ht="12.75">
      <c r="A806" s="27"/>
      <c r="B806" s="16"/>
      <c r="C806" s="16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1:27" ht="12.75">
      <c r="A807" s="27"/>
      <c r="B807" s="16"/>
      <c r="C807" s="16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1:27" ht="12.75">
      <c r="A808" s="27"/>
      <c r="B808" s="16"/>
      <c r="C808" s="16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1:27" ht="12.75">
      <c r="A809" s="27"/>
      <c r="B809" s="16"/>
      <c r="C809" s="16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1:27" ht="12.75">
      <c r="A810" s="27"/>
      <c r="B810" s="16"/>
      <c r="C810" s="16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1:27" ht="12.75">
      <c r="A811" s="27"/>
      <c r="B811" s="16"/>
      <c r="C811" s="16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1:27" ht="12.75">
      <c r="A812" s="27"/>
      <c r="B812" s="16"/>
      <c r="C812" s="16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1:27" ht="12.75">
      <c r="A813" s="27"/>
      <c r="B813" s="16"/>
      <c r="C813" s="16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1:27" ht="12.75">
      <c r="A814" s="27"/>
      <c r="B814" s="16"/>
      <c r="C814" s="16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1:27" ht="12.75">
      <c r="A815" s="27"/>
      <c r="B815" s="16"/>
      <c r="C815" s="16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1:27" ht="12.75">
      <c r="A816" s="27"/>
      <c r="B816" s="16"/>
      <c r="C816" s="16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1:27" ht="12.75">
      <c r="A817" s="27"/>
      <c r="B817" s="16"/>
      <c r="C817" s="16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1:27" ht="12.75">
      <c r="A818" s="27"/>
      <c r="B818" s="16"/>
      <c r="C818" s="16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1:27" ht="12.75">
      <c r="A819" s="27"/>
      <c r="B819" s="16"/>
      <c r="C819" s="16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1:27" ht="12.75">
      <c r="A820" s="27"/>
      <c r="B820" s="16"/>
      <c r="C820" s="16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1:27" ht="12.75">
      <c r="A821" s="27"/>
      <c r="B821" s="16"/>
      <c r="C821" s="16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1:27" ht="12.75">
      <c r="A822" s="27"/>
      <c r="B822" s="16"/>
      <c r="C822" s="16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1:27" ht="12.75">
      <c r="A823" s="27"/>
      <c r="B823" s="16"/>
      <c r="C823" s="16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1:27" ht="12.75">
      <c r="A824" s="27"/>
      <c r="B824" s="16"/>
      <c r="C824" s="16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</sheetData>
  <mergeCells count="2">
    <mergeCell ref="E10:H10"/>
    <mergeCell ref="E39:H39"/>
  </mergeCells>
  <conditionalFormatting sqref="E12:H27 E41:H62">
    <cfRule type="notContainsBlanks" dxfId="3" priority="1">
      <formula>LEN(TRIM(E12))&gt;0</formula>
    </cfRule>
  </conditionalFormatting>
  <conditionalFormatting sqref="E12:H27 E41:H62">
    <cfRule type="notContainsBlanks" dxfId="2" priority="2">
      <formula>LEN(TRIM(E12))&gt;0</formula>
    </cfRule>
  </conditionalFormatting>
  <conditionalFormatting sqref="D9:D27 E12:H27 D38:D45 E41:H62 D48:D49 D51 D54 D57 D60:D61">
    <cfRule type="containsText" dxfId="1" priority="3" operator="containsText" text="+">
      <formula>NOT(ISERROR(SEARCH(("+"),(D9))))</formula>
    </cfRule>
  </conditionalFormatting>
  <conditionalFormatting sqref="D9:D27 E12:H27 D38:D45 E41:H62 D48:D49 D51 D54 D57 D60:D61">
    <cfRule type="containsText" dxfId="0" priority="4" operator="containsText" text="-">
      <formula>NOT(ISERROR(SEARCH(("-"),(D9))))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999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4.42578125" defaultRowHeight="15.75" customHeight="1"/>
  <cols>
    <col min="1" max="1" width="30.28515625" customWidth="1"/>
    <col min="2" max="2" width="78.28515625" customWidth="1"/>
    <col min="3" max="3" width="33.28515625" customWidth="1"/>
    <col min="4" max="4" width="39.42578125" customWidth="1"/>
    <col min="5" max="11" width="33.28515625" customWidth="1"/>
    <col min="12" max="12" width="44.5703125" customWidth="1"/>
    <col min="13" max="13" width="33.28515625" customWidth="1"/>
  </cols>
  <sheetData>
    <row r="1" spans="1:19" ht="12.75" hidden="1">
      <c r="A1" s="54"/>
      <c r="B1" s="47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7"/>
      <c r="O1" s="27"/>
      <c r="P1" s="27"/>
      <c r="Q1" s="27"/>
      <c r="R1" s="27"/>
      <c r="S1" s="27"/>
    </row>
    <row r="2" spans="1:19" ht="63.75">
      <c r="A2" s="55" t="s">
        <v>161</v>
      </c>
      <c r="B2" s="56" t="s">
        <v>162</v>
      </c>
      <c r="C2" s="56" t="str">
        <f>'Таблица А2. Параметры сценариев'!$C$3</f>
        <v>Протокол эмиссии</v>
      </c>
      <c r="D2" s="56" t="str">
        <f>'Таблица А2. Параметры сценариев'!$C$7</f>
        <v>Ограничения на использование CBDC отдельными категориями субъектов</v>
      </c>
      <c r="E2" s="56" t="str">
        <f>'Таблица А2. Параметры сценариев'!$C$11</f>
        <v>Вариативность инструментов платежа в рамках CBDC-протоколов</v>
      </c>
      <c r="F2" s="56" t="str">
        <f>'Таблица А2. Параметры сценариев'!$C$15</f>
        <v>Динамическое контекстно-зависимое регулирование стоимости транзакций CBDC</v>
      </c>
      <c r="G2" s="57" t="str">
        <f>'Таблица А2. Параметры сценариев'!$C$17</f>
        <v>Управление инфраструктурой (devops) и определение политики управления программным протоколом CBDC (governance)</v>
      </c>
      <c r="H2" s="57" t="str">
        <f>'Таблица А2. Параметры сценариев'!$C$21</f>
        <v>Открытость программного кода базового CBDC-протокола</v>
      </c>
      <c r="I2" s="57" t="str">
        <f>'Таблица А2. Параметры сценариев'!$C$25</f>
        <v>Программный доступ к протоколу</v>
      </c>
      <c r="J2" s="57" t="str">
        <f>'Таблица А2. Параметры сценариев'!$C$28</f>
        <v>Взаимодействие с внешними платёжным системами</v>
      </c>
      <c r="K2" s="57" t="str">
        <f>'Таблица А2. Параметры сценариев'!$C$32</f>
        <v>Способность обеспечивать непротиворечивость транзакций при межзоновом взаимодействии с другими DLT-системами (интероперабельность)</v>
      </c>
      <c r="L2" s="56" t="str">
        <f>'Таблица А2. Параметры сценариев'!$C$38</f>
        <v>Доступ к сведениям о транзакциях</v>
      </c>
      <c r="M2" s="56" t="str">
        <f>'Таблица А2. Параметры сценариев'!$C$40</f>
        <v>Контроль за транзакциями</v>
      </c>
      <c r="N2" s="49"/>
      <c r="O2" s="49"/>
      <c r="P2" s="49"/>
      <c r="Q2" s="49"/>
      <c r="R2" s="49"/>
      <c r="S2" s="49"/>
    </row>
    <row r="3" spans="1:19" ht="89.25">
      <c r="A3" s="58" t="s">
        <v>163</v>
      </c>
      <c r="B3" s="18" t="s">
        <v>164</v>
      </c>
      <c r="C3" s="18" t="s">
        <v>165</v>
      </c>
      <c r="D3" s="18" t="s">
        <v>166</v>
      </c>
      <c r="E3" s="18" t="s">
        <v>167</v>
      </c>
      <c r="F3" s="18" t="s">
        <v>168</v>
      </c>
      <c r="G3" s="18" t="s">
        <v>167</v>
      </c>
      <c r="H3" s="18" t="s">
        <v>167</v>
      </c>
      <c r="I3" s="18" t="s">
        <v>169</v>
      </c>
      <c r="J3" s="18" t="s">
        <v>167</v>
      </c>
      <c r="K3" s="18" t="s">
        <v>167</v>
      </c>
      <c r="L3" s="18" t="s">
        <v>167</v>
      </c>
      <c r="M3" s="18" t="s">
        <v>169</v>
      </c>
      <c r="N3" s="49"/>
      <c r="O3" s="49"/>
      <c r="P3" s="49"/>
      <c r="Q3" s="49"/>
      <c r="R3" s="49"/>
      <c r="S3" s="49"/>
    </row>
    <row r="4" spans="1:19" ht="76.5">
      <c r="A4" s="58" t="s">
        <v>170</v>
      </c>
      <c r="B4" s="18" t="s">
        <v>171</v>
      </c>
      <c r="C4" s="18" t="s">
        <v>172</v>
      </c>
      <c r="D4" s="18" t="s">
        <v>173</v>
      </c>
      <c r="E4" s="18" t="s">
        <v>167</v>
      </c>
      <c r="F4" s="18" t="s">
        <v>168</v>
      </c>
      <c r="G4" s="18" t="s">
        <v>167</v>
      </c>
      <c r="H4" s="18" t="s">
        <v>167</v>
      </c>
      <c r="I4" s="18" t="s">
        <v>169</v>
      </c>
      <c r="J4" s="18" t="s">
        <v>167</v>
      </c>
      <c r="K4" s="18" t="s">
        <v>167</v>
      </c>
      <c r="L4" s="18" t="s">
        <v>167</v>
      </c>
      <c r="M4" s="18" t="s">
        <v>169</v>
      </c>
      <c r="N4" s="49"/>
      <c r="O4" s="49"/>
      <c r="P4" s="49"/>
      <c r="Q4" s="49"/>
      <c r="R4" s="49"/>
      <c r="S4" s="49"/>
    </row>
    <row r="5" spans="1:19" ht="63.75">
      <c r="A5" s="58" t="s">
        <v>174</v>
      </c>
      <c r="B5" s="18" t="s">
        <v>175</v>
      </c>
      <c r="C5" s="18" t="s">
        <v>172</v>
      </c>
      <c r="D5" s="18" t="s">
        <v>176</v>
      </c>
      <c r="E5" s="18" t="s">
        <v>167</v>
      </c>
      <c r="F5" s="18" t="s">
        <v>168</v>
      </c>
      <c r="G5" s="18" t="s">
        <v>167</v>
      </c>
      <c r="H5" s="18" t="s">
        <v>167</v>
      </c>
      <c r="I5" s="18" t="s">
        <v>169</v>
      </c>
      <c r="J5" s="18" t="s">
        <v>167</v>
      </c>
      <c r="K5" s="18" t="s">
        <v>167</v>
      </c>
      <c r="L5" s="18" t="s">
        <v>167</v>
      </c>
      <c r="M5" s="18" t="s">
        <v>169</v>
      </c>
      <c r="N5" s="49"/>
      <c r="O5" s="49"/>
      <c r="P5" s="49"/>
      <c r="Q5" s="49"/>
      <c r="R5" s="49"/>
      <c r="S5" s="49"/>
    </row>
    <row r="6" spans="1:19" ht="140.25">
      <c r="A6" s="19" t="s">
        <v>177</v>
      </c>
      <c r="B6" s="18" t="s">
        <v>178</v>
      </c>
      <c r="C6" s="18" t="s">
        <v>179</v>
      </c>
      <c r="D6" s="20" t="s">
        <v>167</v>
      </c>
      <c r="E6" s="18" t="s">
        <v>180</v>
      </c>
      <c r="F6" s="18" t="s">
        <v>168</v>
      </c>
      <c r="G6" s="18" t="s">
        <v>167</v>
      </c>
      <c r="H6" s="18" t="s">
        <v>181</v>
      </c>
      <c r="I6" s="18" t="s">
        <v>182</v>
      </c>
      <c r="J6" s="18" t="s">
        <v>183</v>
      </c>
      <c r="K6" s="18" t="s">
        <v>167</v>
      </c>
      <c r="L6" s="18" t="s">
        <v>184</v>
      </c>
      <c r="M6" s="18" t="s">
        <v>169</v>
      </c>
      <c r="N6" s="49"/>
      <c r="O6" s="49"/>
      <c r="P6" s="49"/>
      <c r="Q6" s="49"/>
      <c r="R6" s="49"/>
      <c r="S6" s="49"/>
    </row>
    <row r="7" spans="1:19" ht="140.25">
      <c r="A7" s="19" t="s">
        <v>185</v>
      </c>
      <c r="B7" s="18" t="s">
        <v>186</v>
      </c>
      <c r="C7" s="18" t="s">
        <v>179</v>
      </c>
      <c r="D7" s="18" t="s">
        <v>187</v>
      </c>
      <c r="E7" s="20" t="s">
        <v>167</v>
      </c>
      <c r="F7" s="18" t="s">
        <v>168</v>
      </c>
      <c r="G7" s="18" t="s">
        <v>167</v>
      </c>
      <c r="H7" s="20" t="s">
        <v>167</v>
      </c>
      <c r="I7" s="18" t="s">
        <v>169</v>
      </c>
      <c r="J7" s="18" t="s">
        <v>183</v>
      </c>
      <c r="K7" s="18" t="s">
        <v>167</v>
      </c>
      <c r="L7" s="18" t="s">
        <v>188</v>
      </c>
      <c r="M7" s="18" t="s">
        <v>169</v>
      </c>
      <c r="N7" s="49"/>
      <c r="O7" s="49"/>
      <c r="P7" s="49"/>
      <c r="Q7" s="49"/>
      <c r="R7" s="49"/>
      <c r="S7" s="49"/>
    </row>
    <row r="8" spans="1:19" ht="102">
      <c r="A8" s="59" t="s">
        <v>189</v>
      </c>
      <c r="B8" s="18" t="s">
        <v>190</v>
      </c>
      <c r="C8" s="18" t="s">
        <v>191</v>
      </c>
      <c r="D8" s="18" t="s">
        <v>176</v>
      </c>
      <c r="E8" s="18" t="s">
        <v>192</v>
      </c>
      <c r="F8" s="18" t="s">
        <v>168</v>
      </c>
      <c r="G8" s="18" t="s">
        <v>167</v>
      </c>
      <c r="H8" s="20" t="s">
        <v>167</v>
      </c>
      <c r="I8" s="21" t="s">
        <v>193</v>
      </c>
      <c r="J8" s="21" t="s">
        <v>194</v>
      </c>
      <c r="K8" s="18" t="s">
        <v>167</v>
      </c>
      <c r="L8" s="18" t="s">
        <v>184</v>
      </c>
      <c r="M8" s="18" t="s">
        <v>193</v>
      </c>
      <c r="N8" s="49"/>
      <c r="O8" s="49"/>
      <c r="P8" s="49"/>
      <c r="Q8" s="49"/>
      <c r="R8" s="49"/>
      <c r="S8" s="49"/>
    </row>
    <row r="9" spans="1:19" ht="229.5">
      <c r="A9" s="19" t="s">
        <v>195</v>
      </c>
      <c r="B9" s="18" t="s">
        <v>196</v>
      </c>
      <c r="C9" s="18" t="s">
        <v>179</v>
      </c>
      <c r="D9" s="18" t="s">
        <v>197</v>
      </c>
      <c r="E9" s="18" t="s">
        <v>198</v>
      </c>
      <c r="F9" s="18" t="s">
        <v>168</v>
      </c>
      <c r="G9" s="20" t="s">
        <v>167</v>
      </c>
      <c r="H9" s="20" t="s">
        <v>167</v>
      </c>
      <c r="I9" s="20" t="s">
        <v>167</v>
      </c>
      <c r="J9" s="21" t="s">
        <v>194</v>
      </c>
      <c r="K9" s="18" t="s">
        <v>199</v>
      </c>
      <c r="L9" s="18" t="s">
        <v>200</v>
      </c>
      <c r="M9" s="18" t="s">
        <v>169</v>
      </c>
      <c r="N9" s="49"/>
      <c r="O9" s="49"/>
      <c r="P9" s="49"/>
      <c r="Q9" s="49"/>
      <c r="R9" s="49"/>
      <c r="S9" s="49"/>
    </row>
    <row r="10" spans="1:19" ht="114.75">
      <c r="A10" s="21" t="s">
        <v>201</v>
      </c>
      <c r="B10" s="60" t="s">
        <v>202</v>
      </c>
      <c r="C10" s="20" t="s">
        <v>203</v>
      </c>
      <c r="D10" s="18" t="s">
        <v>176</v>
      </c>
      <c r="E10" s="20" t="s">
        <v>167</v>
      </c>
      <c r="F10" s="61" t="s">
        <v>167</v>
      </c>
      <c r="G10" s="20" t="s">
        <v>204</v>
      </c>
      <c r="H10" s="20" t="s">
        <v>205</v>
      </c>
      <c r="I10" s="18" t="s">
        <v>193</v>
      </c>
      <c r="J10" s="21" t="s">
        <v>167</v>
      </c>
      <c r="K10" s="20" t="s">
        <v>167</v>
      </c>
      <c r="L10" s="18" t="s">
        <v>206</v>
      </c>
      <c r="M10" s="20" t="s">
        <v>167</v>
      </c>
      <c r="N10" s="49"/>
      <c r="O10" s="49"/>
      <c r="P10" s="49"/>
      <c r="Q10" s="49"/>
      <c r="R10" s="49"/>
      <c r="S10" s="49"/>
    </row>
    <row r="11" spans="1:19" ht="204">
      <c r="A11" s="21" t="s">
        <v>201</v>
      </c>
      <c r="B11" s="60" t="s">
        <v>207</v>
      </c>
      <c r="C11" s="20" t="s">
        <v>203</v>
      </c>
      <c r="D11" s="18" t="s">
        <v>176</v>
      </c>
      <c r="E11" s="20" t="s">
        <v>167</v>
      </c>
      <c r="F11" s="61" t="s">
        <v>167</v>
      </c>
      <c r="G11" s="20" t="s">
        <v>167</v>
      </c>
      <c r="H11" s="20" t="s">
        <v>205</v>
      </c>
      <c r="I11" s="18" t="s">
        <v>169</v>
      </c>
      <c r="J11" s="21" t="s">
        <v>167</v>
      </c>
      <c r="K11" s="20" t="s">
        <v>167</v>
      </c>
      <c r="L11" s="18" t="s">
        <v>208</v>
      </c>
      <c r="M11" s="20" t="s">
        <v>167</v>
      </c>
      <c r="N11" s="49"/>
      <c r="O11" s="49"/>
      <c r="P11" s="49"/>
      <c r="Q11" s="49"/>
      <c r="R11" s="49"/>
      <c r="S11" s="49"/>
    </row>
    <row r="12" spans="1:19" ht="204">
      <c r="A12" s="21" t="s">
        <v>201</v>
      </c>
      <c r="B12" s="60" t="s">
        <v>209</v>
      </c>
      <c r="C12" s="20" t="s">
        <v>210</v>
      </c>
      <c r="D12" s="18" t="s">
        <v>176</v>
      </c>
      <c r="E12" s="20" t="s">
        <v>167</v>
      </c>
      <c r="F12" s="61" t="s">
        <v>167</v>
      </c>
      <c r="G12" s="20" t="s">
        <v>204</v>
      </c>
      <c r="H12" s="20" t="s">
        <v>205</v>
      </c>
      <c r="I12" s="18" t="s">
        <v>169</v>
      </c>
      <c r="J12" s="21" t="s">
        <v>167</v>
      </c>
      <c r="K12" s="20" t="s">
        <v>167</v>
      </c>
      <c r="L12" s="18" t="s">
        <v>208</v>
      </c>
      <c r="M12" s="20" t="s">
        <v>167</v>
      </c>
      <c r="N12" s="49"/>
      <c r="O12" s="49"/>
      <c r="P12" s="49"/>
      <c r="Q12" s="49"/>
      <c r="R12" s="49"/>
      <c r="S12" s="49"/>
    </row>
    <row r="13" spans="1:19" ht="63.75">
      <c r="A13" s="21" t="s">
        <v>211</v>
      </c>
      <c r="B13" s="18" t="s">
        <v>212</v>
      </c>
      <c r="C13" s="20" t="s">
        <v>210</v>
      </c>
      <c r="D13" s="20" t="s">
        <v>213</v>
      </c>
      <c r="E13" s="20" t="s">
        <v>167</v>
      </c>
      <c r="F13" s="61" t="s">
        <v>167</v>
      </c>
      <c r="G13" s="20" t="s">
        <v>167</v>
      </c>
      <c r="H13" s="20" t="s">
        <v>205</v>
      </c>
      <c r="I13" s="18" t="s">
        <v>169</v>
      </c>
      <c r="J13" s="21" t="s">
        <v>194</v>
      </c>
      <c r="K13" s="20" t="s">
        <v>167</v>
      </c>
      <c r="L13" s="18" t="s">
        <v>214</v>
      </c>
      <c r="M13" s="20" t="s">
        <v>167</v>
      </c>
      <c r="N13" s="49"/>
      <c r="O13" s="49"/>
      <c r="P13" s="49"/>
      <c r="Q13" s="49"/>
      <c r="R13" s="49"/>
      <c r="S13" s="49"/>
    </row>
    <row r="14" spans="1:19" ht="63.75">
      <c r="A14" s="16" t="s">
        <v>215</v>
      </c>
      <c r="B14" s="16" t="s">
        <v>216</v>
      </c>
      <c r="C14" s="20" t="s">
        <v>210</v>
      </c>
      <c r="D14" s="18" t="s">
        <v>176</v>
      </c>
      <c r="E14" s="18" t="s">
        <v>198</v>
      </c>
      <c r="F14" s="18" t="s">
        <v>167</v>
      </c>
      <c r="G14" s="18" t="s">
        <v>167</v>
      </c>
      <c r="H14" s="20" t="s">
        <v>205</v>
      </c>
      <c r="I14" s="18" t="s">
        <v>169</v>
      </c>
      <c r="J14" s="18" t="s">
        <v>167</v>
      </c>
      <c r="K14" s="18" t="s">
        <v>167</v>
      </c>
      <c r="L14" s="18" t="s">
        <v>217</v>
      </c>
      <c r="M14" s="18" t="s">
        <v>167</v>
      </c>
      <c r="N14" s="49"/>
      <c r="O14" s="49"/>
      <c r="P14" s="49"/>
      <c r="Q14" s="49"/>
      <c r="R14" s="49"/>
      <c r="S14" s="49"/>
    </row>
    <row r="15" spans="1:19" ht="63.75">
      <c r="A15" s="21" t="s">
        <v>218</v>
      </c>
      <c r="B15" s="20" t="s">
        <v>219</v>
      </c>
      <c r="C15" s="18" t="s">
        <v>165</v>
      </c>
      <c r="D15" s="18" t="s">
        <v>176</v>
      </c>
      <c r="E15" s="18" t="s">
        <v>220</v>
      </c>
      <c r="F15" s="21" t="s">
        <v>221</v>
      </c>
      <c r="G15" s="18" t="s">
        <v>167</v>
      </c>
      <c r="H15" s="18" t="s">
        <v>222</v>
      </c>
      <c r="I15" s="21" t="s">
        <v>223</v>
      </c>
      <c r="J15" s="18" t="s">
        <v>194</v>
      </c>
      <c r="K15" s="18" t="s">
        <v>167</v>
      </c>
      <c r="L15" s="21" t="s">
        <v>193</v>
      </c>
      <c r="M15" s="18" t="s">
        <v>193</v>
      </c>
      <c r="N15" s="49"/>
      <c r="O15" s="49"/>
      <c r="P15" s="49"/>
      <c r="Q15" s="49"/>
      <c r="R15" s="49"/>
      <c r="S15" s="49"/>
    </row>
    <row r="16" spans="1:19" ht="89.25">
      <c r="A16" s="62" t="s">
        <v>224</v>
      </c>
      <c r="B16" s="18" t="s">
        <v>225</v>
      </c>
      <c r="C16" s="18" t="s">
        <v>165</v>
      </c>
      <c r="D16" s="18" t="s">
        <v>176</v>
      </c>
      <c r="E16" s="63" t="s">
        <v>226</v>
      </c>
      <c r="F16" s="18" t="s">
        <v>168</v>
      </c>
      <c r="G16" s="18" t="s">
        <v>167</v>
      </c>
      <c r="H16" s="16" t="s">
        <v>167</v>
      </c>
      <c r="I16" s="18" t="s">
        <v>193</v>
      </c>
      <c r="J16" s="18" t="s">
        <v>167</v>
      </c>
      <c r="K16" s="18" t="s">
        <v>167</v>
      </c>
      <c r="L16" s="18" t="s">
        <v>227</v>
      </c>
      <c r="M16" s="18" t="s">
        <v>167</v>
      </c>
      <c r="N16" s="50"/>
      <c r="O16" s="50"/>
      <c r="P16" s="50"/>
      <c r="Q16" s="50"/>
      <c r="R16" s="50"/>
      <c r="S16" s="50"/>
    </row>
    <row r="17" spans="1:19" ht="63.75">
      <c r="A17" s="62" t="s">
        <v>228</v>
      </c>
      <c r="B17" s="18" t="s">
        <v>229</v>
      </c>
      <c r="C17" s="18" t="s">
        <v>230</v>
      </c>
      <c r="D17" s="18" t="s">
        <v>176</v>
      </c>
      <c r="E17" s="63" t="s">
        <v>226</v>
      </c>
      <c r="F17" s="18" t="s">
        <v>168</v>
      </c>
      <c r="G17" s="18" t="s">
        <v>231</v>
      </c>
      <c r="H17" s="16" t="s">
        <v>167</v>
      </c>
      <c r="I17" s="18" t="s">
        <v>232</v>
      </c>
      <c r="J17" s="18" t="s">
        <v>167</v>
      </c>
      <c r="K17" s="18" t="s">
        <v>167</v>
      </c>
      <c r="L17" s="18" t="s">
        <v>227</v>
      </c>
      <c r="M17" s="18" t="s">
        <v>167</v>
      </c>
      <c r="N17" s="50"/>
      <c r="O17" s="50"/>
      <c r="P17" s="50"/>
      <c r="Q17" s="50"/>
      <c r="R17" s="50"/>
      <c r="S17" s="50"/>
    </row>
    <row r="18" spans="1:19" ht="25.5">
      <c r="A18" s="62" t="s">
        <v>233</v>
      </c>
      <c r="B18" s="18" t="s">
        <v>234</v>
      </c>
      <c r="C18" s="18" t="s">
        <v>235</v>
      </c>
      <c r="D18" s="18" t="s">
        <v>176</v>
      </c>
      <c r="E18" s="63" t="s">
        <v>226</v>
      </c>
      <c r="F18" s="18" t="s">
        <v>168</v>
      </c>
      <c r="G18" s="20" t="s">
        <v>204</v>
      </c>
      <c r="H18" s="16" t="s">
        <v>167</v>
      </c>
      <c r="I18" s="18" t="s">
        <v>193</v>
      </c>
      <c r="J18" s="18" t="s">
        <v>167</v>
      </c>
      <c r="K18" s="18" t="s">
        <v>236</v>
      </c>
      <c r="L18" s="18" t="s">
        <v>236</v>
      </c>
      <c r="M18" s="18" t="s">
        <v>167</v>
      </c>
      <c r="N18" s="49"/>
      <c r="O18" s="49"/>
      <c r="P18" s="49"/>
      <c r="Q18" s="49"/>
      <c r="R18" s="49"/>
      <c r="S18" s="49"/>
    </row>
    <row r="19" spans="1:19" ht="25.5">
      <c r="A19" s="62" t="s">
        <v>233</v>
      </c>
      <c r="B19" s="18" t="s">
        <v>237</v>
      </c>
      <c r="C19" s="18" t="s">
        <v>235</v>
      </c>
      <c r="D19" s="18" t="s">
        <v>176</v>
      </c>
      <c r="E19" s="63" t="s">
        <v>226</v>
      </c>
      <c r="F19" s="18" t="s">
        <v>168</v>
      </c>
      <c r="G19" s="18" t="s">
        <v>238</v>
      </c>
      <c r="H19" s="16" t="s">
        <v>167</v>
      </c>
      <c r="I19" s="18" t="s">
        <v>193</v>
      </c>
      <c r="J19" s="18" t="s">
        <v>167</v>
      </c>
      <c r="K19" s="18" t="s">
        <v>236</v>
      </c>
      <c r="L19" s="18" t="s">
        <v>236</v>
      </c>
      <c r="M19" s="18" t="s">
        <v>167</v>
      </c>
      <c r="N19" s="49"/>
      <c r="O19" s="49"/>
      <c r="P19" s="49"/>
      <c r="Q19" s="49"/>
      <c r="R19" s="49"/>
      <c r="S19" s="49"/>
    </row>
    <row r="20" spans="1:19" ht="51">
      <c r="A20" s="110" t="s">
        <v>239</v>
      </c>
      <c r="B20" s="16" t="s">
        <v>240</v>
      </c>
      <c r="C20" s="16" t="s">
        <v>230</v>
      </c>
      <c r="D20" s="18" t="s">
        <v>176</v>
      </c>
      <c r="E20" s="63" t="s">
        <v>226</v>
      </c>
      <c r="F20" s="18" t="s">
        <v>168</v>
      </c>
      <c r="G20" s="16" t="s">
        <v>167</v>
      </c>
      <c r="H20" s="16" t="s">
        <v>167</v>
      </c>
      <c r="I20" s="16" t="s">
        <v>167</v>
      </c>
      <c r="J20" s="16" t="s">
        <v>221</v>
      </c>
      <c r="K20" s="16" t="s">
        <v>199</v>
      </c>
      <c r="L20" s="16" t="s">
        <v>193</v>
      </c>
      <c r="M20" s="16" t="s">
        <v>193</v>
      </c>
      <c r="N20" s="27"/>
      <c r="O20" s="27"/>
      <c r="P20" s="27"/>
      <c r="Q20" s="27"/>
      <c r="R20" s="27"/>
      <c r="S20" s="27"/>
    </row>
    <row r="21" spans="1:19" ht="76.5">
      <c r="A21" s="110" t="s">
        <v>241</v>
      </c>
      <c r="B21" s="16" t="s">
        <v>242</v>
      </c>
      <c r="C21" s="16" t="s">
        <v>243</v>
      </c>
      <c r="D21" s="18" t="s">
        <v>176</v>
      </c>
      <c r="E21" s="16" t="s">
        <v>167</v>
      </c>
      <c r="F21" s="18" t="s">
        <v>168</v>
      </c>
      <c r="G21" s="16" t="s">
        <v>238</v>
      </c>
      <c r="H21" s="16" t="s">
        <v>167</v>
      </c>
      <c r="I21" s="16" t="s">
        <v>167</v>
      </c>
      <c r="J21" s="16" t="s">
        <v>167</v>
      </c>
      <c r="K21" s="16" t="s">
        <v>167</v>
      </c>
      <c r="L21" s="16" t="s">
        <v>167</v>
      </c>
      <c r="M21" s="16" t="s">
        <v>244</v>
      </c>
      <c r="N21" s="27"/>
      <c r="O21" s="27"/>
      <c r="P21" s="27"/>
      <c r="Q21" s="27"/>
      <c r="R21" s="27"/>
      <c r="S21" s="27"/>
    </row>
    <row r="22" spans="1:19" ht="156.75" customHeight="1">
      <c r="A22" s="62" t="s">
        <v>245</v>
      </c>
      <c r="B22" s="18" t="s">
        <v>246</v>
      </c>
      <c r="C22" s="16" t="s">
        <v>243</v>
      </c>
      <c r="D22" s="18" t="s">
        <v>167</v>
      </c>
      <c r="E22" s="63" t="s">
        <v>226</v>
      </c>
      <c r="F22" s="18" t="s">
        <v>168</v>
      </c>
      <c r="G22" s="20" t="s">
        <v>204</v>
      </c>
      <c r="H22" s="16" t="s">
        <v>167</v>
      </c>
      <c r="I22" s="18" t="s">
        <v>169</v>
      </c>
      <c r="J22" s="18" t="s">
        <v>247</v>
      </c>
      <c r="K22" s="18" t="s">
        <v>248</v>
      </c>
      <c r="L22" s="18" t="s">
        <v>193</v>
      </c>
      <c r="M22" s="18" t="s">
        <v>193</v>
      </c>
      <c r="N22" s="49"/>
      <c r="O22" s="49"/>
      <c r="P22" s="49"/>
      <c r="Q22" s="49"/>
      <c r="R22" s="49"/>
      <c r="S22" s="49"/>
    </row>
    <row r="23" spans="1:19" ht="12.75">
      <c r="A23" s="64"/>
      <c r="B23" s="4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27"/>
      <c r="O23" s="27"/>
      <c r="P23" s="27"/>
      <c r="Q23" s="27"/>
      <c r="R23" s="27"/>
      <c r="S23" s="27"/>
    </row>
    <row r="24" spans="1:19" ht="12.75">
      <c r="A24" s="64"/>
      <c r="B24" s="4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7"/>
      <c r="O24" s="27"/>
      <c r="P24" s="27"/>
      <c r="Q24" s="27"/>
      <c r="R24" s="27"/>
      <c r="S24" s="27"/>
    </row>
    <row r="25" spans="1:19" ht="12.75">
      <c r="A25" s="64"/>
      <c r="B25" s="4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7"/>
      <c r="O25" s="27"/>
      <c r="P25" s="27"/>
      <c r="Q25" s="27"/>
      <c r="R25" s="27"/>
      <c r="S25" s="27"/>
    </row>
    <row r="26" spans="1:19" ht="12.75">
      <c r="A26" s="64"/>
      <c r="B26" s="4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27"/>
      <c r="O26" s="27"/>
      <c r="P26" s="27"/>
      <c r="Q26" s="27"/>
      <c r="R26" s="27"/>
      <c r="S26" s="27"/>
    </row>
    <row r="27" spans="1:19" ht="12.75">
      <c r="A27" s="64"/>
      <c r="B27" s="4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7"/>
      <c r="O27" s="27"/>
      <c r="P27" s="27"/>
      <c r="Q27" s="27"/>
      <c r="R27" s="27"/>
      <c r="S27" s="27"/>
    </row>
    <row r="28" spans="1:19" ht="12.75">
      <c r="A28" s="64"/>
      <c r="B28" s="4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7"/>
      <c r="O28" s="27"/>
      <c r="P28" s="27"/>
      <c r="Q28" s="27"/>
      <c r="R28" s="27"/>
      <c r="S28" s="27"/>
    </row>
    <row r="29" spans="1:19" ht="12.75">
      <c r="A29" s="64"/>
      <c r="B29" s="4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7"/>
      <c r="O29" s="27"/>
      <c r="P29" s="27"/>
      <c r="Q29" s="27"/>
      <c r="R29" s="27"/>
      <c r="S29" s="27"/>
    </row>
    <row r="30" spans="1:19" ht="12.75">
      <c r="A30" s="64"/>
      <c r="B30" s="4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7"/>
      <c r="O30" s="27"/>
      <c r="P30" s="27"/>
      <c r="Q30" s="27"/>
      <c r="R30" s="27"/>
      <c r="S30" s="27"/>
    </row>
    <row r="31" spans="1:19" ht="12.75">
      <c r="A31" s="64"/>
      <c r="B31" s="4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7"/>
      <c r="O31" s="27"/>
      <c r="P31" s="27"/>
      <c r="Q31" s="27"/>
      <c r="R31" s="27"/>
      <c r="S31" s="27"/>
    </row>
    <row r="32" spans="1:19" ht="12.75">
      <c r="A32" s="64"/>
      <c r="B32" s="4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7"/>
      <c r="O32" s="27"/>
      <c r="P32" s="27"/>
      <c r="Q32" s="27"/>
      <c r="R32" s="27"/>
      <c r="S32" s="27"/>
    </row>
    <row r="33" spans="1:19" ht="12.75">
      <c r="A33" s="64"/>
      <c r="B33" s="4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7"/>
      <c r="O33" s="27"/>
      <c r="P33" s="27"/>
      <c r="Q33" s="27"/>
      <c r="R33" s="27"/>
      <c r="S33" s="27"/>
    </row>
    <row r="34" spans="1:19" ht="12.75">
      <c r="A34" s="64"/>
      <c r="B34" s="4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7"/>
      <c r="O34" s="27"/>
      <c r="P34" s="27"/>
      <c r="Q34" s="27"/>
      <c r="R34" s="27"/>
      <c r="S34" s="27"/>
    </row>
    <row r="35" spans="1:19" ht="12.75">
      <c r="A35" s="64"/>
      <c r="B35" s="4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7"/>
      <c r="O35" s="27"/>
      <c r="P35" s="27"/>
      <c r="Q35" s="27"/>
      <c r="R35" s="27"/>
      <c r="S35" s="27"/>
    </row>
    <row r="36" spans="1:19" ht="12.75">
      <c r="A36" s="64"/>
      <c r="B36" s="4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27"/>
      <c r="O36" s="27"/>
      <c r="P36" s="27"/>
      <c r="Q36" s="27"/>
      <c r="R36" s="27"/>
      <c r="S36" s="27"/>
    </row>
    <row r="37" spans="1:19" ht="12.75">
      <c r="A37" s="64"/>
      <c r="B37" s="4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27"/>
      <c r="O37" s="27"/>
      <c r="P37" s="27"/>
      <c r="Q37" s="27"/>
      <c r="R37" s="27"/>
      <c r="S37" s="27"/>
    </row>
    <row r="38" spans="1:19" ht="12.75">
      <c r="A38" s="64"/>
      <c r="B38" s="4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27"/>
      <c r="O38" s="27"/>
      <c r="P38" s="27"/>
      <c r="Q38" s="27"/>
      <c r="R38" s="27"/>
      <c r="S38" s="27"/>
    </row>
    <row r="39" spans="1:19" ht="12.75">
      <c r="A39" s="64"/>
      <c r="B39" s="4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27"/>
      <c r="O39" s="27"/>
      <c r="P39" s="27"/>
      <c r="Q39" s="27"/>
      <c r="R39" s="27"/>
      <c r="S39" s="27"/>
    </row>
    <row r="40" spans="1:19" ht="12.75">
      <c r="A40" s="64"/>
      <c r="B40" s="4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27"/>
      <c r="O40" s="27"/>
      <c r="P40" s="27"/>
      <c r="Q40" s="27"/>
      <c r="R40" s="27"/>
      <c r="S40" s="27"/>
    </row>
    <row r="41" spans="1:19" ht="12.75">
      <c r="A41" s="64"/>
      <c r="B41" s="4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27"/>
      <c r="O41" s="27"/>
      <c r="P41" s="27"/>
      <c r="Q41" s="27"/>
      <c r="R41" s="27"/>
      <c r="S41" s="27"/>
    </row>
    <row r="42" spans="1:19" ht="12.75">
      <c r="A42" s="64"/>
      <c r="B42" s="4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7"/>
      <c r="O42" s="27"/>
      <c r="P42" s="27"/>
      <c r="Q42" s="27"/>
      <c r="R42" s="27"/>
      <c r="S42" s="27"/>
    </row>
    <row r="43" spans="1:19" ht="12.75">
      <c r="A43" s="64"/>
      <c r="B43" s="4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27"/>
      <c r="O43" s="27"/>
      <c r="P43" s="27"/>
      <c r="Q43" s="27"/>
      <c r="R43" s="27"/>
      <c r="S43" s="27"/>
    </row>
    <row r="44" spans="1:19" ht="12.75">
      <c r="A44" s="64"/>
      <c r="B44" s="4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7"/>
      <c r="O44" s="27"/>
      <c r="P44" s="27"/>
      <c r="Q44" s="27"/>
      <c r="R44" s="27"/>
      <c r="S44" s="27"/>
    </row>
    <row r="45" spans="1:19" ht="12.75">
      <c r="A45" s="64"/>
      <c r="B45" s="4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27"/>
      <c r="O45" s="27"/>
      <c r="P45" s="27"/>
      <c r="Q45" s="27"/>
      <c r="R45" s="27"/>
      <c r="S45" s="27"/>
    </row>
    <row r="46" spans="1:19" ht="12.75">
      <c r="A46" s="64"/>
      <c r="B46" s="4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27"/>
      <c r="O46" s="27"/>
      <c r="P46" s="27"/>
      <c r="Q46" s="27"/>
      <c r="R46" s="27"/>
      <c r="S46" s="27"/>
    </row>
    <row r="47" spans="1:19" ht="12.75">
      <c r="A47" s="64"/>
      <c r="B47" s="4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27"/>
      <c r="O47" s="27"/>
      <c r="P47" s="27"/>
      <c r="Q47" s="27"/>
      <c r="R47" s="27"/>
      <c r="S47" s="27"/>
    </row>
    <row r="48" spans="1:19" ht="12.75">
      <c r="A48" s="64"/>
      <c r="B48" s="4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27"/>
      <c r="O48" s="27"/>
      <c r="P48" s="27"/>
      <c r="Q48" s="27"/>
      <c r="R48" s="27"/>
      <c r="S48" s="27"/>
    </row>
    <row r="49" spans="1:19" ht="12.75">
      <c r="A49" s="64"/>
      <c r="B49" s="4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27"/>
      <c r="O49" s="27"/>
      <c r="P49" s="27"/>
      <c r="Q49" s="27"/>
      <c r="R49" s="27"/>
      <c r="S49" s="27"/>
    </row>
    <row r="50" spans="1:19" ht="12.75">
      <c r="A50" s="64"/>
      <c r="B50" s="4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27"/>
      <c r="O50" s="27"/>
      <c r="P50" s="27"/>
      <c r="Q50" s="27"/>
      <c r="R50" s="27"/>
      <c r="S50" s="27"/>
    </row>
    <row r="51" spans="1:19" ht="12.75">
      <c r="A51" s="64"/>
      <c r="B51" s="4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27"/>
      <c r="O51" s="27"/>
      <c r="P51" s="27"/>
      <c r="Q51" s="27"/>
      <c r="R51" s="27"/>
      <c r="S51" s="27"/>
    </row>
    <row r="52" spans="1:19" ht="12.75">
      <c r="A52" s="64"/>
      <c r="B52" s="4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7"/>
      <c r="O52" s="27"/>
      <c r="P52" s="27"/>
      <c r="Q52" s="27"/>
      <c r="R52" s="27"/>
      <c r="S52" s="27"/>
    </row>
    <row r="53" spans="1:19" ht="12.75">
      <c r="A53" s="64"/>
      <c r="B53" s="4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7"/>
      <c r="O53" s="27"/>
      <c r="P53" s="27"/>
      <c r="Q53" s="27"/>
      <c r="R53" s="27"/>
      <c r="S53" s="27"/>
    </row>
    <row r="54" spans="1:19" ht="12.75">
      <c r="A54" s="64"/>
      <c r="B54" s="4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7"/>
      <c r="O54" s="27"/>
      <c r="P54" s="27"/>
      <c r="Q54" s="27"/>
      <c r="R54" s="27"/>
      <c r="S54" s="27"/>
    </row>
    <row r="55" spans="1:19" ht="12.75">
      <c r="A55" s="64"/>
      <c r="B55" s="4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7"/>
      <c r="O55" s="27"/>
      <c r="P55" s="27"/>
      <c r="Q55" s="27"/>
      <c r="R55" s="27"/>
      <c r="S55" s="27"/>
    </row>
    <row r="56" spans="1:19" ht="12.75">
      <c r="A56" s="64"/>
      <c r="B56" s="4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27"/>
      <c r="O56" s="27"/>
      <c r="P56" s="27"/>
      <c r="Q56" s="27"/>
      <c r="R56" s="27"/>
      <c r="S56" s="27"/>
    </row>
    <row r="57" spans="1:19" ht="12.75">
      <c r="A57" s="64"/>
      <c r="B57" s="4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27"/>
      <c r="O57" s="27"/>
      <c r="P57" s="27"/>
      <c r="Q57" s="27"/>
      <c r="R57" s="27"/>
      <c r="S57" s="27"/>
    </row>
    <row r="58" spans="1:19" ht="12.75">
      <c r="A58" s="64"/>
      <c r="B58" s="4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27"/>
      <c r="O58" s="27"/>
      <c r="P58" s="27"/>
      <c r="Q58" s="27"/>
      <c r="R58" s="27"/>
      <c r="S58" s="27"/>
    </row>
    <row r="59" spans="1:19" ht="12.75">
      <c r="A59" s="64"/>
      <c r="B59" s="4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27"/>
      <c r="O59" s="27"/>
      <c r="P59" s="27"/>
      <c r="Q59" s="27"/>
      <c r="R59" s="27"/>
      <c r="S59" s="27"/>
    </row>
    <row r="60" spans="1:19" ht="12.75">
      <c r="A60" s="64"/>
      <c r="B60" s="4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27"/>
      <c r="O60" s="27"/>
      <c r="P60" s="27"/>
      <c r="Q60" s="27"/>
      <c r="R60" s="27"/>
      <c r="S60" s="27"/>
    </row>
    <row r="61" spans="1:19" ht="12.75">
      <c r="A61" s="64"/>
      <c r="B61" s="4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27"/>
      <c r="O61" s="27"/>
      <c r="P61" s="27"/>
      <c r="Q61" s="27"/>
      <c r="R61" s="27"/>
      <c r="S61" s="27"/>
    </row>
    <row r="62" spans="1:19" ht="12.75">
      <c r="A62" s="64"/>
      <c r="B62" s="4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27"/>
      <c r="O62" s="27"/>
      <c r="P62" s="27"/>
      <c r="Q62" s="27"/>
      <c r="R62" s="27"/>
      <c r="S62" s="27"/>
    </row>
    <row r="63" spans="1:19" ht="12.75">
      <c r="A63" s="64"/>
      <c r="B63" s="4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27"/>
      <c r="O63" s="27"/>
      <c r="P63" s="27"/>
      <c r="Q63" s="27"/>
      <c r="R63" s="27"/>
      <c r="S63" s="27"/>
    </row>
    <row r="64" spans="1:19" ht="12.75">
      <c r="A64" s="64"/>
      <c r="B64" s="4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7"/>
      <c r="O64" s="27"/>
      <c r="P64" s="27"/>
      <c r="Q64" s="27"/>
      <c r="R64" s="27"/>
      <c r="S64" s="27"/>
    </row>
    <row r="65" spans="1:19" ht="12.75">
      <c r="A65" s="64"/>
      <c r="B65" s="4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27"/>
      <c r="O65" s="27"/>
      <c r="P65" s="27"/>
      <c r="Q65" s="27"/>
      <c r="R65" s="27"/>
      <c r="S65" s="27"/>
    </row>
    <row r="66" spans="1:19" ht="12.75">
      <c r="A66" s="64"/>
      <c r="B66" s="4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27"/>
      <c r="O66" s="27"/>
      <c r="P66" s="27"/>
      <c r="Q66" s="27"/>
      <c r="R66" s="27"/>
      <c r="S66" s="27"/>
    </row>
    <row r="67" spans="1:19" ht="12.75">
      <c r="A67" s="64"/>
      <c r="B67" s="4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27"/>
      <c r="O67" s="27"/>
      <c r="P67" s="27"/>
      <c r="Q67" s="27"/>
      <c r="R67" s="27"/>
      <c r="S67" s="27"/>
    </row>
    <row r="68" spans="1:19" ht="12.75">
      <c r="A68" s="64"/>
      <c r="B68" s="4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27"/>
      <c r="O68" s="27"/>
      <c r="P68" s="27"/>
      <c r="Q68" s="27"/>
      <c r="R68" s="27"/>
      <c r="S68" s="27"/>
    </row>
    <row r="69" spans="1:19" ht="12.75">
      <c r="A69" s="64"/>
      <c r="B69" s="4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27"/>
      <c r="O69" s="27"/>
      <c r="P69" s="27"/>
      <c r="Q69" s="27"/>
      <c r="R69" s="27"/>
      <c r="S69" s="27"/>
    </row>
    <row r="70" spans="1:19" ht="12.75">
      <c r="A70" s="64"/>
      <c r="B70" s="4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27"/>
      <c r="O70" s="27"/>
      <c r="P70" s="27"/>
      <c r="Q70" s="27"/>
      <c r="R70" s="27"/>
      <c r="S70" s="27"/>
    </row>
    <row r="71" spans="1:19" ht="12.75">
      <c r="A71" s="64"/>
      <c r="B71" s="4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27"/>
      <c r="O71" s="27"/>
      <c r="P71" s="27"/>
      <c r="Q71" s="27"/>
      <c r="R71" s="27"/>
      <c r="S71" s="27"/>
    </row>
    <row r="72" spans="1:19" ht="12.75">
      <c r="A72" s="64"/>
      <c r="B72" s="4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27"/>
      <c r="O72" s="27"/>
      <c r="P72" s="27"/>
      <c r="Q72" s="27"/>
      <c r="R72" s="27"/>
      <c r="S72" s="27"/>
    </row>
    <row r="73" spans="1:19" ht="12.75">
      <c r="A73" s="64"/>
      <c r="B73" s="4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27"/>
      <c r="O73" s="27"/>
      <c r="P73" s="27"/>
      <c r="Q73" s="27"/>
      <c r="R73" s="27"/>
      <c r="S73" s="27"/>
    </row>
    <row r="74" spans="1:19" ht="12.75">
      <c r="A74" s="64"/>
      <c r="B74" s="4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27"/>
      <c r="O74" s="27"/>
      <c r="P74" s="27"/>
      <c r="Q74" s="27"/>
      <c r="R74" s="27"/>
      <c r="S74" s="27"/>
    </row>
    <row r="75" spans="1:19" ht="12.75">
      <c r="A75" s="64"/>
      <c r="B75" s="4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7"/>
      <c r="O75" s="27"/>
      <c r="P75" s="27"/>
      <c r="Q75" s="27"/>
      <c r="R75" s="27"/>
      <c r="S75" s="27"/>
    </row>
    <row r="76" spans="1:19" ht="12.75">
      <c r="A76" s="64"/>
      <c r="B76" s="4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27"/>
      <c r="O76" s="27"/>
      <c r="P76" s="27"/>
      <c r="Q76" s="27"/>
      <c r="R76" s="27"/>
      <c r="S76" s="27"/>
    </row>
    <row r="77" spans="1:19" ht="12.75">
      <c r="A77" s="64"/>
      <c r="B77" s="4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27"/>
      <c r="O77" s="27"/>
      <c r="P77" s="27"/>
      <c r="Q77" s="27"/>
      <c r="R77" s="27"/>
      <c r="S77" s="27"/>
    </row>
    <row r="78" spans="1:19" ht="12.75">
      <c r="A78" s="64"/>
      <c r="B78" s="4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27"/>
      <c r="O78" s="27"/>
      <c r="P78" s="27"/>
      <c r="Q78" s="27"/>
      <c r="R78" s="27"/>
      <c r="S78" s="27"/>
    </row>
    <row r="79" spans="1:19" ht="12.75">
      <c r="A79" s="64"/>
      <c r="B79" s="4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27"/>
      <c r="O79" s="27"/>
      <c r="P79" s="27"/>
      <c r="Q79" s="27"/>
      <c r="R79" s="27"/>
      <c r="S79" s="27"/>
    </row>
    <row r="80" spans="1:19" ht="12.75">
      <c r="A80" s="64"/>
      <c r="B80" s="4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27"/>
      <c r="O80" s="27"/>
      <c r="P80" s="27"/>
      <c r="Q80" s="27"/>
      <c r="R80" s="27"/>
      <c r="S80" s="27"/>
    </row>
    <row r="81" spans="1:19" ht="12.75">
      <c r="A81" s="64"/>
      <c r="B81" s="4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27"/>
      <c r="O81" s="27"/>
      <c r="P81" s="27"/>
      <c r="Q81" s="27"/>
      <c r="R81" s="27"/>
      <c r="S81" s="27"/>
    </row>
    <row r="82" spans="1:19" ht="12.75">
      <c r="A82" s="64"/>
      <c r="B82" s="4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27"/>
      <c r="O82" s="27"/>
      <c r="P82" s="27"/>
      <c r="Q82" s="27"/>
      <c r="R82" s="27"/>
      <c r="S82" s="27"/>
    </row>
    <row r="83" spans="1:19" ht="12.75">
      <c r="A83" s="64"/>
      <c r="B83" s="4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27"/>
      <c r="O83" s="27"/>
      <c r="P83" s="27"/>
      <c r="Q83" s="27"/>
      <c r="R83" s="27"/>
      <c r="S83" s="27"/>
    </row>
    <row r="84" spans="1:19" ht="12.75">
      <c r="A84" s="64"/>
      <c r="B84" s="4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27"/>
      <c r="O84" s="27"/>
      <c r="P84" s="27"/>
      <c r="Q84" s="27"/>
      <c r="R84" s="27"/>
      <c r="S84" s="27"/>
    </row>
    <row r="85" spans="1:19" ht="12.75">
      <c r="A85" s="64"/>
      <c r="B85" s="4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27"/>
      <c r="O85" s="27"/>
      <c r="P85" s="27"/>
      <c r="Q85" s="27"/>
      <c r="R85" s="27"/>
      <c r="S85" s="27"/>
    </row>
    <row r="86" spans="1:19" ht="12.75">
      <c r="A86" s="64"/>
      <c r="B86" s="4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7"/>
      <c r="O86" s="27"/>
      <c r="P86" s="27"/>
      <c r="Q86" s="27"/>
      <c r="R86" s="27"/>
      <c r="S86" s="27"/>
    </row>
    <row r="87" spans="1:19" ht="12.75">
      <c r="A87" s="64"/>
      <c r="B87" s="4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27"/>
      <c r="O87" s="27"/>
      <c r="P87" s="27"/>
      <c r="Q87" s="27"/>
      <c r="R87" s="27"/>
      <c r="S87" s="27"/>
    </row>
    <row r="88" spans="1:19" ht="12.75">
      <c r="A88" s="64"/>
      <c r="B88" s="4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27"/>
      <c r="O88" s="27"/>
      <c r="P88" s="27"/>
      <c r="Q88" s="27"/>
      <c r="R88" s="27"/>
      <c r="S88" s="27"/>
    </row>
    <row r="89" spans="1:19" ht="12.75">
      <c r="A89" s="64"/>
      <c r="B89" s="4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27"/>
      <c r="O89" s="27"/>
      <c r="P89" s="27"/>
      <c r="Q89" s="27"/>
      <c r="R89" s="27"/>
      <c r="S89" s="27"/>
    </row>
    <row r="90" spans="1:19" ht="12.75">
      <c r="A90" s="64"/>
      <c r="B90" s="4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27"/>
      <c r="O90" s="27"/>
      <c r="P90" s="27"/>
      <c r="Q90" s="27"/>
      <c r="R90" s="27"/>
      <c r="S90" s="27"/>
    </row>
    <row r="91" spans="1:19" ht="12.75">
      <c r="A91" s="64"/>
      <c r="B91" s="4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27"/>
      <c r="O91" s="27"/>
      <c r="P91" s="27"/>
      <c r="Q91" s="27"/>
      <c r="R91" s="27"/>
      <c r="S91" s="27"/>
    </row>
    <row r="92" spans="1:19" ht="12.75">
      <c r="A92" s="64"/>
      <c r="B92" s="4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27"/>
      <c r="O92" s="27"/>
      <c r="P92" s="27"/>
      <c r="Q92" s="27"/>
      <c r="R92" s="27"/>
      <c r="S92" s="27"/>
    </row>
    <row r="93" spans="1:19" ht="12.75">
      <c r="A93" s="64"/>
      <c r="B93" s="4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27"/>
      <c r="O93" s="27"/>
      <c r="P93" s="27"/>
      <c r="Q93" s="27"/>
      <c r="R93" s="27"/>
      <c r="S93" s="27"/>
    </row>
    <row r="94" spans="1:19" ht="12.75">
      <c r="A94" s="64"/>
      <c r="B94" s="4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7"/>
      <c r="O94" s="27"/>
      <c r="P94" s="27"/>
      <c r="Q94" s="27"/>
      <c r="R94" s="27"/>
      <c r="S94" s="27"/>
    </row>
    <row r="95" spans="1:19" ht="12.75">
      <c r="A95" s="64"/>
      <c r="B95" s="4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7"/>
      <c r="O95" s="27"/>
      <c r="P95" s="27"/>
      <c r="Q95" s="27"/>
      <c r="R95" s="27"/>
      <c r="S95" s="27"/>
    </row>
    <row r="96" spans="1:19" ht="12.75">
      <c r="A96" s="64"/>
      <c r="B96" s="4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7"/>
      <c r="O96" s="27"/>
      <c r="P96" s="27"/>
      <c r="Q96" s="27"/>
      <c r="R96" s="27"/>
      <c r="S96" s="27"/>
    </row>
    <row r="97" spans="1:19" ht="12.75">
      <c r="A97" s="64"/>
      <c r="B97" s="4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7"/>
      <c r="O97" s="27"/>
      <c r="P97" s="27"/>
      <c r="Q97" s="27"/>
      <c r="R97" s="27"/>
      <c r="S97" s="27"/>
    </row>
    <row r="98" spans="1:19" ht="12.75">
      <c r="A98" s="64"/>
      <c r="B98" s="4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27"/>
      <c r="O98" s="27"/>
      <c r="P98" s="27"/>
      <c r="Q98" s="27"/>
      <c r="R98" s="27"/>
      <c r="S98" s="27"/>
    </row>
    <row r="99" spans="1:19" ht="12.75">
      <c r="A99" s="64"/>
      <c r="B99" s="4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27"/>
      <c r="O99" s="27"/>
      <c r="P99" s="27"/>
      <c r="Q99" s="27"/>
      <c r="R99" s="27"/>
      <c r="S99" s="27"/>
    </row>
    <row r="100" spans="1:19" ht="12.75">
      <c r="A100" s="64"/>
      <c r="B100" s="4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27"/>
      <c r="O100" s="27"/>
      <c r="P100" s="27"/>
      <c r="Q100" s="27"/>
      <c r="R100" s="27"/>
      <c r="S100" s="27"/>
    </row>
    <row r="101" spans="1:19" ht="12.75">
      <c r="A101" s="64"/>
      <c r="B101" s="4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27"/>
      <c r="O101" s="27"/>
      <c r="P101" s="27"/>
      <c r="Q101" s="27"/>
      <c r="R101" s="27"/>
      <c r="S101" s="27"/>
    </row>
    <row r="102" spans="1:19" ht="12.75">
      <c r="A102" s="64"/>
      <c r="B102" s="4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27"/>
      <c r="O102" s="27"/>
      <c r="P102" s="27"/>
      <c r="Q102" s="27"/>
      <c r="R102" s="27"/>
      <c r="S102" s="27"/>
    </row>
    <row r="103" spans="1:19" ht="12.75">
      <c r="A103" s="64"/>
      <c r="B103" s="4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27"/>
      <c r="O103" s="27"/>
      <c r="P103" s="27"/>
      <c r="Q103" s="27"/>
      <c r="R103" s="27"/>
      <c r="S103" s="27"/>
    </row>
    <row r="104" spans="1:19" ht="12.75">
      <c r="A104" s="64"/>
      <c r="B104" s="4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27"/>
      <c r="O104" s="27"/>
      <c r="P104" s="27"/>
      <c r="Q104" s="27"/>
      <c r="R104" s="27"/>
      <c r="S104" s="27"/>
    </row>
    <row r="105" spans="1:19" ht="12.75">
      <c r="A105" s="64"/>
      <c r="B105" s="4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27"/>
      <c r="O105" s="27"/>
      <c r="P105" s="27"/>
      <c r="Q105" s="27"/>
      <c r="R105" s="27"/>
      <c r="S105" s="27"/>
    </row>
    <row r="106" spans="1:19" ht="12.75">
      <c r="A106" s="64"/>
      <c r="B106" s="4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27"/>
      <c r="O106" s="27"/>
      <c r="P106" s="27"/>
      <c r="Q106" s="27"/>
      <c r="R106" s="27"/>
      <c r="S106" s="27"/>
    </row>
    <row r="107" spans="1:19" ht="12.75">
      <c r="A107" s="64"/>
      <c r="B107" s="4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27"/>
      <c r="O107" s="27"/>
      <c r="P107" s="27"/>
      <c r="Q107" s="27"/>
      <c r="R107" s="27"/>
      <c r="S107" s="27"/>
    </row>
    <row r="108" spans="1:19" ht="12.75">
      <c r="A108" s="64"/>
      <c r="B108" s="4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7"/>
      <c r="O108" s="27"/>
      <c r="P108" s="27"/>
      <c r="Q108" s="27"/>
      <c r="R108" s="27"/>
      <c r="S108" s="27"/>
    </row>
    <row r="109" spans="1:19" ht="12.75">
      <c r="A109" s="64"/>
      <c r="B109" s="4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27"/>
      <c r="O109" s="27"/>
      <c r="P109" s="27"/>
      <c r="Q109" s="27"/>
      <c r="R109" s="27"/>
      <c r="S109" s="27"/>
    </row>
    <row r="110" spans="1:19" ht="12.75">
      <c r="A110" s="64"/>
      <c r="B110" s="4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27"/>
      <c r="O110" s="27"/>
      <c r="P110" s="27"/>
      <c r="Q110" s="27"/>
      <c r="R110" s="27"/>
      <c r="S110" s="27"/>
    </row>
    <row r="111" spans="1:19" ht="12.75">
      <c r="A111" s="64"/>
      <c r="B111" s="4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27"/>
      <c r="O111" s="27"/>
      <c r="P111" s="27"/>
      <c r="Q111" s="27"/>
      <c r="R111" s="27"/>
      <c r="S111" s="27"/>
    </row>
    <row r="112" spans="1:19" ht="12.75">
      <c r="A112" s="64"/>
      <c r="B112" s="4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27"/>
      <c r="O112" s="27"/>
      <c r="P112" s="27"/>
      <c r="Q112" s="27"/>
      <c r="R112" s="27"/>
      <c r="S112" s="27"/>
    </row>
    <row r="113" spans="1:19" ht="12.75">
      <c r="A113" s="64"/>
      <c r="B113" s="4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27"/>
      <c r="O113" s="27"/>
      <c r="P113" s="27"/>
      <c r="Q113" s="27"/>
      <c r="R113" s="27"/>
      <c r="S113" s="27"/>
    </row>
    <row r="114" spans="1:19" ht="12.75">
      <c r="A114" s="64"/>
      <c r="B114" s="4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27"/>
      <c r="O114" s="27"/>
      <c r="P114" s="27"/>
      <c r="Q114" s="27"/>
      <c r="R114" s="27"/>
      <c r="S114" s="27"/>
    </row>
    <row r="115" spans="1:19" ht="12.75">
      <c r="A115" s="64"/>
      <c r="B115" s="4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27"/>
      <c r="O115" s="27"/>
      <c r="P115" s="27"/>
      <c r="Q115" s="27"/>
      <c r="R115" s="27"/>
      <c r="S115" s="27"/>
    </row>
    <row r="116" spans="1:19" ht="12.75">
      <c r="A116" s="64"/>
      <c r="B116" s="4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27"/>
      <c r="O116" s="27"/>
      <c r="P116" s="27"/>
      <c r="Q116" s="27"/>
      <c r="R116" s="27"/>
      <c r="S116" s="27"/>
    </row>
    <row r="117" spans="1:19" ht="12.75">
      <c r="A117" s="64"/>
      <c r="B117" s="4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27"/>
      <c r="O117" s="27"/>
      <c r="P117" s="27"/>
      <c r="Q117" s="27"/>
      <c r="R117" s="27"/>
      <c r="S117" s="27"/>
    </row>
    <row r="118" spans="1:19" ht="12.75">
      <c r="A118" s="64"/>
      <c r="B118" s="4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27"/>
      <c r="O118" s="27"/>
      <c r="P118" s="27"/>
      <c r="Q118" s="27"/>
      <c r="R118" s="27"/>
      <c r="S118" s="27"/>
    </row>
    <row r="119" spans="1:19" ht="12.75">
      <c r="A119" s="64"/>
      <c r="B119" s="4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27"/>
      <c r="O119" s="27"/>
      <c r="P119" s="27"/>
      <c r="Q119" s="27"/>
      <c r="R119" s="27"/>
      <c r="S119" s="27"/>
    </row>
    <row r="120" spans="1:19" ht="12.75">
      <c r="A120" s="64"/>
      <c r="B120" s="4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27"/>
      <c r="O120" s="27"/>
      <c r="P120" s="27"/>
      <c r="Q120" s="27"/>
      <c r="R120" s="27"/>
      <c r="S120" s="27"/>
    </row>
    <row r="121" spans="1:19" ht="12.75">
      <c r="A121" s="64"/>
      <c r="B121" s="4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27"/>
      <c r="O121" s="27"/>
      <c r="P121" s="27"/>
      <c r="Q121" s="27"/>
      <c r="R121" s="27"/>
      <c r="S121" s="27"/>
    </row>
    <row r="122" spans="1:19" ht="12.75">
      <c r="A122" s="64"/>
      <c r="B122" s="4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27"/>
      <c r="O122" s="27"/>
      <c r="P122" s="27"/>
      <c r="Q122" s="27"/>
      <c r="R122" s="27"/>
      <c r="S122" s="27"/>
    </row>
    <row r="123" spans="1:19" ht="12.75">
      <c r="A123" s="64"/>
      <c r="B123" s="4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27"/>
      <c r="O123" s="27"/>
      <c r="P123" s="27"/>
      <c r="Q123" s="27"/>
      <c r="R123" s="27"/>
      <c r="S123" s="27"/>
    </row>
    <row r="124" spans="1:19" ht="12.75">
      <c r="A124" s="64"/>
      <c r="B124" s="4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27"/>
      <c r="O124" s="27"/>
      <c r="P124" s="27"/>
      <c r="Q124" s="27"/>
      <c r="R124" s="27"/>
      <c r="S124" s="27"/>
    </row>
    <row r="125" spans="1:19" ht="12.75">
      <c r="A125" s="64"/>
      <c r="B125" s="4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27"/>
      <c r="O125" s="27"/>
      <c r="P125" s="27"/>
      <c r="Q125" s="27"/>
      <c r="R125" s="27"/>
      <c r="S125" s="27"/>
    </row>
    <row r="126" spans="1:19" ht="12.75">
      <c r="A126" s="64"/>
      <c r="B126" s="4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27"/>
      <c r="O126" s="27"/>
      <c r="P126" s="27"/>
      <c r="Q126" s="27"/>
      <c r="R126" s="27"/>
      <c r="S126" s="27"/>
    </row>
    <row r="127" spans="1:19" ht="12.75">
      <c r="A127" s="64"/>
      <c r="B127" s="4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27"/>
      <c r="O127" s="27"/>
      <c r="P127" s="27"/>
      <c r="Q127" s="27"/>
      <c r="R127" s="27"/>
      <c r="S127" s="27"/>
    </row>
    <row r="128" spans="1:19" ht="12.75">
      <c r="A128" s="64"/>
      <c r="B128" s="4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27"/>
      <c r="O128" s="27"/>
      <c r="P128" s="27"/>
      <c r="Q128" s="27"/>
      <c r="R128" s="27"/>
      <c r="S128" s="27"/>
    </row>
    <row r="129" spans="1:19" ht="12.75">
      <c r="A129" s="64"/>
      <c r="B129" s="4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27"/>
      <c r="O129" s="27"/>
      <c r="P129" s="27"/>
      <c r="Q129" s="27"/>
      <c r="R129" s="27"/>
      <c r="S129" s="27"/>
    </row>
    <row r="130" spans="1:19" ht="12.75">
      <c r="A130" s="64"/>
      <c r="B130" s="4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27"/>
      <c r="O130" s="27"/>
      <c r="P130" s="27"/>
      <c r="Q130" s="27"/>
      <c r="R130" s="27"/>
      <c r="S130" s="27"/>
    </row>
    <row r="131" spans="1:19" ht="12.75">
      <c r="A131" s="64"/>
      <c r="B131" s="4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27"/>
      <c r="O131" s="27"/>
      <c r="P131" s="27"/>
      <c r="Q131" s="27"/>
      <c r="R131" s="27"/>
      <c r="S131" s="27"/>
    </row>
    <row r="132" spans="1:19" ht="12.75">
      <c r="A132" s="64"/>
      <c r="B132" s="4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27"/>
      <c r="O132" s="27"/>
      <c r="P132" s="27"/>
      <c r="Q132" s="27"/>
      <c r="R132" s="27"/>
      <c r="S132" s="27"/>
    </row>
    <row r="133" spans="1:19" ht="12.75">
      <c r="A133" s="64"/>
      <c r="B133" s="4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27"/>
      <c r="O133" s="27"/>
      <c r="P133" s="27"/>
      <c r="Q133" s="27"/>
      <c r="R133" s="27"/>
      <c r="S133" s="27"/>
    </row>
    <row r="134" spans="1:19" ht="12.75">
      <c r="A134" s="64"/>
      <c r="B134" s="4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27"/>
      <c r="O134" s="27"/>
      <c r="P134" s="27"/>
      <c r="Q134" s="27"/>
      <c r="R134" s="27"/>
      <c r="S134" s="27"/>
    </row>
    <row r="135" spans="1:19" ht="12.75">
      <c r="A135" s="64"/>
      <c r="B135" s="4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27"/>
      <c r="O135" s="27"/>
      <c r="P135" s="27"/>
      <c r="Q135" s="27"/>
      <c r="R135" s="27"/>
      <c r="S135" s="27"/>
    </row>
    <row r="136" spans="1:19" ht="12.75">
      <c r="A136" s="64"/>
      <c r="B136" s="4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27"/>
      <c r="O136" s="27"/>
      <c r="P136" s="27"/>
      <c r="Q136" s="27"/>
      <c r="R136" s="27"/>
      <c r="S136" s="27"/>
    </row>
    <row r="137" spans="1:19" ht="12.75">
      <c r="A137" s="64"/>
      <c r="B137" s="4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27"/>
      <c r="O137" s="27"/>
      <c r="P137" s="27"/>
      <c r="Q137" s="27"/>
      <c r="R137" s="27"/>
      <c r="S137" s="27"/>
    </row>
    <row r="138" spans="1:19" ht="12.75">
      <c r="A138" s="64"/>
      <c r="B138" s="4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27"/>
      <c r="O138" s="27"/>
      <c r="P138" s="27"/>
      <c r="Q138" s="27"/>
      <c r="R138" s="27"/>
      <c r="S138" s="27"/>
    </row>
    <row r="139" spans="1:19" ht="12.75">
      <c r="A139" s="64"/>
      <c r="B139" s="4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27"/>
      <c r="O139" s="27"/>
      <c r="P139" s="27"/>
      <c r="Q139" s="27"/>
      <c r="R139" s="27"/>
      <c r="S139" s="27"/>
    </row>
    <row r="140" spans="1:19" ht="12.75">
      <c r="A140" s="64"/>
      <c r="B140" s="4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27"/>
      <c r="O140" s="27"/>
      <c r="P140" s="27"/>
      <c r="Q140" s="27"/>
      <c r="R140" s="27"/>
      <c r="S140" s="27"/>
    </row>
    <row r="141" spans="1:19" ht="12.75">
      <c r="A141" s="64"/>
      <c r="B141" s="4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27"/>
      <c r="O141" s="27"/>
      <c r="P141" s="27"/>
      <c r="Q141" s="27"/>
      <c r="R141" s="27"/>
      <c r="S141" s="27"/>
    </row>
    <row r="142" spans="1:19" ht="12.75">
      <c r="A142" s="64"/>
      <c r="B142" s="4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27"/>
      <c r="O142" s="27"/>
      <c r="P142" s="27"/>
      <c r="Q142" s="27"/>
      <c r="R142" s="27"/>
      <c r="S142" s="27"/>
    </row>
    <row r="143" spans="1:19" ht="12.75">
      <c r="A143" s="64"/>
      <c r="B143" s="4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27"/>
      <c r="O143" s="27"/>
      <c r="P143" s="27"/>
      <c r="Q143" s="27"/>
      <c r="R143" s="27"/>
      <c r="S143" s="27"/>
    </row>
    <row r="144" spans="1:19" ht="12.75">
      <c r="A144" s="64"/>
      <c r="B144" s="4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27"/>
      <c r="O144" s="27"/>
      <c r="P144" s="27"/>
      <c r="Q144" s="27"/>
      <c r="R144" s="27"/>
      <c r="S144" s="27"/>
    </row>
    <row r="145" spans="1:19" ht="12.75">
      <c r="A145" s="64"/>
      <c r="B145" s="4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27"/>
      <c r="O145" s="27"/>
      <c r="P145" s="27"/>
      <c r="Q145" s="27"/>
      <c r="R145" s="27"/>
      <c r="S145" s="27"/>
    </row>
    <row r="146" spans="1:19" ht="12.75">
      <c r="A146" s="64"/>
      <c r="B146" s="4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27"/>
      <c r="O146" s="27"/>
      <c r="P146" s="27"/>
      <c r="Q146" s="27"/>
      <c r="R146" s="27"/>
      <c r="S146" s="27"/>
    </row>
    <row r="147" spans="1:19" ht="12.75">
      <c r="A147" s="64"/>
      <c r="B147" s="4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27"/>
      <c r="O147" s="27"/>
      <c r="P147" s="27"/>
      <c r="Q147" s="27"/>
      <c r="R147" s="27"/>
      <c r="S147" s="27"/>
    </row>
    <row r="148" spans="1:19" ht="12.75">
      <c r="A148" s="64"/>
      <c r="B148" s="4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27"/>
      <c r="O148" s="27"/>
      <c r="P148" s="27"/>
      <c r="Q148" s="27"/>
      <c r="R148" s="27"/>
      <c r="S148" s="27"/>
    </row>
    <row r="149" spans="1:19" ht="12.75">
      <c r="A149" s="64"/>
      <c r="B149" s="4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27"/>
      <c r="O149" s="27"/>
      <c r="P149" s="27"/>
      <c r="Q149" s="27"/>
      <c r="R149" s="27"/>
      <c r="S149" s="27"/>
    </row>
    <row r="150" spans="1:19" ht="12.75">
      <c r="A150" s="64"/>
      <c r="B150" s="4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27"/>
      <c r="O150" s="27"/>
      <c r="P150" s="27"/>
      <c r="Q150" s="27"/>
      <c r="R150" s="27"/>
      <c r="S150" s="27"/>
    </row>
    <row r="151" spans="1:19" ht="12.75">
      <c r="A151" s="64"/>
      <c r="B151" s="4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27"/>
      <c r="O151" s="27"/>
      <c r="P151" s="27"/>
      <c r="Q151" s="27"/>
      <c r="R151" s="27"/>
      <c r="S151" s="27"/>
    </row>
    <row r="152" spans="1:19" ht="12.75">
      <c r="A152" s="64"/>
      <c r="B152" s="4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27"/>
      <c r="O152" s="27"/>
      <c r="P152" s="27"/>
      <c r="Q152" s="27"/>
      <c r="R152" s="27"/>
      <c r="S152" s="27"/>
    </row>
    <row r="153" spans="1:19" ht="12.75">
      <c r="A153" s="64"/>
      <c r="B153" s="4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27"/>
      <c r="O153" s="27"/>
      <c r="P153" s="27"/>
      <c r="Q153" s="27"/>
      <c r="R153" s="27"/>
      <c r="S153" s="27"/>
    </row>
    <row r="154" spans="1:19" ht="12.75">
      <c r="A154" s="64"/>
      <c r="B154" s="4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27"/>
      <c r="O154" s="27"/>
      <c r="P154" s="27"/>
      <c r="Q154" s="27"/>
      <c r="R154" s="27"/>
      <c r="S154" s="27"/>
    </row>
    <row r="155" spans="1:19" ht="12.75">
      <c r="A155" s="64"/>
      <c r="B155" s="4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27"/>
      <c r="O155" s="27"/>
      <c r="P155" s="27"/>
      <c r="Q155" s="27"/>
      <c r="R155" s="27"/>
      <c r="S155" s="27"/>
    </row>
    <row r="156" spans="1:19" ht="12.75">
      <c r="A156" s="64"/>
      <c r="B156" s="4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27"/>
      <c r="O156" s="27"/>
      <c r="P156" s="27"/>
      <c r="Q156" s="27"/>
      <c r="R156" s="27"/>
      <c r="S156" s="27"/>
    </row>
    <row r="157" spans="1:19" ht="12.75">
      <c r="A157" s="64"/>
      <c r="B157" s="4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27"/>
      <c r="O157" s="27"/>
      <c r="P157" s="27"/>
      <c r="Q157" s="27"/>
      <c r="R157" s="27"/>
      <c r="S157" s="27"/>
    </row>
    <row r="158" spans="1:19" ht="12.75">
      <c r="A158" s="64"/>
      <c r="B158" s="4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27"/>
      <c r="O158" s="27"/>
      <c r="P158" s="27"/>
      <c r="Q158" s="27"/>
      <c r="R158" s="27"/>
      <c r="S158" s="27"/>
    </row>
    <row r="159" spans="1:19" ht="12.75">
      <c r="A159" s="64"/>
      <c r="B159" s="4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27"/>
      <c r="O159" s="27"/>
      <c r="P159" s="27"/>
      <c r="Q159" s="27"/>
      <c r="R159" s="27"/>
      <c r="S159" s="27"/>
    </row>
    <row r="160" spans="1:19" ht="12.75">
      <c r="A160" s="64"/>
      <c r="B160" s="4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27"/>
      <c r="O160" s="27"/>
      <c r="P160" s="27"/>
      <c r="Q160" s="27"/>
      <c r="R160" s="27"/>
      <c r="S160" s="27"/>
    </row>
    <row r="161" spans="1:19" ht="12.75">
      <c r="A161" s="64"/>
      <c r="B161" s="4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27"/>
      <c r="O161" s="27"/>
      <c r="P161" s="27"/>
      <c r="Q161" s="27"/>
      <c r="R161" s="27"/>
      <c r="S161" s="27"/>
    </row>
    <row r="162" spans="1:19" ht="12.75">
      <c r="A162" s="64"/>
      <c r="B162" s="4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27"/>
      <c r="O162" s="27"/>
      <c r="P162" s="27"/>
      <c r="Q162" s="27"/>
      <c r="R162" s="27"/>
      <c r="S162" s="27"/>
    </row>
    <row r="163" spans="1:19" ht="12.75">
      <c r="A163" s="64"/>
      <c r="B163" s="4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27"/>
      <c r="O163" s="27"/>
      <c r="P163" s="27"/>
      <c r="Q163" s="27"/>
      <c r="R163" s="27"/>
      <c r="S163" s="27"/>
    </row>
    <row r="164" spans="1:19" ht="12.75">
      <c r="A164" s="64"/>
      <c r="B164" s="4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27"/>
      <c r="O164" s="27"/>
      <c r="P164" s="27"/>
      <c r="Q164" s="27"/>
      <c r="R164" s="27"/>
      <c r="S164" s="27"/>
    </row>
    <row r="165" spans="1:19" ht="12.75">
      <c r="A165" s="64"/>
      <c r="B165" s="4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27"/>
      <c r="O165" s="27"/>
      <c r="P165" s="27"/>
      <c r="Q165" s="27"/>
      <c r="R165" s="27"/>
      <c r="S165" s="27"/>
    </row>
    <row r="166" spans="1:19" ht="12.75">
      <c r="A166" s="64"/>
      <c r="B166" s="4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27"/>
      <c r="O166" s="27"/>
      <c r="P166" s="27"/>
      <c r="Q166" s="27"/>
      <c r="R166" s="27"/>
      <c r="S166" s="27"/>
    </row>
    <row r="167" spans="1:19" ht="12.75">
      <c r="A167" s="64"/>
      <c r="B167" s="4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27"/>
      <c r="O167" s="27"/>
      <c r="P167" s="27"/>
      <c r="Q167" s="27"/>
      <c r="R167" s="27"/>
      <c r="S167" s="27"/>
    </row>
    <row r="168" spans="1:19" ht="12.75">
      <c r="A168" s="64"/>
      <c r="B168" s="4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27"/>
      <c r="O168" s="27"/>
      <c r="P168" s="27"/>
      <c r="Q168" s="27"/>
      <c r="R168" s="27"/>
      <c r="S168" s="27"/>
    </row>
    <row r="169" spans="1:19" ht="12.75">
      <c r="A169" s="64"/>
      <c r="B169" s="4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27"/>
      <c r="O169" s="27"/>
      <c r="P169" s="27"/>
      <c r="Q169" s="27"/>
      <c r="R169" s="27"/>
      <c r="S169" s="27"/>
    </row>
    <row r="170" spans="1:19" ht="12.75">
      <c r="A170" s="64"/>
      <c r="B170" s="4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27"/>
      <c r="O170" s="27"/>
      <c r="P170" s="27"/>
      <c r="Q170" s="27"/>
      <c r="R170" s="27"/>
      <c r="S170" s="27"/>
    </row>
    <row r="171" spans="1:19" ht="12.75">
      <c r="A171" s="64"/>
      <c r="B171" s="4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27"/>
      <c r="O171" s="27"/>
      <c r="P171" s="27"/>
      <c r="Q171" s="27"/>
      <c r="R171" s="27"/>
      <c r="S171" s="27"/>
    </row>
    <row r="172" spans="1:19" ht="12.75">
      <c r="A172" s="64"/>
      <c r="B172" s="4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27"/>
      <c r="O172" s="27"/>
      <c r="P172" s="27"/>
      <c r="Q172" s="27"/>
      <c r="R172" s="27"/>
      <c r="S172" s="27"/>
    </row>
    <row r="173" spans="1:19" ht="12.75">
      <c r="A173" s="64"/>
      <c r="B173" s="4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27"/>
      <c r="O173" s="27"/>
      <c r="P173" s="27"/>
      <c r="Q173" s="27"/>
      <c r="R173" s="27"/>
      <c r="S173" s="27"/>
    </row>
    <row r="174" spans="1:19" ht="12.75">
      <c r="A174" s="64"/>
      <c r="B174" s="4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27"/>
      <c r="O174" s="27"/>
      <c r="P174" s="27"/>
      <c r="Q174" s="27"/>
      <c r="R174" s="27"/>
      <c r="S174" s="27"/>
    </row>
    <row r="175" spans="1:19" ht="12.75">
      <c r="A175" s="64"/>
      <c r="B175" s="4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27"/>
      <c r="O175" s="27"/>
      <c r="P175" s="27"/>
      <c r="Q175" s="27"/>
      <c r="R175" s="27"/>
      <c r="S175" s="27"/>
    </row>
    <row r="176" spans="1:19" ht="12.75">
      <c r="A176" s="64"/>
      <c r="B176" s="4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27"/>
      <c r="O176" s="27"/>
      <c r="P176" s="27"/>
      <c r="Q176" s="27"/>
      <c r="R176" s="27"/>
      <c r="S176" s="27"/>
    </row>
    <row r="177" spans="1:19" ht="12.75">
      <c r="A177" s="64"/>
      <c r="B177" s="4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27"/>
      <c r="O177" s="27"/>
      <c r="P177" s="27"/>
      <c r="Q177" s="27"/>
      <c r="R177" s="27"/>
      <c r="S177" s="27"/>
    </row>
    <row r="178" spans="1:19" ht="12.75">
      <c r="A178" s="64"/>
      <c r="B178" s="4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27"/>
      <c r="O178" s="27"/>
      <c r="P178" s="27"/>
      <c r="Q178" s="27"/>
      <c r="R178" s="27"/>
      <c r="S178" s="27"/>
    </row>
    <row r="179" spans="1:19" ht="12.75">
      <c r="A179" s="64"/>
      <c r="B179" s="4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27"/>
      <c r="O179" s="27"/>
      <c r="P179" s="27"/>
      <c r="Q179" s="27"/>
      <c r="R179" s="27"/>
      <c r="S179" s="27"/>
    </row>
    <row r="180" spans="1:19" ht="12.75">
      <c r="A180" s="64"/>
      <c r="B180" s="4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27"/>
      <c r="O180" s="27"/>
      <c r="P180" s="27"/>
      <c r="Q180" s="27"/>
      <c r="R180" s="27"/>
      <c r="S180" s="27"/>
    </row>
    <row r="181" spans="1:19" ht="12.75">
      <c r="A181" s="64"/>
      <c r="B181" s="4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27"/>
      <c r="O181" s="27"/>
      <c r="P181" s="27"/>
      <c r="Q181" s="27"/>
      <c r="R181" s="27"/>
      <c r="S181" s="27"/>
    </row>
    <row r="182" spans="1:19" ht="12.75">
      <c r="A182" s="64"/>
      <c r="B182" s="4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27"/>
      <c r="O182" s="27"/>
      <c r="P182" s="27"/>
      <c r="Q182" s="27"/>
      <c r="R182" s="27"/>
      <c r="S182" s="27"/>
    </row>
    <row r="183" spans="1:19" ht="12.75">
      <c r="A183" s="64"/>
      <c r="B183" s="4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27"/>
      <c r="O183" s="27"/>
      <c r="P183" s="27"/>
      <c r="Q183" s="27"/>
      <c r="R183" s="27"/>
      <c r="S183" s="27"/>
    </row>
    <row r="184" spans="1:19" ht="12.75">
      <c r="A184" s="64"/>
      <c r="B184" s="4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27"/>
      <c r="O184" s="27"/>
      <c r="P184" s="27"/>
      <c r="Q184" s="27"/>
      <c r="R184" s="27"/>
      <c r="S184" s="27"/>
    </row>
    <row r="185" spans="1:19" ht="12.75">
      <c r="A185" s="64"/>
      <c r="B185" s="4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27"/>
      <c r="O185" s="27"/>
      <c r="P185" s="27"/>
      <c r="Q185" s="27"/>
      <c r="R185" s="27"/>
      <c r="S185" s="27"/>
    </row>
    <row r="186" spans="1:19" ht="12.75">
      <c r="A186" s="64"/>
      <c r="B186" s="4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27"/>
      <c r="O186" s="27"/>
      <c r="P186" s="27"/>
      <c r="Q186" s="27"/>
      <c r="R186" s="27"/>
      <c r="S186" s="27"/>
    </row>
    <row r="187" spans="1:19" ht="12.75">
      <c r="A187" s="64"/>
      <c r="B187" s="4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27"/>
      <c r="O187" s="27"/>
      <c r="P187" s="27"/>
      <c r="Q187" s="27"/>
      <c r="R187" s="27"/>
      <c r="S187" s="27"/>
    </row>
    <row r="188" spans="1:19" ht="12.75">
      <c r="A188" s="64"/>
      <c r="B188" s="4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27"/>
      <c r="O188" s="27"/>
      <c r="P188" s="27"/>
      <c r="Q188" s="27"/>
      <c r="R188" s="27"/>
      <c r="S188" s="27"/>
    </row>
    <row r="189" spans="1:19" ht="12.75">
      <c r="A189" s="64"/>
      <c r="B189" s="4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27"/>
      <c r="O189" s="27"/>
      <c r="P189" s="27"/>
      <c r="Q189" s="27"/>
      <c r="R189" s="27"/>
      <c r="S189" s="27"/>
    </row>
    <row r="190" spans="1:19" ht="12.75">
      <c r="A190" s="64"/>
      <c r="B190" s="4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27"/>
      <c r="O190" s="27"/>
      <c r="P190" s="27"/>
      <c r="Q190" s="27"/>
      <c r="R190" s="27"/>
      <c r="S190" s="27"/>
    </row>
    <row r="191" spans="1:19" ht="12.75">
      <c r="A191" s="64"/>
      <c r="B191" s="4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27"/>
      <c r="O191" s="27"/>
      <c r="P191" s="27"/>
      <c r="Q191" s="27"/>
      <c r="R191" s="27"/>
      <c r="S191" s="27"/>
    </row>
    <row r="192" spans="1:19" ht="12.75">
      <c r="A192" s="64"/>
      <c r="B192" s="4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27"/>
      <c r="O192" s="27"/>
      <c r="P192" s="27"/>
      <c r="Q192" s="27"/>
      <c r="R192" s="27"/>
      <c r="S192" s="27"/>
    </row>
    <row r="193" spans="1:19" ht="12.75">
      <c r="A193" s="64"/>
      <c r="B193" s="4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27"/>
      <c r="O193" s="27"/>
      <c r="P193" s="27"/>
      <c r="Q193" s="27"/>
      <c r="R193" s="27"/>
      <c r="S193" s="27"/>
    </row>
    <row r="194" spans="1:19" ht="12.75">
      <c r="A194" s="64"/>
      <c r="B194" s="4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27"/>
      <c r="O194" s="27"/>
      <c r="P194" s="27"/>
      <c r="Q194" s="27"/>
      <c r="R194" s="27"/>
      <c r="S194" s="27"/>
    </row>
    <row r="195" spans="1:19" ht="12.75">
      <c r="A195" s="64"/>
      <c r="B195" s="4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27"/>
      <c r="O195" s="27"/>
      <c r="P195" s="27"/>
      <c r="Q195" s="27"/>
      <c r="R195" s="27"/>
      <c r="S195" s="27"/>
    </row>
    <row r="196" spans="1:19" ht="12.75">
      <c r="A196" s="64"/>
      <c r="B196" s="4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27"/>
      <c r="O196" s="27"/>
      <c r="P196" s="27"/>
      <c r="Q196" s="27"/>
      <c r="R196" s="27"/>
      <c r="S196" s="27"/>
    </row>
    <row r="197" spans="1:19" ht="12.75">
      <c r="A197" s="64"/>
      <c r="B197" s="4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27"/>
      <c r="O197" s="27"/>
      <c r="P197" s="27"/>
      <c r="Q197" s="27"/>
      <c r="R197" s="27"/>
      <c r="S197" s="27"/>
    </row>
    <row r="198" spans="1:19" ht="12.75">
      <c r="A198" s="64"/>
      <c r="B198" s="4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27"/>
      <c r="O198" s="27"/>
      <c r="P198" s="27"/>
      <c r="Q198" s="27"/>
      <c r="R198" s="27"/>
      <c r="S198" s="27"/>
    </row>
    <row r="199" spans="1:19" ht="12.75">
      <c r="A199" s="64"/>
      <c r="B199" s="4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27"/>
      <c r="O199" s="27"/>
      <c r="P199" s="27"/>
      <c r="Q199" s="27"/>
      <c r="R199" s="27"/>
      <c r="S199" s="27"/>
    </row>
    <row r="200" spans="1:19" ht="12.75">
      <c r="A200" s="64"/>
      <c r="B200" s="4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27"/>
      <c r="O200" s="27"/>
      <c r="P200" s="27"/>
      <c r="Q200" s="27"/>
      <c r="R200" s="27"/>
      <c r="S200" s="27"/>
    </row>
    <row r="201" spans="1:19" ht="12.75">
      <c r="A201" s="64"/>
      <c r="B201" s="4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27"/>
      <c r="O201" s="27"/>
      <c r="P201" s="27"/>
      <c r="Q201" s="27"/>
      <c r="R201" s="27"/>
      <c r="S201" s="27"/>
    </row>
    <row r="202" spans="1:19" ht="12.75">
      <c r="A202" s="64"/>
      <c r="B202" s="4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27"/>
      <c r="O202" s="27"/>
      <c r="P202" s="27"/>
      <c r="Q202" s="27"/>
      <c r="R202" s="27"/>
      <c r="S202" s="27"/>
    </row>
    <row r="203" spans="1:19" ht="12.75">
      <c r="A203" s="64"/>
      <c r="B203" s="4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27"/>
      <c r="O203" s="27"/>
      <c r="P203" s="27"/>
      <c r="Q203" s="27"/>
      <c r="R203" s="27"/>
      <c r="S203" s="27"/>
    </row>
    <row r="204" spans="1:19" ht="12.75">
      <c r="A204" s="64"/>
      <c r="B204" s="4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27"/>
      <c r="O204" s="27"/>
      <c r="P204" s="27"/>
      <c r="Q204" s="27"/>
      <c r="R204" s="27"/>
      <c r="S204" s="27"/>
    </row>
    <row r="205" spans="1:19" ht="12.75">
      <c r="A205" s="64"/>
      <c r="B205" s="4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27"/>
      <c r="O205" s="27"/>
      <c r="P205" s="27"/>
      <c r="Q205" s="27"/>
      <c r="R205" s="27"/>
      <c r="S205" s="27"/>
    </row>
    <row r="206" spans="1:19" ht="12.75">
      <c r="A206" s="64"/>
      <c r="B206" s="4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27"/>
      <c r="O206" s="27"/>
      <c r="P206" s="27"/>
      <c r="Q206" s="27"/>
      <c r="R206" s="27"/>
      <c r="S206" s="27"/>
    </row>
    <row r="207" spans="1:19" ht="12.75">
      <c r="A207" s="64"/>
      <c r="B207" s="4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27"/>
      <c r="O207" s="27"/>
      <c r="P207" s="27"/>
      <c r="Q207" s="27"/>
      <c r="R207" s="27"/>
      <c r="S207" s="27"/>
    </row>
    <row r="208" spans="1:19" ht="12.75">
      <c r="A208" s="64"/>
      <c r="B208" s="4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27"/>
      <c r="O208" s="27"/>
      <c r="P208" s="27"/>
      <c r="Q208" s="27"/>
      <c r="R208" s="27"/>
      <c r="S208" s="27"/>
    </row>
    <row r="209" spans="1:19" ht="12.75">
      <c r="A209" s="64"/>
      <c r="B209" s="4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27"/>
      <c r="O209" s="27"/>
      <c r="P209" s="27"/>
      <c r="Q209" s="27"/>
      <c r="R209" s="27"/>
      <c r="S209" s="27"/>
    </row>
    <row r="210" spans="1:19" ht="12.75">
      <c r="A210" s="64"/>
      <c r="B210" s="4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27"/>
      <c r="O210" s="27"/>
      <c r="P210" s="27"/>
      <c r="Q210" s="27"/>
      <c r="R210" s="27"/>
      <c r="S210" s="27"/>
    </row>
    <row r="211" spans="1:19" ht="12.75">
      <c r="A211" s="64"/>
      <c r="B211" s="4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27"/>
      <c r="O211" s="27"/>
      <c r="P211" s="27"/>
      <c r="Q211" s="27"/>
      <c r="R211" s="27"/>
      <c r="S211" s="27"/>
    </row>
    <row r="212" spans="1:19" ht="12.75">
      <c r="A212" s="64"/>
      <c r="B212" s="4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27"/>
      <c r="O212" s="27"/>
      <c r="P212" s="27"/>
      <c r="Q212" s="27"/>
      <c r="R212" s="27"/>
      <c r="S212" s="27"/>
    </row>
    <row r="213" spans="1:19" ht="12.75">
      <c r="A213" s="64"/>
      <c r="B213" s="4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27"/>
      <c r="O213" s="27"/>
      <c r="P213" s="27"/>
      <c r="Q213" s="27"/>
      <c r="R213" s="27"/>
      <c r="S213" s="27"/>
    </row>
    <row r="214" spans="1:19" ht="12.75">
      <c r="A214" s="64"/>
      <c r="B214" s="4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27"/>
      <c r="O214" s="27"/>
      <c r="P214" s="27"/>
      <c r="Q214" s="27"/>
      <c r="R214" s="27"/>
      <c r="S214" s="27"/>
    </row>
    <row r="215" spans="1:19" ht="12.75">
      <c r="A215" s="64"/>
      <c r="B215" s="4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27"/>
      <c r="O215" s="27"/>
      <c r="P215" s="27"/>
      <c r="Q215" s="27"/>
      <c r="R215" s="27"/>
      <c r="S215" s="27"/>
    </row>
    <row r="216" spans="1:19" ht="12.75">
      <c r="A216" s="64"/>
      <c r="B216" s="4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27"/>
      <c r="O216" s="27"/>
      <c r="P216" s="27"/>
      <c r="Q216" s="27"/>
      <c r="R216" s="27"/>
      <c r="S216" s="27"/>
    </row>
    <row r="217" spans="1:19" ht="12.75">
      <c r="A217" s="64"/>
      <c r="B217" s="4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27"/>
      <c r="O217" s="27"/>
      <c r="P217" s="27"/>
      <c r="Q217" s="27"/>
      <c r="R217" s="27"/>
      <c r="S217" s="27"/>
    </row>
    <row r="218" spans="1:19" ht="12.75">
      <c r="A218" s="64"/>
      <c r="B218" s="4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27"/>
      <c r="O218" s="27"/>
      <c r="P218" s="27"/>
      <c r="Q218" s="27"/>
      <c r="R218" s="27"/>
      <c r="S218" s="27"/>
    </row>
    <row r="219" spans="1:19" ht="12.75">
      <c r="A219" s="64"/>
      <c r="B219" s="4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27"/>
      <c r="O219" s="27"/>
      <c r="P219" s="27"/>
      <c r="Q219" s="27"/>
      <c r="R219" s="27"/>
      <c r="S219" s="27"/>
    </row>
    <row r="220" spans="1:19" ht="12.75">
      <c r="A220" s="64"/>
      <c r="B220" s="4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27"/>
      <c r="O220" s="27"/>
      <c r="P220" s="27"/>
      <c r="Q220" s="27"/>
      <c r="R220" s="27"/>
      <c r="S220" s="27"/>
    </row>
    <row r="221" spans="1:19" ht="12.75">
      <c r="A221" s="64"/>
      <c r="B221" s="4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27"/>
      <c r="O221" s="27"/>
      <c r="P221" s="27"/>
      <c r="Q221" s="27"/>
      <c r="R221" s="27"/>
      <c r="S221" s="27"/>
    </row>
    <row r="222" spans="1:19" ht="12.75">
      <c r="A222" s="64"/>
      <c r="B222" s="4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27"/>
      <c r="O222" s="27"/>
      <c r="P222" s="27"/>
      <c r="Q222" s="27"/>
      <c r="R222" s="27"/>
      <c r="S222" s="27"/>
    </row>
    <row r="223" spans="1:19" ht="12.75">
      <c r="A223" s="64"/>
      <c r="B223" s="4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27"/>
      <c r="O223" s="27"/>
      <c r="P223" s="27"/>
      <c r="Q223" s="27"/>
      <c r="R223" s="27"/>
      <c r="S223" s="27"/>
    </row>
    <row r="224" spans="1:19" ht="12.75">
      <c r="A224" s="64"/>
      <c r="B224" s="4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27"/>
      <c r="O224" s="27"/>
      <c r="P224" s="27"/>
      <c r="Q224" s="27"/>
      <c r="R224" s="27"/>
      <c r="S224" s="27"/>
    </row>
    <row r="225" spans="1:19" ht="12.75">
      <c r="A225" s="64"/>
      <c r="B225" s="4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27"/>
      <c r="O225" s="27"/>
      <c r="P225" s="27"/>
      <c r="Q225" s="27"/>
      <c r="R225" s="27"/>
      <c r="S225" s="27"/>
    </row>
    <row r="226" spans="1:19" ht="12.75">
      <c r="A226" s="64"/>
      <c r="B226" s="4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27"/>
      <c r="O226" s="27"/>
      <c r="P226" s="27"/>
      <c r="Q226" s="27"/>
      <c r="R226" s="27"/>
      <c r="S226" s="27"/>
    </row>
    <row r="227" spans="1:19" ht="12.75">
      <c r="A227" s="64"/>
      <c r="B227" s="4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27"/>
      <c r="O227" s="27"/>
      <c r="P227" s="27"/>
      <c r="Q227" s="27"/>
      <c r="R227" s="27"/>
      <c r="S227" s="27"/>
    </row>
    <row r="228" spans="1:19" ht="12.75">
      <c r="A228" s="64"/>
      <c r="B228" s="4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27"/>
      <c r="O228" s="27"/>
      <c r="P228" s="27"/>
      <c r="Q228" s="27"/>
      <c r="R228" s="27"/>
      <c r="S228" s="27"/>
    </row>
    <row r="229" spans="1:19" ht="12.75">
      <c r="A229" s="64"/>
      <c r="B229" s="4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27"/>
      <c r="O229" s="27"/>
      <c r="P229" s="27"/>
      <c r="Q229" s="27"/>
      <c r="R229" s="27"/>
      <c r="S229" s="27"/>
    </row>
    <row r="230" spans="1:19" ht="12.75">
      <c r="A230" s="64"/>
      <c r="B230" s="4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27"/>
      <c r="O230" s="27"/>
      <c r="P230" s="27"/>
      <c r="Q230" s="27"/>
      <c r="R230" s="27"/>
      <c r="S230" s="27"/>
    </row>
    <row r="231" spans="1:19" ht="12.75">
      <c r="A231" s="64"/>
      <c r="B231" s="4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27"/>
      <c r="O231" s="27"/>
      <c r="P231" s="27"/>
      <c r="Q231" s="27"/>
      <c r="R231" s="27"/>
      <c r="S231" s="27"/>
    </row>
    <row r="232" spans="1:19" ht="12.75">
      <c r="A232" s="64"/>
      <c r="B232" s="4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27"/>
      <c r="O232" s="27"/>
      <c r="P232" s="27"/>
      <c r="Q232" s="27"/>
      <c r="R232" s="27"/>
      <c r="S232" s="27"/>
    </row>
    <row r="233" spans="1:19" ht="12.75">
      <c r="A233" s="64"/>
      <c r="B233" s="4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27"/>
      <c r="O233" s="27"/>
      <c r="P233" s="27"/>
      <c r="Q233" s="27"/>
      <c r="R233" s="27"/>
      <c r="S233" s="27"/>
    </row>
    <row r="234" spans="1:19" ht="12.75">
      <c r="A234" s="64"/>
      <c r="B234" s="4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7"/>
      <c r="Q234" s="27"/>
      <c r="R234" s="27"/>
      <c r="S234" s="27"/>
    </row>
    <row r="235" spans="1:19" ht="12.75">
      <c r="A235" s="64"/>
      <c r="B235" s="4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27"/>
      <c r="O235" s="27"/>
      <c r="P235" s="27"/>
      <c r="Q235" s="27"/>
      <c r="R235" s="27"/>
      <c r="S235" s="27"/>
    </row>
    <row r="236" spans="1:19" ht="12.75">
      <c r="A236" s="64"/>
      <c r="B236" s="4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27"/>
      <c r="O236" s="27"/>
      <c r="P236" s="27"/>
      <c r="Q236" s="27"/>
      <c r="R236" s="27"/>
      <c r="S236" s="27"/>
    </row>
    <row r="237" spans="1:19" ht="12.75">
      <c r="A237" s="64"/>
      <c r="B237" s="4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27"/>
      <c r="O237" s="27"/>
      <c r="P237" s="27"/>
      <c r="Q237" s="27"/>
      <c r="R237" s="27"/>
      <c r="S237" s="27"/>
    </row>
    <row r="238" spans="1:19" ht="12.75">
      <c r="A238" s="64"/>
      <c r="B238" s="4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27"/>
      <c r="O238" s="27"/>
      <c r="P238" s="27"/>
      <c r="Q238" s="27"/>
      <c r="R238" s="27"/>
      <c r="S238" s="27"/>
    </row>
    <row r="239" spans="1:19" ht="12.75">
      <c r="A239" s="64"/>
      <c r="B239" s="4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27"/>
      <c r="O239" s="27"/>
      <c r="P239" s="27"/>
      <c r="Q239" s="27"/>
      <c r="R239" s="27"/>
      <c r="S239" s="27"/>
    </row>
    <row r="240" spans="1:19" ht="12.75">
      <c r="A240" s="64"/>
      <c r="B240" s="4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27"/>
      <c r="O240" s="27"/>
      <c r="P240" s="27"/>
      <c r="Q240" s="27"/>
      <c r="R240" s="27"/>
      <c r="S240" s="27"/>
    </row>
    <row r="241" spans="1:19" ht="12.75">
      <c r="A241" s="64"/>
      <c r="B241" s="4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27"/>
      <c r="O241" s="27"/>
      <c r="P241" s="27"/>
      <c r="Q241" s="27"/>
      <c r="R241" s="27"/>
      <c r="S241" s="27"/>
    </row>
    <row r="242" spans="1:19" ht="12.75">
      <c r="A242" s="64"/>
      <c r="B242" s="4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27"/>
      <c r="O242" s="27"/>
      <c r="P242" s="27"/>
      <c r="Q242" s="27"/>
      <c r="R242" s="27"/>
      <c r="S242" s="27"/>
    </row>
    <row r="243" spans="1:19" ht="12.75">
      <c r="A243" s="64"/>
      <c r="B243" s="4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27"/>
      <c r="O243" s="27"/>
      <c r="P243" s="27"/>
      <c r="Q243" s="27"/>
      <c r="R243" s="27"/>
      <c r="S243" s="27"/>
    </row>
    <row r="244" spans="1:19" ht="12.75">
      <c r="A244" s="64"/>
      <c r="B244" s="4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27"/>
      <c r="O244" s="27"/>
      <c r="P244" s="27"/>
      <c r="Q244" s="27"/>
      <c r="R244" s="27"/>
      <c r="S244" s="27"/>
    </row>
    <row r="245" spans="1:19" ht="12.75">
      <c r="A245" s="64"/>
      <c r="B245" s="4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27"/>
      <c r="O245" s="27"/>
      <c r="P245" s="27"/>
      <c r="Q245" s="27"/>
      <c r="R245" s="27"/>
      <c r="S245" s="27"/>
    </row>
    <row r="246" spans="1:19" ht="12.75">
      <c r="A246" s="64"/>
      <c r="B246" s="4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27"/>
      <c r="O246" s="27"/>
      <c r="P246" s="27"/>
      <c r="Q246" s="27"/>
      <c r="R246" s="27"/>
      <c r="S246" s="27"/>
    </row>
    <row r="247" spans="1:19" ht="12.75">
      <c r="A247" s="64"/>
      <c r="B247" s="4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27"/>
      <c r="O247" s="27"/>
      <c r="P247" s="27"/>
      <c r="Q247" s="27"/>
      <c r="R247" s="27"/>
      <c r="S247" s="27"/>
    </row>
    <row r="248" spans="1:19" ht="12.75">
      <c r="A248" s="64"/>
      <c r="B248" s="4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27"/>
      <c r="O248" s="27"/>
      <c r="P248" s="27"/>
      <c r="Q248" s="27"/>
      <c r="R248" s="27"/>
      <c r="S248" s="27"/>
    </row>
    <row r="249" spans="1:19" ht="12.75">
      <c r="A249" s="64"/>
      <c r="B249" s="4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27"/>
      <c r="O249" s="27"/>
      <c r="P249" s="27"/>
      <c r="Q249" s="27"/>
      <c r="R249" s="27"/>
      <c r="S249" s="27"/>
    </row>
    <row r="250" spans="1:19" ht="12.75">
      <c r="A250" s="64"/>
      <c r="B250" s="4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27"/>
      <c r="O250" s="27"/>
      <c r="P250" s="27"/>
      <c r="Q250" s="27"/>
      <c r="R250" s="27"/>
      <c r="S250" s="27"/>
    </row>
    <row r="251" spans="1:19" ht="12.75">
      <c r="A251" s="64"/>
      <c r="B251" s="4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27"/>
      <c r="O251" s="27"/>
      <c r="P251" s="27"/>
      <c r="Q251" s="27"/>
      <c r="R251" s="27"/>
      <c r="S251" s="27"/>
    </row>
    <row r="252" spans="1:19" ht="12.75">
      <c r="A252" s="64"/>
      <c r="B252" s="4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27"/>
      <c r="O252" s="27"/>
      <c r="P252" s="27"/>
      <c r="Q252" s="27"/>
      <c r="R252" s="27"/>
      <c r="S252" s="27"/>
    </row>
    <row r="253" spans="1:19" ht="12.75">
      <c r="A253" s="64"/>
      <c r="B253" s="4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27"/>
      <c r="O253" s="27"/>
      <c r="P253" s="27"/>
      <c r="Q253" s="27"/>
      <c r="R253" s="27"/>
      <c r="S253" s="27"/>
    </row>
    <row r="254" spans="1:19" ht="12.75">
      <c r="A254" s="64"/>
      <c r="B254" s="4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27"/>
      <c r="O254" s="27"/>
      <c r="P254" s="27"/>
      <c r="Q254" s="27"/>
      <c r="R254" s="27"/>
      <c r="S254" s="27"/>
    </row>
    <row r="255" spans="1:19" ht="12.75">
      <c r="A255" s="64"/>
      <c r="B255" s="4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27"/>
      <c r="O255" s="27"/>
      <c r="P255" s="27"/>
      <c r="Q255" s="27"/>
      <c r="R255" s="27"/>
      <c r="S255" s="27"/>
    </row>
    <row r="256" spans="1:19" ht="12.75">
      <c r="A256" s="64"/>
      <c r="B256" s="4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27"/>
      <c r="O256" s="27"/>
      <c r="P256" s="27"/>
      <c r="Q256" s="27"/>
      <c r="R256" s="27"/>
      <c r="S256" s="27"/>
    </row>
    <row r="257" spans="1:19" ht="12.75">
      <c r="A257" s="64"/>
      <c r="B257" s="4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27"/>
      <c r="O257" s="27"/>
      <c r="P257" s="27"/>
      <c r="Q257" s="27"/>
      <c r="R257" s="27"/>
      <c r="S257" s="27"/>
    </row>
    <row r="258" spans="1:19" ht="12.75">
      <c r="A258" s="64"/>
      <c r="B258" s="4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27"/>
      <c r="O258" s="27"/>
      <c r="P258" s="27"/>
      <c r="Q258" s="27"/>
      <c r="R258" s="27"/>
      <c r="S258" s="27"/>
    </row>
    <row r="259" spans="1:19" ht="12.75">
      <c r="A259" s="64"/>
      <c r="B259" s="4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27"/>
      <c r="O259" s="27"/>
      <c r="P259" s="27"/>
      <c r="Q259" s="27"/>
      <c r="R259" s="27"/>
      <c r="S259" s="27"/>
    </row>
    <row r="260" spans="1:19" ht="12.75">
      <c r="A260" s="64"/>
      <c r="B260" s="4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27"/>
      <c r="O260" s="27"/>
      <c r="P260" s="27"/>
      <c r="Q260" s="27"/>
      <c r="R260" s="27"/>
      <c r="S260" s="27"/>
    </row>
    <row r="261" spans="1:19" ht="12.75">
      <c r="A261" s="64"/>
      <c r="B261" s="4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27"/>
      <c r="O261" s="27"/>
      <c r="P261" s="27"/>
      <c r="Q261" s="27"/>
      <c r="R261" s="27"/>
      <c r="S261" s="27"/>
    </row>
    <row r="262" spans="1:19" ht="12.75">
      <c r="A262" s="64"/>
      <c r="B262" s="4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27"/>
      <c r="O262" s="27"/>
      <c r="P262" s="27"/>
      <c r="Q262" s="27"/>
      <c r="R262" s="27"/>
      <c r="S262" s="27"/>
    </row>
    <row r="263" spans="1:19" ht="12.75">
      <c r="A263" s="64"/>
      <c r="B263" s="4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27"/>
      <c r="O263" s="27"/>
      <c r="P263" s="27"/>
      <c r="Q263" s="27"/>
      <c r="R263" s="27"/>
      <c r="S263" s="27"/>
    </row>
    <row r="264" spans="1:19" ht="12.75">
      <c r="A264" s="64"/>
      <c r="B264" s="4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27"/>
      <c r="O264" s="27"/>
      <c r="P264" s="27"/>
      <c r="Q264" s="27"/>
      <c r="R264" s="27"/>
      <c r="S264" s="27"/>
    </row>
    <row r="265" spans="1:19" ht="12.75">
      <c r="A265" s="64"/>
      <c r="B265" s="4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27"/>
      <c r="O265" s="27"/>
      <c r="P265" s="27"/>
      <c r="Q265" s="27"/>
      <c r="R265" s="27"/>
      <c r="S265" s="27"/>
    </row>
    <row r="266" spans="1:19" ht="12.75">
      <c r="A266" s="64"/>
      <c r="B266" s="4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27"/>
      <c r="O266" s="27"/>
      <c r="P266" s="27"/>
      <c r="Q266" s="27"/>
      <c r="R266" s="27"/>
      <c r="S266" s="27"/>
    </row>
    <row r="267" spans="1:19" ht="12.75">
      <c r="A267" s="64"/>
      <c r="B267" s="4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27"/>
      <c r="O267" s="27"/>
      <c r="P267" s="27"/>
      <c r="Q267" s="27"/>
      <c r="R267" s="27"/>
      <c r="S267" s="27"/>
    </row>
    <row r="268" spans="1:19" ht="12.75">
      <c r="A268" s="64"/>
      <c r="B268" s="4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27"/>
      <c r="O268" s="27"/>
      <c r="P268" s="27"/>
      <c r="Q268" s="27"/>
      <c r="R268" s="27"/>
      <c r="S268" s="27"/>
    </row>
    <row r="269" spans="1:19" ht="12.75">
      <c r="A269" s="64"/>
      <c r="B269" s="4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27"/>
      <c r="O269" s="27"/>
      <c r="P269" s="27"/>
      <c r="Q269" s="27"/>
      <c r="R269" s="27"/>
      <c r="S269" s="27"/>
    </row>
    <row r="270" spans="1:19" ht="12.75">
      <c r="A270" s="64"/>
      <c r="B270" s="4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27"/>
      <c r="O270" s="27"/>
      <c r="P270" s="27"/>
      <c r="Q270" s="27"/>
      <c r="R270" s="27"/>
      <c r="S270" s="27"/>
    </row>
    <row r="271" spans="1:19" ht="12.75">
      <c r="A271" s="64"/>
      <c r="B271" s="4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27"/>
      <c r="O271" s="27"/>
      <c r="P271" s="27"/>
      <c r="Q271" s="27"/>
      <c r="R271" s="27"/>
      <c r="S271" s="27"/>
    </row>
    <row r="272" spans="1:19" ht="12.75">
      <c r="A272" s="64"/>
      <c r="B272" s="4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27"/>
      <c r="O272" s="27"/>
      <c r="P272" s="27"/>
      <c r="Q272" s="27"/>
      <c r="R272" s="27"/>
      <c r="S272" s="27"/>
    </row>
    <row r="273" spans="1:19" ht="12.75">
      <c r="A273" s="64"/>
      <c r="B273" s="4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27"/>
      <c r="O273" s="27"/>
      <c r="P273" s="27"/>
      <c r="Q273" s="27"/>
      <c r="R273" s="27"/>
      <c r="S273" s="27"/>
    </row>
    <row r="274" spans="1:19" ht="12.75">
      <c r="A274" s="64"/>
      <c r="B274" s="4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27"/>
      <c r="O274" s="27"/>
      <c r="P274" s="27"/>
      <c r="Q274" s="27"/>
      <c r="R274" s="27"/>
      <c r="S274" s="27"/>
    </row>
    <row r="275" spans="1:19" ht="12.75">
      <c r="A275" s="64"/>
      <c r="B275" s="4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27"/>
      <c r="O275" s="27"/>
      <c r="P275" s="27"/>
      <c r="Q275" s="27"/>
      <c r="R275" s="27"/>
      <c r="S275" s="27"/>
    </row>
    <row r="276" spans="1:19" ht="12.75">
      <c r="A276" s="64"/>
      <c r="B276" s="4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27"/>
      <c r="O276" s="27"/>
      <c r="P276" s="27"/>
      <c r="Q276" s="27"/>
      <c r="R276" s="27"/>
      <c r="S276" s="27"/>
    </row>
    <row r="277" spans="1:19" ht="12.75">
      <c r="A277" s="64"/>
      <c r="B277" s="4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27"/>
      <c r="O277" s="27"/>
      <c r="P277" s="27"/>
      <c r="Q277" s="27"/>
      <c r="R277" s="27"/>
      <c r="S277" s="27"/>
    </row>
    <row r="278" spans="1:19" ht="12.75">
      <c r="A278" s="64"/>
      <c r="B278" s="4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27"/>
      <c r="O278" s="27"/>
      <c r="P278" s="27"/>
      <c r="Q278" s="27"/>
      <c r="R278" s="27"/>
      <c r="S278" s="27"/>
    </row>
    <row r="279" spans="1:19" ht="12.75">
      <c r="A279" s="64"/>
      <c r="B279" s="4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27"/>
      <c r="O279" s="27"/>
      <c r="P279" s="27"/>
      <c r="Q279" s="27"/>
      <c r="R279" s="27"/>
      <c r="S279" s="27"/>
    </row>
    <row r="280" spans="1:19" ht="12.75">
      <c r="A280" s="64"/>
      <c r="B280" s="4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27"/>
      <c r="O280" s="27"/>
      <c r="P280" s="27"/>
      <c r="Q280" s="27"/>
      <c r="R280" s="27"/>
      <c r="S280" s="27"/>
    </row>
    <row r="281" spans="1:19" ht="12.75">
      <c r="A281" s="64"/>
      <c r="B281" s="4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27"/>
      <c r="O281" s="27"/>
      <c r="P281" s="27"/>
      <c r="Q281" s="27"/>
      <c r="R281" s="27"/>
      <c r="S281" s="27"/>
    </row>
    <row r="282" spans="1:19" ht="12.75">
      <c r="A282" s="64"/>
      <c r="B282" s="4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27"/>
      <c r="O282" s="27"/>
      <c r="P282" s="27"/>
      <c r="Q282" s="27"/>
      <c r="R282" s="27"/>
      <c r="S282" s="27"/>
    </row>
    <row r="283" spans="1:19" ht="12.75">
      <c r="A283" s="64"/>
      <c r="B283" s="4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27"/>
      <c r="O283" s="27"/>
      <c r="P283" s="27"/>
      <c r="Q283" s="27"/>
      <c r="R283" s="27"/>
      <c r="S283" s="27"/>
    </row>
    <row r="284" spans="1:19" ht="12.75">
      <c r="A284" s="64"/>
      <c r="B284" s="4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27"/>
      <c r="O284" s="27"/>
      <c r="P284" s="27"/>
      <c r="Q284" s="27"/>
      <c r="R284" s="27"/>
      <c r="S284" s="27"/>
    </row>
    <row r="285" spans="1:19" ht="12.75">
      <c r="A285" s="64"/>
      <c r="B285" s="4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27"/>
      <c r="O285" s="27"/>
      <c r="P285" s="27"/>
      <c r="Q285" s="27"/>
      <c r="R285" s="27"/>
      <c r="S285" s="27"/>
    </row>
    <row r="286" spans="1:19" ht="12.75">
      <c r="A286" s="64"/>
      <c r="B286" s="4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27"/>
      <c r="O286" s="27"/>
      <c r="P286" s="27"/>
      <c r="Q286" s="27"/>
      <c r="R286" s="27"/>
      <c r="S286" s="27"/>
    </row>
    <row r="287" spans="1:19" ht="12.75">
      <c r="A287" s="64"/>
      <c r="B287" s="4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27"/>
      <c r="O287" s="27"/>
      <c r="P287" s="27"/>
      <c r="Q287" s="27"/>
      <c r="R287" s="27"/>
      <c r="S287" s="27"/>
    </row>
    <row r="288" spans="1:19" ht="12.75">
      <c r="A288" s="64"/>
      <c r="B288" s="4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27"/>
      <c r="O288" s="27"/>
      <c r="P288" s="27"/>
      <c r="Q288" s="27"/>
      <c r="R288" s="27"/>
      <c r="S288" s="27"/>
    </row>
    <row r="289" spans="1:19" ht="12.75">
      <c r="A289" s="64"/>
      <c r="B289" s="4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27"/>
      <c r="O289" s="27"/>
      <c r="P289" s="27"/>
      <c r="Q289" s="27"/>
      <c r="R289" s="27"/>
      <c r="S289" s="27"/>
    </row>
    <row r="290" spans="1:19" ht="12.75">
      <c r="A290" s="64"/>
      <c r="B290" s="4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27"/>
      <c r="O290" s="27"/>
      <c r="P290" s="27"/>
      <c r="Q290" s="27"/>
      <c r="R290" s="27"/>
      <c r="S290" s="27"/>
    </row>
    <row r="291" spans="1:19" ht="12.75">
      <c r="A291" s="64"/>
      <c r="B291" s="4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27"/>
      <c r="O291" s="27"/>
      <c r="P291" s="27"/>
      <c r="Q291" s="27"/>
      <c r="R291" s="27"/>
      <c r="S291" s="27"/>
    </row>
    <row r="292" spans="1:19" ht="12.75">
      <c r="A292" s="64"/>
      <c r="B292" s="4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27"/>
      <c r="O292" s="27"/>
      <c r="P292" s="27"/>
      <c r="Q292" s="27"/>
      <c r="R292" s="27"/>
      <c r="S292" s="27"/>
    </row>
    <row r="293" spans="1:19" ht="12.75">
      <c r="A293" s="64"/>
      <c r="B293" s="4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27"/>
      <c r="O293" s="27"/>
      <c r="P293" s="27"/>
      <c r="Q293" s="27"/>
      <c r="R293" s="27"/>
      <c r="S293" s="27"/>
    </row>
    <row r="294" spans="1:19" ht="12.75">
      <c r="A294" s="64"/>
      <c r="B294" s="4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27"/>
      <c r="O294" s="27"/>
      <c r="P294" s="27"/>
      <c r="Q294" s="27"/>
      <c r="R294" s="27"/>
      <c r="S294" s="27"/>
    </row>
    <row r="295" spans="1:19" ht="12.75">
      <c r="A295" s="64"/>
      <c r="B295" s="4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27"/>
      <c r="O295" s="27"/>
      <c r="P295" s="27"/>
      <c r="Q295" s="27"/>
      <c r="R295" s="27"/>
      <c r="S295" s="27"/>
    </row>
    <row r="296" spans="1:19" ht="12.75">
      <c r="A296" s="64"/>
      <c r="B296" s="4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27"/>
      <c r="O296" s="27"/>
      <c r="P296" s="27"/>
      <c r="Q296" s="27"/>
      <c r="R296" s="27"/>
      <c r="S296" s="27"/>
    </row>
    <row r="297" spans="1:19" ht="12.75">
      <c r="A297" s="64"/>
      <c r="B297" s="4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27"/>
      <c r="O297" s="27"/>
      <c r="P297" s="27"/>
      <c r="Q297" s="27"/>
      <c r="R297" s="27"/>
      <c r="S297" s="27"/>
    </row>
    <row r="298" spans="1:19" ht="12.75">
      <c r="A298" s="64"/>
      <c r="B298" s="4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27"/>
      <c r="O298" s="27"/>
      <c r="P298" s="27"/>
      <c r="Q298" s="27"/>
      <c r="R298" s="27"/>
      <c r="S298" s="27"/>
    </row>
    <row r="299" spans="1:19" ht="12.75">
      <c r="A299" s="64"/>
      <c r="B299" s="4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27"/>
      <c r="O299" s="27"/>
      <c r="P299" s="27"/>
      <c r="Q299" s="27"/>
      <c r="R299" s="27"/>
      <c r="S299" s="27"/>
    </row>
    <row r="300" spans="1:19" ht="12.75">
      <c r="A300" s="64"/>
      <c r="B300" s="4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27"/>
      <c r="O300" s="27"/>
      <c r="P300" s="27"/>
      <c r="Q300" s="27"/>
      <c r="R300" s="27"/>
      <c r="S300" s="27"/>
    </row>
    <row r="301" spans="1:19" ht="12.75">
      <c r="A301" s="64"/>
      <c r="B301" s="4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27"/>
      <c r="O301" s="27"/>
      <c r="P301" s="27"/>
      <c r="Q301" s="27"/>
      <c r="R301" s="27"/>
      <c r="S301" s="27"/>
    </row>
    <row r="302" spans="1:19" ht="12.75">
      <c r="A302" s="64"/>
      <c r="B302" s="4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27"/>
      <c r="O302" s="27"/>
      <c r="P302" s="27"/>
      <c r="Q302" s="27"/>
      <c r="R302" s="27"/>
      <c r="S302" s="27"/>
    </row>
    <row r="303" spans="1:19" ht="12.75">
      <c r="A303" s="64"/>
      <c r="B303" s="4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27"/>
      <c r="O303" s="27"/>
      <c r="P303" s="27"/>
      <c r="Q303" s="27"/>
      <c r="R303" s="27"/>
      <c r="S303" s="27"/>
    </row>
    <row r="304" spans="1:19" ht="12.75">
      <c r="A304" s="64"/>
      <c r="B304" s="4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27"/>
      <c r="O304" s="27"/>
      <c r="P304" s="27"/>
      <c r="Q304" s="27"/>
      <c r="R304" s="27"/>
      <c r="S304" s="27"/>
    </row>
    <row r="305" spans="1:19" ht="12.75">
      <c r="A305" s="64"/>
      <c r="B305" s="4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27"/>
      <c r="O305" s="27"/>
      <c r="P305" s="27"/>
      <c r="Q305" s="27"/>
      <c r="R305" s="27"/>
      <c r="S305" s="27"/>
    </row>
    <row r="306" spans="1:19" ht="12.75">
      <c r="A306" s="64"/>
      <c r="B306" s="4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27"/>
      <c r="O306" s="27"/>
      <c r="P306" s="27"/>
      <c r="Q306" s="27"/>
      <c r="R306" s="27"/>
      <c r="S306" s="27"/>
    </row>
    <row r="307" spans="1:19" ht="12.75">
      <c r="A307" s="64"/>
      <c r="B307" s="4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27"/>
      <c r="O307" s="27"/>
      <c r="P307" s="27"/>
      <c r="Q307" s="27"/>
      <c r="R307" s="27"/>
      <c r="S307" s="27"/>
    </row>
    <row r="308" spans="1:19" ht="12.75">
      <c r="A308" s="64"/>
      <c r="B308" s="4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27"/>
      <c r="O308" s="27"/>
      <c r="P308" s="27"/>
      <c r="Q308" s="27"/>
      <c r="R308" s="27"/>
      <c r="S308" s="27"/>
    </row>
    <row r="309" spans="1:19" ht="12.75">
      <c r="A309" s="64"/>
      <c r="B309" s="4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27"/>
      <c r="O309" s="27"/>
      <c r="P309" s="27"/>
      <c r="Q309" s="27"/>
      <c r="R309" s="27"/>
      <c r="S309" s="27"/>
    </row>
    <row r="310" spans="1:19" ht="12.75">
      <c r="A310" s="64"/>
      <c r="B310" s="4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27"/>
      <c r="O310" s="27"/>
      <c r="P310" s="27"/>
      <c r="Q310" s="27"/>
      <c r="R310" s="27"/>
      <c r="S310" s="27"/>
    </row>
    <row r="311" spans="1:19" ht="12.75">
      <c r="A311" s="64"/>
      <c r="B311" s="4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27"/>
      <c r="O311" s="27"/>
      <c r="P311" s="27"/>
      <c r="Q311" s="27"/>
      <c r="R311" s="27"/>
      <c r="S311" s="27"/>
    </row>
    <row r="312" spans="1:19" ht="12.75">
      <c r="A312" s="64"/>
      <c r="B312" s="4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27"/>
      <c r="O312" s="27"/>
      <c r="P312" s="27"/>
      <c r="Q312" s="27"/>
      <c r="R312" s="27"/>
      <c r="S312" s="27"/>
    </row>
    <row r="313" spans="1:19" ht="12.75">
      <c r="A313" s="64"/>
      <c r="B313" s="4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27"/>
      <c r="O313" s="27"/>
      <c r="P313" s="27"/>
      <c r="Q313" s="27"/>
      <c r="R313" s="27"/>
      <c r="S313" s="27"/>
    </row>
    <row r="314" spans="1:19" ht="12.75">
      <c r="A314" s="64"/>
      <c r="B314" s="4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27"/>
      <c r="O314" s="27"/>
      <c r="P314" s="27"/>
      <c r="Q314" s="27"/>
      <c r="R314" s="27"/>
      <c r="S314" s="27"/>
    </row>
    <row r="315" spans="1:19" ht="12.75">
      <c r="A315" s="64"/>
      <c r="B315" s="4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27"/>
      <c r="O315" s="27"/>
      <c r="P315" s="27"/>
      <c r="Q315" s="27"/>
      <c r="R315" s="27"/>
      <c r="S315" s="27"/>
    </row>
    <row r="316" spans="1:19" ht="12.75">
      <c r="A316" s="64"/>
      <c r="B316" s="4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27"/>
      <c r="O316" s="27"/>
      <c r="P316" s="27"/>
      <c r="Q316" s="27"/>
      <c r="R316" s="27"/>
      <c r="S316" s="27"/>
    </row>
    <row r="317" spans="1:19" ht="12.75">
      <c r="A317" s="64"/>
      <c r="B317" s="4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27"/>
      <c r="O317" s="27"/>
      <c r="P317" s="27"/>
      <c r="Q317" s="27"/>
      <c r="R317" s="27"/>
      <c r="S317" s="27"/>
    </row>
    <row r="318" spans="1:19" ht="12.75">
      <c r="A318" s="64"/>
      <c r="B318" s="4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27"/>
      <c r="O318" s="27"/>
      <c r="P318" s="27"/>
      <c r="Q318" s="27"/>
      <c r="R318" s="27"/>
      <c r="S318" s="27"/>
    </row>
    <row r="319" spans="1:19" ht="12.75">
      <c r="A319" s="64"/>
      <c r="B319" s="4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27"/>
      <c r="O319" s="27"/>
      <c r="P319" s="27"/>
      <c r="Q319" s="27"/>
      <c r="R319" s="27"/>
      <c r="S319" s="27"/>
    </row>
    <row r="320" spans="1:19" ht="12.75">
      <c r="A320" s="64"/>
      <c r="B320" s="4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27"/>
      <c r="O320" s="27"/>
      <c r="P320" s="27"/>
      <c r="Q320" s="27"/>
      <c r="R320" s="27"/>
      <c r="S320" s="27"/>
    </row>
    <row r="321" spans="1:19" ht="12.75">
      <c r="A321" s="64"/>
      <c r="B321" s="4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27"/>
      <c r="O321" s="27"/>
      <c r="P321" s="27"/>
      <c r="Q321" s="27"/>
      <c r="R321" s="27"/>
      <c r="S321" s="27"/>
    </row>
    <row r="322" spans="1:19" ht="12.75">
      <c r="A322" s="64"/>
      <c r="B322" s="4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27"/>
      <c r="O322" s="27"/>
      <c r="P322" s="27"/>
      <c r="Q322" s="27"/>
      <c r="R322" s="27"/>
      <c r="S322" s="27"/>
    </row>
    <row r="323" spans="1:19" ht="12.75">
      <c r="A323" s="64"/>
      <c r="B323" s="4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27"/>
      <c r="O323" s="27"/>
      <c r="P323" s="27"/>
      <c r="Q323" s="27"/>
      <c r="R323" s="27"/>
      <c r="S323" s="27"/>
    </row>
    <row r="324" spans="1:19" ht="12.75">
      <c r="A324" s="64"/>
      <c r="B324" s="4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27"/>
      <c r="O324" s="27"/>
      <c r="P324" s="27"/>
      <c r="Q324" s="27"/>
      <c r="R324" s="27"/>
      <c r="S324" s="27"/>
    </row>
    <row r="325" spans="1:19" ht="12.75">
      <c r="A325" s="64"/>
      <c r="B325" s="4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27"/>
      <c r="O325" s="27"/>
      <c r="P325" s="27"/>
      <c r="Q325" s="27"/>
      <c r="R325" s="27"/>
      <c r="S325" s="27"/>
    </row>
    <row r="326" spans="1:19" ht="12.75">
      <c r="A326" s="64"/>
      <c r="B326" s="4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27"/>
      <c r="O326" s="27"/>
      <c r="P326" s="27"/>
      <c r="Q326" s="27"/>
      <c r="R326" s="27"/>
      <c r="S326" s="27"/>
    </row>
    <row r="327" spans="1:19" ht="12.75">
      <c r="A327" s="64"/>
      <c r="B327" s="4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27"/>
      <c r="O327" s="27"/>
      <c r="P327" s="27"/>
      <c r="Q327" s="27"/>
      <c r="R327" s="27"/>
      <c r="S327" s="27"/>
    </row>
    <row r="328" spans="1:19" ht="12.75">
      <c r="A328" s="64"/>
      <c r="B328" s="4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27"/>
      <c r="O328" s="27"/>
      <c r="P328" s="27"/>
      <c r="Q328" s="27"/>
      <c r="R328" s="27"/>
      <c r="S328" s="27"/>
    </row>
    <row r="329" spans="1:19" ht="12.75">
      <c r="A329" s="64"/>
      <c r="B329" s="4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27"/>
      <c r="O329" s="27"/>
      <c r="P329" s="27"/>
      <c r="Q329" s="27"/>
      <c r="R329" s="27"/>
      <c r="S329" s="27"/>
    </row>
    <row r="330" spans="1:19" ht="12.75">
      <c r="A330" s="64"/>
      <c r="B330" s="4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27"/>
      <c r="O330" s="27"/>
      <c r="P330" s="27"/>
      <c r="Q330" s="27"/>
      <c r="R330" s="27"/>
      <c r="S330" s="27"/>
    </row>
    <row r="331" spans="1:19" ht="12.75">
      <c r="A331" s="64"/>
      <c r="B331" s="4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27"/>
      <c r="O331" s="27"/>
      <c r="P331" s="27"/>
      <c r="Q331" s="27"/>
      <c r="R331" s="27"/>
      <c r="S331" s="27"/>
    </row>
    <row r="332" spans="1:19" ht="12.75">
      <c r="A332" s="64"/>
      <c r="B332" s="4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27"/>
      <c r="O332" s="27"/>
      <c r="P332" s="27"/>
      <c r="Q332" s="27"/>
      <c r="R332" s="27"/>
      <c r="S332" s="27"/>
    </row>
    <row r="333" spans="1:19" ht="12.75">
      <c r="A333" s="64"/>
      <c r="B333" s="4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27"/>
      <c r="O333" s="27"/>
      <c r="P333" s="27"/>
      <c r="Q333" s="27"/>
      <c r="R333" s="27"/>
      <c r="S333" s="27"/>
    </row>
    <row r="334" spans="1:19" ht="12.75">
      <c r="A334" s="64"/>
      <c r="B334" s="4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27"/>
      <c r="O334" s="27"/>
      <c r="P334" s="27"/>
      <c r="Q334" s="27"/>
      <c r="R334" s="27"/>
      <c r="S334" s="27"/>
    </row>
    <row r="335" spans="1:19" ht="12.75">
      <c r="A335" s="64"/>
      <c r="B335" s="4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27"/>
      <c r="O335" s="27"/>
      <c r="P335" s="27"/>
      <c r="Q335" s="27"/>
      <c r="R335" s="27"/>
      <c r="S335" s="27"/>
    </row>
    <row r="336" spans="1:19" ht="12.75">
      <c r="A336" s="64"/>
      <c r="B336" s="4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27"/>
      <c r="O336" s="27"/>
      <c r="P336" s="27"/>
      <c r="Q336" s="27"/>
      <c r="R336" s="27"/>
      <c r="S336" s="27"/>
    </row>
    <row r="337" spans="1:19" ht="12.75">
      <c r="A337" s="64"/>
      <c r="B337" s="4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27"/>
      <c r="O337" s="27"/>
      <c r="P337" s="27"/>
      <c r="Q337" s="27"/>
      <c r="R337" s="27"/>
      <c r="S337" s="27"/>
    </row>
    <row r="338" spans="1:19" ht="12.75">
      <c r="A338" s="64"/>
      <c r="B338" s="4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27"/>
      <c r="O338" s="27"/>
      <c r="P338" s="27"/>
      <c r="Q338" s="27"/>
      <c r="R338" s="27"/>
      <c r="S338" s="27"/>
    </row>
    <row r="339" spans="1:19" ht="12.75">
      <c r="A339" s="64"/>
      <c r="B339" s="4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27"/>
      <c r="O339" s="27"/>
      <c r="P339" s="27"/>
      <c r="Q339" s="27"/>
      <c r="R339" s="27"/>
      <c r="S339" s="27"/>
    </row>
    <row r="340" spans="1:19" ht="12.75">
      <c r="A340" s="64"/>
      <c r="B340" s="4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27"/>
      <c r="O340" s="27"/>
      <c r="P340" s="27"/>
      <c r="Q340" s="27"/>
      <c r="R340" s="27"/>
      <c r="S340" s="27"/>
    </row>
    <row r="341" spans="1:19" ht="12.75">
      <c r="A341" s="64"/>
      <c r="B341" s="4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27"/>
      <c r="O341" s="27"/>
      <c r="P341" s="27"/>
      <c r="Q341" s="27"/>
      <c r="R341" s="27"/>
      <c r="S341" s="27"/>
    </row>
    <row r="342" spans="1:19" ht="12.75">
      <c r="A342" s="64"/>
      <c r="B342" s="4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27"/>
      <c r="O342" s="27"/>
      <c r="P342" s="27"/>
      <c r="Q342" s="27"/>
      <c r="R342" s="27"/>
      <c r="S342" s="27"/>
    </row>
    <row r="343" spans="1:19" ht="12.75">
      <c r="A343" s="64"/>
      <c r="B343" s="4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27"/>
      <c r="O343" s="27"/>
      <c r="P343" s="27"/>
      <c r="Q343" s="27"/>
      <c r="R343" s="27"/>
      <c r="S343" s="27"/>
    </row>
    <row r="344" spans="1:19" ht="12.75">
      <c r="A344" s="64"/>
      <c r="B344" s="4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27"/>
      <c r="O344" s="27"/>
      <c r="P344" s="27"/>
      <c r="Q344" s="27"/>
      <c r="R344" s="27"/>
      <c r="S344" s="27"/>
    </row>
    <row r="345" spans="1:19" ht="12.75">
      <c r="A345" s="64"/>
      <c r="B345" s="4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27"/>
      <c r="O345" s="27"/>
      <c r="P345" s="27"/>
      <c r="Q345" s="27"/>
      <c r="R345" s="27"/>
      <c r="S345" s="27"/>
    </row>
    <row r="346" spans="1:19" ht="12.75">
      <c r="A346" s="64"/>
      <c r="B346" s="4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27"/>
      <c r="O346" s="27"/>
      <c r="P346" s="27"/>
      <c r="Q346" s="27"/>
      <c r="R346" s="27"/>
      <c r="S346" s="27"/>
    </row>
    <row r="347" spans="1:19" ht="12.75">
      <c r="A347" s="64"/>
      <c r="B347" s="4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27"/>
      <c r="O347" s="27"/>
      <c r="P347" s="27"/>
      <c r="Q347" s="27"/>
      <c r="R347" s="27"/>
      <c r="S347" s="27"/>
    </row>
    <row r="348" spans="1:19" ht="12.75">
      <c r="A348" s="64"/>
      <c r="B348" s="4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27"/>
      <c r="O348" s="27"/>
      <c r="P348" s="27"/>
      <c r="Q348" s="27"/>
      <c r="R348" s="27"/>
      <c r="S348" s="27"/>
    </row>
    <row r="349" spans="1:19" ht="12.75">
      <c r="A349" s="64"/>
      <c r="B349" s="4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27"/>
      <c r="O349" s="27"/>
      <c r="P349" s="27"/>
      <c r="Q349" s="27"/>
      <c r="R349" s="27"/>
      <c r="S349" s="27"/>
    </row>
    <row r="350" spans="1:19" ht="12.75">
      <c r="A350" s="64"/>
      <c r="B350" s="4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27"/>
      <c r="O350" s="27"/>
      <c r="P350" s="27"/>
      <c r="Q350" s="27"/>
      <c r="R350" s="27"/>
      <c r="S350" s="27"/>
    </row>
    <row r="351" spans="1:19" ht="12.75">
      <c r="A351" s="64"/>
      <c r="B351" s="4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27"/>
      <c r="O351" s="27"/>
      <c r="P351" s="27"/>
      <c r="Q351" s="27"/>
      <c r="R351" s="27"/>
      <c r="S351" s="27"/>
    </row>
    <row r="352" spans="1:19" ht="12.75">
      <c r="A352" s="64"/>
      <c r="B352" s="4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27"/>
      <c r="O352" s="27"/>
      <c r="P352" s="27"/>
      <c r="Q352" s="27"/>
      <c r="R352" s="27"/>
      <c r="S352" s="27"/>
    </row>
    <row r="353" spans="1:19" ht="12.75">
      <c r="A353" s="64"/>
      <c r="B353" s="4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27"/>
      <c r="O353" s="27"/>
      <c r="P353" s="27"/>
      <c r="Q353" s="27"/>
      <c r="R353" s="27"/>
      <c r="S353" s="27"/>
    </row>
    <row r="354" spans="1:19" ht="12.75">
      <c r="A354" s="64"/>
      <c r="B354" s="4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27"/>
      <c r="O354" s="27"/>
      <c r="P354" s="27"/>
      <c r="Q354" s="27"/>
      <c r="R354" s="27"/>
      <c r="S354" s="27"/>
    </row>
    <row r="355" spans="1:19" ht="12.75">
      <c r="A355" s="64"/>
      <c r="B355" s="4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27"/>
      <c r="O355" s="27"/>
      <c r="P355" s="27"/>
      <c r="Q355" s="27"/>
      <c r="R355" s="27"/>
      <c r="S355" s="27"/>
    </row>
    <row r="356" spans="1:19" ht="12.75">
      <c r="A356" s="64"/>
      <c r="B356" s="4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27"/>
      <c r="O356" s="27"/>
      <c r="P356" s="27"/>
      <c r="Q356" s="27"/>
      <c r="R356" s="27"/>
      <c r="S356" s="27"/>
    </row>
    <row r="357" spans="1:19" ht="12.75">
      <c r="A357" s="64"/>
      <c r="B357" s="4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27"/>
      <c r="O357" s="27"/>
      <c r="P357" s="27"/>
      <c r="Q357" s="27"/>
      <c r="R357" s="27"/>
      <c r="S357" s="27"/>
    </row>
    <row r="358" spans="1:19" ht="12.75">
      <c r="A358" s="64"/>
      <c r="B358" s="4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27"/>
      <c r="O358" s="27"/>
      <c r="P358" s="27"/>
      <c r="Q358" s="27"/>
      <c r="R358" s="27"/>
      <c r="S358" s="27"/>
    </row>
    <row r="359" spans="1:19" ht="12.75">
      <c r="A359" s="64"/>
      <c r="B359" s="4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27"/>
      <c r="O359" s="27"/>
      <c r="P359" s="27"/>
      <c r="Q359" s="27"/>
      <c r="R359" s="27"/>
      <c r="S359" s="27"/>
    </row>
    <row r="360" spans="1:19" ht="12.75">
      <c r="A360" s="64"/>
      <c r="B360" s="4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27"/>
      <c r="O360" s="27"/>
      <c r="P360" s="27"/>
      <c r="Q360" s="27"/>
      <c r="R360" s="27"/>
      <c r="S360" s="27"/>
    </row>
    <row r="361" spans="1:19" ht="12.75">
      <c r="A361" s="64"/>
      <c r="B361" s="4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27"/>
      <c r="O361" s="27"/>
      <c r="P361" s="27"/>
      <c r="Q361" s="27"/>
      <c r="R361" s="27"/>
      <c r="S361" s="27"/>
    </row>
    <row r="362" spans="1:19" ht="12.75">
      <c r="A362" s="64"/>
      <c r="B362" s="4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27"/>
      <c r="O362" s="27"/>
      <c r="P362" s="27"/>
      <c r="Q362" s="27"/>
      <c r="R362" s="27"/>
      <c r="S362" s="27"/>
    </row>
    <row r="363" spans="1:19" ht="12.75">
      <c r="A363" s="64"/>
      <c r="B363" s="4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27"/>
      <c r="O363" s="27"/>
      <c r="P363" s="27"/>
      <c r="Q363" s="27"/>
      <c r="R363" s="27"/>
      <c r="S363" s="27"/>
    </row>
    <row r="364" spans="1:19" ht="12.75">
      <c r="A364" s="64"/>
      <c r="B364" s="4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27"/>
      <c r="O364" s="27"/>
      <c r="P364" s="27"/>
      <c r="Q364" s="27"/>
      <c r="R364" s="27"/>
      <c r="S364" s="27"/>
    </row>
    <row r="365" spans="1:19" ht="12.75">
      <c r="A365" s="64"/>
      <c r="B365" s="4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27"/>
      <c r="O365" s="27"/>
      <c r="P365" s="27"/>
      <c r="Q365" s="27"/>
      <c r="R365" s="27"/>
      <c r="S365" s="27"/>
    </row>
    <row r="366" spans="1:19" ht="12.75">
      <c r="A366" s="64"/>
      <c r="B366" s="4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27"/>
      <c r="O366" s="27"/>
      <c r="P366" s="27"/>
      <c r="Q366" s="27"/>
      <c r="R366" s="27"/>
      <c r="S366" s="27"/>
    </row>
    <row r="367" spans="1:19" ht="12.75">
      <c r="A367" s="64"/>
      <c r="B367" s="4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27"/>
      <c r="O367" s="27"/>
      <c r="P367" s="27"/>
      <c r="Q367" s="27"/>
      <c r="R367" s="27"/>
      <c r="S367" s="27"/>
    </row>
    <row r="368" spans="1:19" ht="12.75">
      <c r="A368" s="64"/>
      <c r="B368" s="4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27"/>
      <c r="O368" s="27"/>
      <c r="P368" s="27"/>
      <c r="Q368" s="27"/>
      <c r="R368" s="27"/>
      <c r="S368" s="27"/>
    </row>
    <row r="369" spans="1:19" ht="12.75">
      <c r="A369" s="64"/>
      <c r="B369" s="4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27"/>
      <c r="O369" s="27"/>
      <c r="P369" s="27"/>
      <c r="Q369" s="27"/>
      <c r="R369" s="27"/>
      <c r="S369" s="27"/>
    </row>
    <row r="370" spans="1:19" ht="12.75">
      <c r="A370" s="64"/>
      <c r="B370" s="4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27"/>
      <c r="O370" s="27"/>
      <c r="P370" s="27"/>
      <c r="Q370" s="27"/>
      <c r="R370" s="27"/>
      <c r="S370" s="27"/>
    </row>
    <row r="371" spans="1:19" ht="12.75">
      <c r="A371" s="64"/>
      <c r="B371" s="4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27"/>
      <c r="O371" s="27"/>
      <c r="P371" s="27"/>
      <c r="Q371" s="27"/>
      <c r="R371" s="27"/>
      <c r="S371" s="27"/>
    </row>
    <row r="372" spans="1:19" ht="12.75">
      <c r="A372" s="64"/>
      <c r="B372" s="4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27"/>
      <c r="O372" s="27"/>
      <c r="P372" s="27"/>
      <c r="Q372" s="27"/>
      <c r="R372" s="27"/>
      <c r="S372" s="27"/>
    </row>
    <row r="373" spans="1:19" ht="12.75">
      <c r="A373" s="64"/>
      <c r="B373" s="4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27"/>
      <c r="O373" s="27"/>
      <c r="P373" s="27"/>
      <c r="Q373" s="27"/>
      <c r="R373" s="27"/>
      <c r="S373" s="27"/>
    </row>
    <row r="374" spans="1:19" ht="12.75">
      <c r="A374" s="64"/>
      <c r="B374" s="4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27"/>
      <c r="O374" s="27"/>
      <c r="P374" s="27"/>
      <c r="Q374" s="27"/>
      <c r="R374" s="27"/>
      <c r="S374" s="27"/>
    </row>
    <row r="375" spans="1:19" ht="12.75">
      <c r="A375" s="64"/>
      <c r="B375" s="4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27"/>
      <c r="O375" s="27"/>
      <c r="P375" s="27"/>
      <c r="Q375" s="27"/>
      <c r="R375" s="27"/>
      <c r="S375" s="27"/>
    </row>
    <row r="376" spans="1:19" ht="12.75">
      <c r="A376" s="64"/>
      <c r="B376" s="4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27"/>
      <c r="O376" s="27"/>
      <c r="P376" s="27"/>
      <c r="Q376" s="27"/>
      <c r="R376" s="27"/>
      <c r="S376" s="27"/>
    </row>
    <row r="377" spans="1:19" ht="12.75">
      <c r="A377" s="64"/>
      <c r="B377" s="4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27"/>
      <c r="O377" s="27"/>
      <c r="P377" s="27"/>
      <c r="Q377" s="27"/>
      <c r="R377" s="27"/>
      <c r="S377" s="27"/>
    </row>
    <row r="378" spans="1:19" ht="12.75">
      <c r="A378" s="64"/>
      <c r="B378" s="4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27"/>
      <c r="O378" s="27"/>
      <c r="P378" s="27"/>
      <c r="Q378" s="27"/>
      <c r="R378" s="27"/>
      <c r="S378" s="27"/>
    </row>
    <row r="379" spans="1:19" ht="12.75">
      <c r="A379" s="64"/>
      <c r="B379" s="4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27"/>
      <c r="O379" s="27"/>
      <c r="P379" s="27"/>
      <c r="Q379" s="27"/>
      <c r="R379" s="27"/>
      <c r="S379" s="27"/>
    </row>
    <row r="380" spans="1:19" ht="12.75">
      <c r="A380" s="64"/>
      <c r="B380" s="4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27"/>
      <c r="O380" s="27"/>
      <c r="P380" s="27"/>
      <c r="Q380" s="27"/>
      <c r="R380" s="27"/>
      <c r="S380" s="27"/>
    </row>
    <row r="381" spans="1:19" ht="12.75">
      <c r="A381" s="64"/>
      <c r="B381" s="4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27"/>
      <c r="O381" s="27"/>
      <c r="P381" s="27"/>
      <c r="Q381" s="27"/>
      <c r="R381" s="27"/>
      <c r="S381" s="27"/>
    </row>
    <row r="382" spans="1:19" ht="12.75">
      <c r="A382" s="64"/>
      <c r="B382" s="4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27"/>
      <c r="O382" s="27"/>
      <c r="P382" s="27"/>
      <c r="Q382" s="27"/>
      <c r="R382" s="27"/>
      <c r="S382" s="27"/>
    </row>
    <row r="383" spans="1:19" ht="12.75">
      <c r="A383" s="64"/>
      <c r="B383" s="4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27"/>
      <c r="O383" s="27"/>
      <c r="P383" s="27"/>
      <c r="Q383" s="27"/>
      <c r="R383" s="27"/>
      <c r="S383" s="27"/>
    </row>
    <row r="384" spans="1:19" ht="12.75">
      <c r="A384" s="64"/>
      <c r="B384" s="4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27"/>
      <c r="O384" s="27"/>
      <c r="P384" s="27"/>
      <c r="Q384" s="27"/>
      <c r="R384" s="27"/>
      <c r="S384" s="27"/>
    </row>
    <row r="385" spans="1:19" ht="12.75">
      <c r="A385" s="64"/>
      <c r="B385" s="4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27"/>
      <c r="O385" s="27"/>
      <c r="P385" s="27"/>
      <c r="Q385" s="27"/>
      <c r="R385" s="27"/>
      <c r="S385" s="27"/>
    </row>
    <row r="386" spans="1:19" ht="12.75">
      <c r="A386" s="64"/>
      <c r="B386" s="4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27"/>
      <c r="O386" s="27"/>
      <c r="P386" s="27"/>
      <c r="Q386" s="27"/>
      <c r="R386" s="27"/>
      <c r="S386" s="27"/>
    </row>
    <row r="387" spans="1:19" ht="12.75">
      <c r="A387" s="64"/>
      <c r="B387" s="4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27"/>
      <c r="O387" s="27"/>
      <c r="P387" s="27"/>
      <c r="Q387" s="27"/>
      <c r="R387" s="27"/>
      <c r="S387" s="27"/>
    </row>
    <row r="388" spans="1:19" ht="12.75">
      <c r="A388" s="64"/>
      <c r="B388" s="4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27"/>
      <c r="O388" s="27"/>
      <c r="P388" s="27"/>
      <c r="Q388" s="27"/>
      <c r="R388" s="27"/>
      <c r="S388" s="27"/>
    </row>
    <row r="389" spans="1:19" ht="12.75">
      <c r="A389" s="64"/>
      <c r="B389" s="4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27"/>
      <c r="O389" s="27"/>
      <c r="P389" s="27"/>
      <c r="Q389" s="27"/>
      <c r="R389" s="27"/>
      <c r="S389" s="27"/>
    </row>
    <row r="390" spans="1:19" ht="12.75">
      <c r="A390" s="64"/>
      <c r="B390" s="4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27"/>
      <c r="O390" s="27"/>
      <c r="P390" s="27"/>
      <c r="Q390" s="27"/>
      <c r="R390" s="27"/>
      <c r="S390" s="27"/>
    </row>
    <row r="391" spans="1:19" ht="12.75">
      <c r="A391" s="64"/>
      <c r="B391" s="4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27"/>
      <c r="O391" s="27"/>
      <c r="P391" s="27"/>
      <c r="Q391" s="27"/>
      <c r="R391" s="27"/>
      <c r="S391" s="27"/>
    </row>
    <row r="392" spans="1:19" ht="12.75">
      <c r="A392" s="64"/>
      <c r="B392" s="4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27"/>
      <c r="O392" s="27"/>
      <c r="P392" s="27"/>
      <c r="Q392" s="27"/>
      <c r="R392" s="27"/>
      <c r="S392" s="27"/>
    </row>
    <row r="393" spans="1:19" ht="12.75">
      <c r="A393" s="64"/>
      <c r="B393" s="4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27"/>
      <c r="O393" s="27"/>
      <c r="P393" s="27"/>
      <c r="Q393" s="27"/>
      <c r="R393" s="27"/>
      <c r="S393" s="27"/>
    </row>
    <row r="394" spans="1:19" ht="12.75">
      <c r="A394" s="64"/>
      <c r="B394" s="4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27"/>
      <c r="O394" s="27"/>
      <c r="P394" s="27"/>
      <c r="Q394" s="27"/>
      <c r="R394" s="27"/>
      <c r="S394" s="27"/>
    </row>
    <row r="395" spans="1:19" ht="12.75">
      <c r="A395" s="64"/>
      <c r="B395" s="4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27"/>
      <c r="O395" s="27"/>
      <c r="P395" s="27"/>
      <c r="Q395" s="27"/>
      <c r="R395" s="27"/>
      <c r="S395" s="27"/>
    </row>
    <row r="396" spans="1:19" ht="12.75">
      <c r="A396" s="64"/>
      <c r="B396" s="4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27"/>
      <c r="O396" s="27"/>
      <c r="P396" s="27"/>
      <c r="Q396" s="27"/>
      <c r="R396" s="27"/>
      <c r="S396" s="27"/>
    </row>
    <row r="397" spans="1:19" ht="12.75">
      <c r="A397" s="64"/>
      <c r="B397" s="4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27"/>
      <c r="O397" s="27"/>
      <c r="P397" s="27"/>
      <c r="Q397" s="27"/>
      <c r="R397" s="27"/>
      <c r="S397" s="27"/>
    </row>
    <row r="398" spans="1:19" ht="12.75">
      <c r="A398" s="64"/>
      <c r="B398" s="4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27"/>
      <c r="O398" s="27"/>
      <c r="P398" s="27"/>
      <c r="Q398" s="27"/>
      <c r="R398" s="27"/>
      <c r="S398" s="27"/>
    </row>
    <row r="399" spans="1:19" ht="12.75">
      <c r="A399" s="64"/>
      <c r="B399" s="4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27"/>
      <c r="O399" s="27"/>
      <c r="P399" s="27"/>
      <c r="Q399" s="27"/>
      <c r="R399" s="27"/>
      <c r="S399" s="27"/>
    </row>
    <row r="400" spans="1:19" ht="12.75">
      <c r="A400" s="64"/>
      <c r="B400" s="4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27"/>
      <c r="O400" s="27"/>
      <c r="P400" s="27"/>
      <c r="Q400" s="27"/>
      <c r="R400" s="27"/>
      <c r="S400" s="27"/>
    </row>
    <row r="401" spans="1:19" ht="12.75">
      <c r="A401" s="64"/>
      <c r="B401" s="4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27"/>
      <c r="O401" s="27"/>
      <c r="P401" s="27"/>
      <c r="Q401" s="27"/>
      <c r="R401" s="27"/>
      <c r="S401" s="27"/>
    </row>
    <row r="402" spans="1:19" ht="12.75">
      <c r="A402" s="64"/>
      <c r="B402" s="4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27"/>
      <c r="O402" s="27"/>
      <c r="P402" s="27"/>
      <c r="Q402" s="27"/>
      <c r="R402" s="27"/>
      <c r="S402" s="27"/>
    </row>
    <row r="403" spans="1:19" ht="12.75">
      <c r="A403" s="64"/>
      <c r="B403" s="4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27"/>
      <c r="O403" s="27"/>
      <c r="P403" s="27"/>
      <c r="Q403" s="27"/>
      <c r="R403" s="27"/>
      <c r="S403" s="27"/>
    </row>
    <row r="404" spans="1:19" ht="12.75">
      <c r="A404" s="64"/>
      <c r="B404" s="4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27"/>
      <c r="O404" s="27"/>
      <c r="P404" s="27"/>
      <c r="Q404" s="27"/>
      <c r="R404" s="27"/>
      <c r="S404" s="27"/>
    </row>
    <row r="405" spans="1:19" ht="12.75">
      <c r="A405" s="64"/>
      <c r="B405" s="4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27"/>
      <c r="O405" s="27"/>
      <c r="P405" s="27"/>
      <c r="Q405" s="27"/>
      <c r="R405" s="27"/>
      <c r="S405" s="27"/>
    </row>
    <row r="406" spans="1:19" ht="12.75">
      <c r="A406" s="64"/>
      <c r="B406" s="4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27"/>
      <c r="O406" s="27"/>
      <c r="P406" s="27"/>
      <c r="Q406" s="27"/>
      <c r="R406" s="27"/>
      <c r="S406" s="27"/>
    </row>
    <row r="407" spans="1:19" ht="12.75">
      <c r="A407" s="64"/>
      <c r="B407" s="4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27"/>
      <c r="O407" s="27"/>
      <c r="P407" s="27"/>
      <c r="Q407" s="27"/>
      <c r="R407" s="27"/>
      <c r="S407" s="27"/>
    </row>
    <row r="408" spans="1:19" ht="12.75">
      <c r="A408" s="64"/>
      <c r="B408" s="4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27"/>
      <c r="O408" s="27"/>
      <c r="P408" s="27"/>
      <c r="Q408" s="27"/>
      <c r="R408" s="27"/>
      <c r="S408" s="27"/>
    </row>
    <row r="409" spans="1:19" ht="12.75">
      <c r="A409" s="64"/>
      <c r="B409" s="4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27"/>
      <c r="O409" s="27"/>
      <c r="P409" s="27"/>
      <c r="Q409" s="27"/>
      <c r="R409" s="27"/>
      <c r="S409" s="27"/>
    </row>
    <row r="410" spans="1:19" ht="12.75">
      <c r="A410" s="64"/>
      <c r="B410" s="4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27"/>
      <c r="O410" s="27"/>
      <c r="P410" s="27"/>
      <c r="Q410" s="27"/>
      <c r="R410" s="27"/>
      <c r="S410" s="27"/>
    </row>
    <row r="411" spans="1:19" ht="12.75">
      <c r="A411" s="64"/>
      <c r="B411" s="4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27"/>
      <c r="O411" s="27"/>
      <c r="P411" s="27"/>
      <c r="Q411" s="27"/>
      <c r="R411" s="27"/>
      <c r="S411" s="27"/>
    </row>
    <row r="412" spans="1:19" ht="12.75">
      <c r="A412" s="64"/>
      <c r="B412" s="4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27"/>
      <c r="O412" s="27"/>
      <c r="P412" s="27"/>
      <c r="Q412" s="27"/>
      <c r="R412" s="27"/>
      <c r="S412" s="27"/>
    </row>
    <row r="413" spans="1:19" ht="12.75">
      <c r="A413" s="64"/>
      <c r="B413" s="4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27"/>
      <c r="O413" s="27"/>
      <c r="P413" s="27"/>
      <c r="Q413" s="27"/>
      <c r="R413" s="27"/>
      <c r="S413" s="27"/>
    </row>
    <row r="414" spans="1:19" ht="12.75">
      <c r="A414" s="64"/>
      <c r="B414" s="4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27"/>
      <c r="O414" s="27"/>
      <c r="P414" s="27"/>
      <c r="Q414" s="27"/>
      <c r="R414" s="27"/>
      <c r="S414" s="27"/>
    </row>
    <row r="415" spans="1:19" ht="12.75">
      <c r="A415" s="64"/>
      <c r="B415" s="4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27"/>
      <c r="O415" s="27"/>
      <c r="P415" s="27"/>
      <c r="Q415" s="27"/>
      <c r="R415" s="27"/>
      <c r="S415" s="27"/>
    </row>
    <row r="416" spans="1:19" ht="12.75">
      <c r="A416" s="64"/>
      <c r="B416" s="4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27"/>
      <c r="O416" s="27"/>
      <c r="P416" s="27"/>
      <c r="Q416" s="27"/>
      <c r="R416" s="27"/>
      <c r="S416" s="27"/>
    </row>
    <row r="417" spans="1:19" ht="12.75">
      <c r="A417" s="64"/>
      <c r="B417" s="4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27"/>
      <c r="O417" s="27"/>
      <c r="P417" s="27"/>
      <c r="Q417" s="27"/>
      <c r="R417" s="27"/>
      <c r="S417" s="27"/>
    </row>
    <row r="418" spans="1:19" ht="12.75">
      <c r="A418" s="64"/>
      <c r="B418" s="4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27"/>
      <c r="O418" s="27"/>
      <c r="P418" s="27"/>
      <c r="Q418" s="27"/>
      <c r="R418" s="27"/>
      <c r="S418" s="27"/>
    </row>
    <row r="419" spans="1:19" ht="12.75">
      <c r="A419" s="64"/>
      <c r="B419" s="4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27"/>
      <c r="O419" s="27"/>
      <c r="P419" s="27"/>
      <c r="Q419" s="27"/>
      <c r="R419" s="27"/>
      <c r="S419" s="27"/>
    </row>
    <row r="420" spans="1:19" ht="12.75">
      <c r="A420" s="64"/>
      <c r="B420" s="4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27"/>
      <c r="O420" s="27"/>
      <c r="P420" s="27"/>
      <c r="Q420" s="27"/>
      <c r="R420" s="27"/>
      <c r="S420" s="27"/>
    </row>
    <row r="421" spans="1:19" ht="12.75">
      <c r="A421" s="64"/>
      <c r="B421" s="4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27"/>
      <c r="O421" s="27"/>
      <c r="P421" s="27"/>
      <c r="Q421" s="27"/>
      <c r="R421" s="27"/>
      <c r="S421" s="27"/>
    </row>
    <row r="422" spans="1:19" ht="12.75">
      <c r="A422" s="64"/>
      <c r="B422" s="4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27"/>
      <c r="O422" s="27"/>
      <c r="P422" s="27"/>
      <c r="Q422" s="27"/>
      <c r="R422" s="27"/>
      <c r="S422" s="27"/>
    </row>
    <row r="423" spans="1:19" ht="12.75">
      <c r="A423" s="64"/>
      <c r="B423" s="4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27"/>
      <c r="O423" s="27"/>
      <c r="P423" s="27"/>
      <c r="Q423" s="27"/>
      <c r="R423" s="27"/>
      <c r="S423" s="27"/>
    </row>
    <row r="424" spans="1:19" ht="12.75">
      <c r="A424" s="64"/>
      <c r="B424" s="4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27"/>
      <c r="O424" s="27"/>
      <c r="P424" s="27"/>
      <c r="Q424" s="27"/>
      <c r="R424" s="27"/>
      <c r="S424" s="27"/>
    </row>
    <row r="425" spans="1:19" ht="12.75">
      <c r="A425" s="64"/>
      <c r="B425" s="4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27"/>
      <c r="O425" s="27"/>
      <c r="P425" s="27"/>
      <c r="Q425" s="27"/>
      <c r="R425" s="27"/>
      <c r="S425" s="27"/>
    </row>
    <row r="426" spans="1:19" ht="12.75">
      <c r="A426" s="64"/>
      <c r="B426" s="4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27"/>
      <c r="O426" s="27"/>
      <c r="P426" s="27"/>
      <c r="Q426" s="27"/>
      <c r="R426" s="27"/>
      <c r="S426" s="27"/>
    </row>
    <row r="427" spans="1:19" ht="12.75">
      <c r="A427" s="64"/>
      <c r="B427" s="4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27"/>
      <c r="O427" s="27"/>
      <c r="P427" s="27"/>
      <c r="Q427" s="27"/>
      <c r="R427" s="27"/>
      <c r="S427" s="27"/>
    </row>
    <row r="428" spans="1:19" ht="12.75">
      <c r="A428" s="64"/>
      <c r="B428" s="4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27"/>
      <c r="O428" s="27"/>
      <c r="P428" s="27"/>
      <c r="Q428" s="27"/>
      <c r="R428" s="27"/>
      <c r="S428" s="27"/>
    </row>
    <row r="429" spans="1:19" ht="12.75">
      <c r="A429" s="64"/>
      <c r="B429" s="4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27"/>
      <c r="O429" s="27"/>
      <c r="P429" s="27"/>
      <c r="Q429" s="27"/>
      <c r="R429" s="27"/>
      <c r="S429" s="27"/>
    </row>
    <row r="430" spans="1:19" ht="12.75">
      <c r="A430" s="64"/>
      <c r="B430" s="4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27"/>
      <c r="O430" s="27"/>
      <c r="P430" s="27"/>
      <c r="Q430" s="27"/>
      <c r="R430" s="27"/>
      <c r="S430" s="27"/>
    </row>
    <row r="431" spans="1:19" ht="12.75">
      <c r="A431" s="64"/>
      <c r="B431" s="4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27"/>
      <c r="O431" s="27"/>
      <c r="P431" s="27"/>
      <c r="Q431" s="27"/>
      <c r="R431" s="27"/>
      <c r="S431" s="27"/>
    </row>
    <row r="432" spans="1:19" ht="12.75">
      <c r="A432" s="64"/>
      <c r="B432" s="4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27"/>
      <c r="O432" s="27"/>
      <c r="P432" s="27"/>
      <c r="Q432" s="27"/>
      <c r="R432" s="27"/>
      <c r="S432" s="27"/>
    </row>
    <row r="433" spans="1:19" ht="12.75">
      <c r="A433" s="64"/>
      <c r="B433" s="4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27"/>
      <c r="O433" s="27"/>
      <c r="P433" s="27"/>
      <c r="Q433" s="27"/>
      <c r="R433" s="27"/>
      <c r="S433" s="27"/>
    </row>
    <row r="434" spans="1:19" ht="12.75">
      <c r="A434" s="64"/>
      <c r="B434" s="4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27"/>
      <c r="O434" s="27"/>
      <c r="P434" s="27"/>
      <c r="Q434" s="27"/>
      <c r="R434" s="27"/>
      <c r="S434" s="27"/>
    </row>
    <row r="435" spans="1:19" ht="12.75">
      <c r="A435" s="64"/>
      <c r="B435" s="4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27"/>
      <c r="O435" s="27"/>
      <c r="P435" s="27"/>
      <c r="Q435" s="27"/>
      <c r="R435" s="27"/>
      <c r="S435" s="27"/>
    </row>
    <row r="436" spans="1:19" ht="12.75">
      <c r="A436" s="64"/>
      <c r="B436" s="4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27"/>
      <c r="O436" s="27"/>
      <c r="P436" s="27"/>
      <c r="Q436" s="27"/>
      <c r="R436" s="27"/>
      <c r="S436" s="27"/>
    </row>
    <row r="437" spans="1:19" ht="12.75">
      <c r="A437" s="64"/>
      <c r="B437" s="4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27"/>
      <c r="O437" s="27"/>
      <c r="P437" s="27"/>
      <c r="Q437" s="27"/>
      <c r="R437" s="27"/>
      <c r="S437" s="27"/>
    </row>
    <row r="438" spans="1:19" ht="12.75">
      <c r="A438" s="64"/>
      <c r="B438" s="4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27"/>
      <c r="O438" s="27"/>
      <c r="P438" s="27"/>
      <c r="Q438" s="27"/>
      <c r="R438" s="27"/>
      <c r="S438" s="27"/>
    </row>
    <row r="439" spans="1:19" ht="12.75">
      <c r="A439" s="64"/>
      <c r="B439" s="4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27"/>
      <c r="O439" s="27"/>
      <c r="P439" s="27"/>
      <c r="Q439" s="27"/>
      <c r="R439" s="27"/>
      <c r="S439" s="27"/>
    </row>
    <row r="440" spans="1:19" ht="12.75">
      <c r="A440" s="64"/>
      <c r="B440" s="4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27"/>
      <c r="O440" s="27"/>
      <c r="P440" s="27"/>
      <c r="Q440" s="27"/>
      <c r="R440" s="27"/>
      <c r="S440" s="27"/>
    </row>
    <row r="441" spans="1:19" ht="12.75">
      <c r="A441" s="64"/>
      <c r="B441" s="4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27"/>
      <c r="O441" s="27"/>
      <c r="P441" s="27"/>
      <c r="Q441" s="27"/>
      <c r="R441" s="27"/>
      <c r="S441" s="27"/>
    </row>
    <row r="442" spans="1:19" ht="12.75">
      <c r="A442" s="64"/>
      <c r="B442" s="4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27"/>
      <c r="O442" s="27"/>
      <c r="P442" s="27"/>
      <c r="Q442" s="27"/>
      <c r="R442" s="27"/>
      <c r="S442" s="27"/>
    </row>
    <row r="443" spans="1:19" ht="12.75">
      <c r="A443" s="64"/>
      <c r="B443" s="4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27"/>
      <c r="O443" s="27"/>
      <c r="P443" s="27"/>
      <c r="Q443" s="27"/>
      <c r="R443" s="27"/>
      <c r="S443" s="27"/>
    </row>
    <row r="444" spans="1:19" ht="12.75">
      <c r="A444" s="64"/>
      <c r="B444" s="4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27"/>
      <c r="O444" s="27"/>
      <c r="P444" s="27"/>
      <c r="Q444" s="27"/>
      <c r="R444" s="27"/>
      <c r="S444" s="27"/>
    </row>
    <row r="445" spans="1:19" ht="12.75">
      <c r="A445" s="64"/>
      <c r="B445" s="4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27"/>
      <c r="O445" s="27"/>
      <c r="P445" s="27"/>
      <c r="Q445" s="27"/>
      <c r="R445" s="27"/>
      <c r="S445" s="27"/>
    </row>
    <row r="446" spans="1:19" ht="12.75">
      <c r="A446" s="64"/>
      <c r="B446" s="4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27"/>
      <c r="O446" s="27"/>
      <c r="P446" s="27"/>
      <c r="Q446" s="27"/>
      <c r="R446" s="27"/>
      <c r="S446" s="27"/>
    </row>
    <row r="447" spans="1:19" ht="12.75">
      <c r="A447" s="64"/>
      <c r="B447" s="4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27"/>
      <c r="O447" s="27"/>
      <c r="P447" s="27"/>
      <c r="Q447" s="27"/>
      <c r="R447" s="27"/>
      <c r="S447" s="27"/>
    </row>
    <row r="448" spans="1:19" ht="12.75">
      <c r="A448" s="64"/>
      <c r="B448" s="4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27"/>
      <c r="O448" s="27"/>
      <c r="P448" s="27"/>
      <c r="Q448" s="27"/>
      <c r="R448" s="27"/>
      <c r="S448" s="27"/>
    </row>
    <row r="449" spans="1:19" ht="12.75">
      <c r="A449" s="64"/>
      <c r="B449" s="4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27"/>
      <c r="O449" s="27"/>
      <c r="P449" s="27"/>
      <c r="Q449" s="27"/>
      <c r="R449" s="27"/>
      <c r="S449" s="27"/>
    </row>
    <row r="450" spans="1:19" ht="12.75">
      <c r="A450" s="64"/>
      <c r="B450" s="4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27"/>
      <c r="O450" s="27"/>
      <c r="P450" s="27"/>
      <c r="Q450" s="27"/>
      <c r="R450" s="27"/>
      <c r="S450" s="27"/>
    </row>
    <row r="451" spans="1:19" ht="12.75">
      <c r="A451" s="64"/>
      <c r="B451" s="4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27"/>
      <c r="O451" s="27"/>
      <c r="P451" s="27"/>
      <c r="Q451" s="27"/>
      <c r="R451" s="27"/>
      <c r="S451" s="27"/>
    </row>
    <row r="452" spans="1:19" ht="12.75">
      <c r="A452" s="64"/>
      <c r="B452" s="4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27"/>
      <c r="O452" s="27"/>
      <c r="P452" s="27"/>
      <c r="Q452" s="27"/>
      <c r="R452" s="27"/>
      <c r="S452" s="27"/>
    </row>
    <row r="453" spans="1:19" ht="12.75">
      <c r="A453" s="64"/>
      <c r="B453" s="4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27"/>
      <c r="O453" s="27"/>
      <c r="P453" s="27"/>
      <c r="Q453" s="27"/>
      <c r="R453" s="27"/>
      <c r="S453" s="27"/>
    </row>
    <row r="454" spans="1:19" ht="12.75">
      <c r="A454" s="64"/>
      <c r="B454" s="4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27"/>
      <c r="O454" s="27"/>
      <c r="P454" s="27"/>
      <c r="Q454" s="27"/>
      <c r="R454" s="27"/>
      <c r="S454" s="27"/>
    </row>
    <row r="455" spans="1:19" ht="12.75">
      <c r="A455" s="64"/>
      <c r="B455" s="4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27"/>
      <c r="O455" s="27"/>
      <c r="P455" s="27"/>
      <c r="Q455" s="27"/>
      <c r="R455" s="27"/>
      <c r="S455" s="27"/>
    </row>
    <row r="456" spans="1:19" ht="12.75">
      <c r="A456" s="64"/>
      <c r="B456" s="4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27"/>
      <c r="O456" s="27"/>
      <c r="P456" s="27"/>
      <c r="Q456" s="27"/>
      <c r="R456" s="27"/>
      <c r="S456" s="27"/>
    </row>
    <row r="457" spans="1:19" ht="12.75">
      <c r="A457" s="64"/>
      <c r="B457" s="4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27"/>
      <c r="O457" s="27"/>
      <c r="P457" s="27"/>
      <c r="Q457" s="27"/>
      <c r="R457" s="27"/>
      <c r="S457" s="27"/>
    </row>
    <row r="458" spans="1:19" ht="12.75">
      <c r="A458" s="64"/>
      <c r="B458" s="4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27"/>
      <c r="O458" s="27"/>
      <c r="P458" s="27"/>
      <c r="Q458" s="27"/>
      <c r="R458" s="27"/>
      <c r="S458" s="27"/>
    </row>
    <row r="459" spans="1:19" ht="12.75">
      <c r="A459" s="64"/>
      <c r="B459" s="4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27"/>
      <c r="O459" s="27"/>
      <c r="P459" s="27"/>
      <c r="Q459" s="27"/>
      <c r="R459" s="27"/>
      <c r="S459" s="27"/>
    </row>
    <row r="460" spans="1:19" ht="12.75">
      <c r="A460" s="64"/>
      <c r="B460" s="4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27"/>
      <c r="O460" s="27"/>
      <c r="P460" s="27"/>
      <c r="Q460" s="27"/>
      <c r="R460" s="27"/>
      <c r="S460" s="27"/>
    </row>
    <row r="461" spans="1:19" ht="12.75">
      <c r="A461" s="64"/>
      <c r="B461" s="4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27"/>
      <c r="O461" s="27"/>
      <c r="P461" s="27"/>
      <c r="Q461" s="27"/>
      <c r="R461" s="27"/>
      <c r="S461" s="27"/>
    </row>
    <row r="462" spans="1:19" ht="12.75">
      <c r="A462" s="64"/>
      <c r="B462" s="4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27"/>
      <c r="O462" s="27"/>
      <c r="P462" s="27"/>
      <c r="Q462" s="27"/>
      <c r="R462" s="27"/>
      <c r="S462" s="27"/>
    </row>
    <row r="463" spans="1:19" ht="12.75">
      <c r="A463" s="64"/>
      <c r="B463" s="4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27"/>
      <c r="O463" s="27"/>
      <c r="P463" s="27"/>
      <c r="Q463" s="27"/>
      <c r="R463" s="27"/>
      <c r="S463" s="27"/>
    </row>
    <row r="464" spans="1:19" ht="12.75">
      <c r="A464" s="64"/>
      <c r="B464" s="4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27"/>
      <c r="O464" s="27"/>
      <c r="P464" s="27"/>
      <c r="Q464" s="27"/>
      <c r="R464" s="27"/>
      <c r="S464" s="27"/>
    </row>
    <row r="465" spans="1:19" ht="12.75">
      <c r="A465" s="64"/>
      <c r="B465" s="4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27"/>
      <c r="O465" s="27"/>
      <c r="P465" s="27"/>
      <c r="Q465" s="27"/>
      <c r="R465" s="27"/>
      <c r="S465" s="27"/>
    </row>
    <row r="466" spans="1:19" ht="12.75">
      <c r="A466" s="64"/>
      <c r="B466" s="4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27"/>
      <c r="O466" s="27"/>
      <c r="P466" s="27"/>
      <c r="Q466" s="27"/>
      <c r="R466" s="27"/>
      <c r="S466" s="27"/>
    </row>
    <row r="467" spans="1:19" ht="12.75">
      <c r="A467" s="64"/>
      <c r="B467" s="4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27"/>
      <c r="O467" s="27"/>
      <c r="P467" s="27"/>
      <c r="Q467" s="27"/>
      <c r="R467" s="27"/>
      <c r="S467" s="27"/>
    </row>
    <row r="468" spans="1:19" ht="12.75">
      <c r="A468" s="64"/>
      <c r="B468" s="4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27"/>
      <c r="O468" s="27"/>
      <c r="P468" s="27"/>
      <c r="Q468" s="27"/>
      <c r="R468" s="27"/>
      <c r="S468" s="27"/>
    </row>
    <row r="469" spans="1:19" ht="12.75">
      <c r="A469" s="64"/>
      <c r="B469" s="4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27"/>
      <c r="O469" s="27"/>
      <c r="P469" s="27"/>
      <c r="Q469" s="27"/>
      <c r="R469" s="27"/>
      <c r="S469" s="27"/>
    </row>
    <row r="470" spans="1:19" ht="12.75">
      <c r="A470" s="64"/>
      <c r="B470" s="4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27"/>
      <c r="O470" s="27"/>
      <c r="P470" s="27"/>
      <c r="Q470" s="27"/>
      <c r="R470" s="27"/>
      <c r="S470" s="27"/>
    </row>
    <row r="471" spans="1:19" ht="12.75">
      <c r="A471" s="64"/>
      <c r="B471" s="4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27"/>
      <c r="O471" s="27"/>
      <c r="P471" s="27"/>
      <c r="Q471" s="27"/>
      <c r="R471" s="27"/>
      <c r="S471" s="27"/>
    </row>
    <row r="472" spans="1:19" ht="12.75">
      <c r="A472" s="64"/>
      <c r="B472" s="4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27"/>
      <c r="O472" s="27"/>
      <c r="P472" s="27"/>
      <c r="Q472" s="27"/>
      <c r="R472" s="27"/>
      <c r="S472" s="27"/>
    </row>
    <row r="473" spans="1:19" ht="12.75">
      <c r="A473" s="64"/>
      <c r="B473" s="4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27"/>
      <c r="O473" s="27"/>
      <c r="P473" s="27"/>
      <c r="Q473" s="27"/>
      <c r="R473" s="27"/>
      <c r="S473" s="27"/>
    </row>
    <row r="474" spans="1:19" ht="12.75">
      <c r="A474" s="64"/>
      <c r="B474" s="4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27"/>
      <c r="O474" s="27"/>
      <c r="P474" s="27"/>
      <c r="Q474" s="27"/>
      <c r="R474" s="27"/>
      <c r="S474" s="27"/>
    </row>
    <row r="475" spans="1:19" ht="12.75">
      <c r="A475" s="64"/>
      <c r="B475" s="4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27"/>
      <c r="O475" s="27"/>
      <c r="P475" s="27"/>
      <c r="Q475" s="27"/>
      <c r="R475" s="27"/>
      <c r="S475" s="27"/>
    </row>
    <row r="476" spans="1:19" ht="12.75">
      <c r="A476" s="64"/>
      <c r="B476" s="4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27"/>
      <c r="O476" s="27"/>
      <c r="P476" s="27"/>
      <c r="Q476" s="27"/>
      <c r="R476" s="27"/>
      <c r="S476" s="27"/>
    </row>
    <row r="477" spans="1:19" ht="12.75">
      <c r="A477" s="64"/>
      <c r="B477" s="4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27"/>
      <c r="O477" s="27"/>
      <c r="P477" s="27"/>
      <c r="Q477" s="27"/>
      <c r="R477" s="27"/>
      <c r="S477" s="27"/>
    </row>
    <row r="478" spans="1:19" ht="12.75">
      <c r="A478" s="64"/>
      <c r="B478" s="4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27"/>
      <c r="O478" s="27"/>
      <c r="P478" s="27"/>
      <c r="Q478" s="27"/>
      <c r="R478" s="27"/>
      <c r="S478" s="27"/>
    </row>
    <row r="479" spans="1:19" ht="12.75">
      <c r="A479" s="64"/>
      <c r="B479" s="4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27"/>
      <c r="O479" s="27"/>
      <c r="P479" s="27"/>
      <c r="Q479" s="27"/>
      <c r="R479" s="27"/>
      <c r="S479" s="27"/>
    </row>
    <row r="480" spans="1:19" ht="12.75">
      <c r="A480" s="64"/>
      <c r="B480" s="4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27"/>
      <c r="O480" s="27"/>
      <c r="P480" s="27"/>
      <c r="Q480" s="27"/>
      <c r="R480" s="27"/>
      <c r="S480" s="27"/>
    </row>
    <row r="481" spans="1:19" ht="12.75">
      <c r="A481" s="64"/>
      <c r="B481" s="4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27"/>
      <c r="O481" s="27"/>
      <c r="P481" s="27"/>
      <c r="Q481" s="27"/>
      <c r="R481" s="27"/>
      <c r="S481" s="27"/>
    </row>
    <row r="482" spans="1:19" ht="12.75">
      <c r="A482" s="64"/>
      <c r="B482" s="4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27"/>
      <c r="O482" s="27"/>
      <c r="P482" s="27"/>
      <c r="Q482" s="27"/>
      <c r="R482" s="27"/>
      <c r="S482" s="27"/>
    </row>
    <row r="483" spans="1:19" ht="12.75">
      <c r="A483" s="64"/>
      <c r="B483" s="4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27"/>
      <c r="O483" s="27"/>
      <c r="P483" s="27"/>
      <c r="Q483" s="27"/>
      <c r="R483" s="27"/>
      <c r="S483" s="27"/>
    </row>
    <row r="484" spans="1:19" ht="12.75">
      <c r="A484" s="64"/>
      <c r="B484" s="4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27"/>
      <c r="O484" s="27"/>
      <c r="P484" s="27"/>
      <c r="Q484" s="27"/>
      <c r="R484" s="27"/>
      <c r="S484" s="27"/>
    </row>
    <row r="485" spans="1:19" ht="12.75">
      <c r="A485" s="64"/>
      <c r="B485" s="4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27"/>
      <c r="O485" s="27"/>
      <c r="P485" s="27"/>
      <c r="Q485" s="27"/>
      <c r="R485" s="27"/>
      <c r="S485" s="27"/>
    </row>
    <row r="486" spans="1:19" ht="12.75">
      <c r="A486" s="64"/>
      <c r="B486" s="4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27"/>
      <c r="O486" s="27"/>
      <c r="P486" s="27"/>
      <c r="Q486" s="27"/>
      <c r="R486" s="27"/>
      <c r="S486" s="27"/>
    </row>
    <row r="487" spans="1:19" ht="12.75">
      <c r="A487" s="64"/>
      <c r="B487" s="4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27"/>
      <c r="O487" s="27"/>
      <c r="P487" s="27"/>
      <c r="Q487" s="27"/>
      <c r="R487" s="27"/>
      <c r="S487" s="27"/>
    </row>
    <row r="488" spans="1:19" ht="12.75">
      <c r="A488" s="64"/>
      <c r="B488" s="4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27"/>
      <c r="O488" s="27"/>
      <c r="P488" s="27"/>
      <c r="Q488" s="27"/>
      <c r="R488" s="27"/>
      <c r="S488" s="27"/>
    </row>
    <row r="489" spans="1:19" ht="12.75">
      <c r="A489" s="64"/>
      <c r="B489" s="4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27"/>
      <c r="O489" s="27"/>
      <c r="P489" s="27"/>
      <c r="Q489" s="27"/>
      <c r="R489" s="27"/>
      <c r="S489" s="27"/>
    </row>
    <row r="490" spans="1:19" ht="12.75">
      <c r="A490" s="64"/>
      <c r="B490" s="4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27"/>
      <c r="O490" s="27"/>
      <c r="P490" s="27"/>
      <c r="Q490" s="27"/>
      <c r="R490" s="27"/>
      <c r="S490" s="27"/>
    </row>
    <row r="491" spans="1:19" ht="12.75">
      <c r="A491" s="64"/>
      <c r="B491" s="4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27"/>
      <c r="O491" s="27"/>
      <c r="P491" s="27"/>
      <c r="Q491" s="27"/>
      <c r="R491" s="27"/>
      <c r="S491" s="27"/>
    </row>
    <row r="492" spans="1:19" ht="12.75">
      <c r="A492" s="64"/>
      <c r="B492" s="4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27"/>
      <c r="O492" s="27"/>
      <c r="P492" s="27"/>
      <c r="Q492" s="27"/>
      <c r="R492" s="27"/>
      <c r="S492" s="27"/>
    </row>
    <row r="493" spans="1:19" ht="12.75">
      <c r="A493" s="64"/>
      <c r="B493" s="4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27"/>
      <c r="O493" s="27"/>
      <c r="P493" s="27"/>
      <c r="Q493" s="27"/>
      <c r="R493" s="27"/>
      <c r="S493" s="27"/>
    </row>
    <row r="494" spans="1:19" ht="12.75">
      <c r="A494" s="64"/>
      <c r="B494" s="4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27"/>
      <c r="O494" s="27"/>
      <c r="P494" s="27"/>
      <c r="Q494" s="27"/>
      <c r="R494" s="27"/>
      <c r="S494" s="27"/>
    </row>
    <row r="495" spans="1:19" ht="12.75">
      <c r="A495" s="64"/>
      <c r="B495" s="4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27"/>
      <c r="O495" s="27"/>
      <c r="P495" s="27"/>
      <c r="Q495" s="27"/>
      <c r="R495" s="27"/>
      <c r="S495" s="27"/>
    </row>
    <row r="496" spans="1:19" ht="12.75">
      <c r="A496" s="64"/>
      <c r="B496" s="4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27"/>
      <c r="O496" s="27"/>
      <c r="P496" s="27"/>
      <c r="Q496" s="27"/>
      <c r="R496" s="27"/>
      <c r="S496" s="27"/>
    </row>
    <row r="497" spans="1:19" ht="12.75">
      <c r="A497" s="64"/>
      <c r="B497" s="4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27"/>
      <c r="O497" s="27"/>
      <c r="P497" s="27"/>
      <c r="Q497" s="27"/>
      <c r="R497" s="27"/>
      <c r="S497" s="27"/>
    </row>
    <row r="498" spans="1:19" ht="12.75">
      <c r="A498" s="64"/>
      <c r="B498" s="4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27"/>
      <c r="O498" s="27"/>
      <c r="P498" s="27"/>
      <c r="Q498" s="27"/>
      <c r="R498" s="27"/>
      <c r="S498" s="27"/>
    </row>
    <row r="499" spans="1:19" ht="12.75">
      <c r="A499" s="64"/>
      <c r="B499" s="4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27"/>
      <c r="O499" s="27"/>
      <c r="P499" s="27"/>
      <c r="Q499" s="27"/>
      <c r="R499" s="27"/>
      <c r="S499" s="27"/>
    </row>
    <row r="500" spans="1:19" ht="12.75">
      <c r="A500" s="64"/>
      <c r="B500" s="4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27"/>
      <c r="O500" s="27"/>
      <c r="P500" s="27"/>
      <c r="Q500" s="27"/>
      <c r="R500" s="27"/>
      <c r="S500" s="27"/>
    </row>
    <row r="501" spans="1:19" ht="12.75">
      <c r="A501" s="64"/>
      <c r="B501" s="4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27"/>
      <c r="O501" s="27"/>
      <c r="P501" s="27"/>
      <c r="Q501" s="27"/>
      <c r="R501" s="27"/>
      <c r="S501" s="27"/>
    </row>
    <row r="502" spans="1:19" ht="12.75">
      <c r="A502" s="64"/>
      <c r="B502" s="4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27"/>
      <c r="O502" s="27"/>
      <c r="P502" s="27"/>
      <c r="Q502" s="27"/>
      <c r="R502" s="27"/>
      <c r="S502" s="27"/>
    </row>
    <row r="503" spans="1:19" ht="12.75">
      <c r="A503" s="64"/>
      <c r="B503" s="4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27"/>
      <c r="O503" s="27"/>
      <c r="P503" s="27"/>
      <c r="Q503" s="27"/>
      <c r="R503" s="27"/>
      <c r="S503" s="27"/>
    </row>
    <row r="504" spans="1:19" ht="12.75">
      <c r="A504" s="64"/>
      <c r="B504" s="4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27"/>
      <c r="O504" s="27"/>
      <c r="P504" s="27"/>
      <c r="Q504" s="27"/>
      <c r="R504" s="27"/>
      <c r="S504" s="27"/>
    </row>
    <row r="505" spans="1:19" ht="12.75">
      <c r="A505" s="64"/>
      <c r="B505" s="4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27"/>
      <c r="O505" s="27"/>
      <c r="P505" s="27"/>
      <c r="Q505" s="27"/>
      <c r="R505" s="27"/>
      <c r="S505" s="27"/>
    </row>
    <row r="506" spans="1:19" ht="12.75">
      <c r="A506" s="64"/>
      <c r="B506" s="4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27"/>
      <c r="O506" s="27"/>
      <c r="P506" s="27"/>
      <c r="Q506" s="27"/>
      <c r="R506" s="27"/>
      <c r="S506" s="27"/>
    </row>
    <row r="507" spans="1:19" ht="12.75">
      <c r="A507" s="64"/>
      <c r="B507" s="4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27"/>
      <c r="O507" s="27"/>
      <c r="P507" s="27"/>
      <c r="Q507" s="27"/>
      <c r="R507" s="27"/>
      <c r="S507" s="27"/>
    </row>
    <row r="508" spans="1:19" ht="12.75">
      <c r="A508" s="64"/>
      <c r="B508" s="4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27"/>
      <c r="O508" s="27"/>
      <c r="P508" s="27"/>
      <c r="Q508" s="27"/>
      <c r="R508" s="27"/>
      <c r="S508" s="27"/>
    </row>
    <row r="509" spans="1:19" ht="12.75">
      <c r="A509" s="64"/>
      <c r="B509" s="4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27"/>
      <c r="O509" s="27"/>
      <c r="P509" s="27"/>
      <c r="Q509" s="27"/>
      <c r="R509" s="27"/>
      <c r="S509" s="27"/>
    </row>
    <row r="510" spans="1:19" ht="12.75">
      <c r="A510" s="64"/>
      <c r="B510" s="4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27"/>
      <c r="O510" s="27"/>
      <c r="P510" s="27"/>
      <c r="Q510" s="27"/>
      <c r="R510" s="27"/>
      <c r="S510" s="27"/>
    </row>
    <row r="511" spans="1:19" ht="12.75">
      <c r="A511" s="64"/>
      <c r="B511" s="4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27"/>
      <c r="O511" s="27"/>
      <c r="P511" s="27"/>
      <c r="Q511" s="27"/>
      <c r="R511" s="27"/>
      <c r="S511" s="27"/>
    </row>
    <row r="512" spans="1:19" ht="12.75">
      <c r="A512" s="64"/>
      <c r="B512" s="4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27"/>
      <c r="O512" s="27"/>
      <c r="P512" s="27"/>
      <c r="Q512" s="27"/>
      <c r="R512" s="27"/>
      <c r="S512" s="27"/>
    </row>
    <row r="513" spans="1:19" ht="12.75">
      <c r="A513" s="64"/>
      <c r="B513" s="4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27"/>
      <c r="O513" s="27"/>
      <c r="P513" s="27"/>
      <c r="Q513" s="27"/>
      <c r="R513" s="27"/>
      <c r="S513" s="27"/>
    </row>
    <row r="514" spans="1:19" ht="12.75">
      <c r="A514" s="64"/>
      <c r="B514" s="4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27"/>
      <c r="O514" s="27"/>
      <c r="P514" s="27"/>
      <c r="Q514" s="27"/>
      <c r="R514" s="27"/>
      <c r="S514" s="27"/>
    </row>
    <row r="515" spans="1:19" ht="12.75">
      <c r="A515" s="64"/>
      <c r="B515" s="4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27"/>
      <c r="O515" s="27"/>
      <c r="P515" s="27"/>
      <c r="Q515" s="27"/>
      <c r="R515" s="27"/>
      <c r="S515" s="27"/>
    </row>
    <row r="516" spans="1:19" ht="12.75">
      <c r="A516" s="64"/>
      <c r="B516" s="4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27"/>
      <c r="O516" s="27"/>
      <c r="P516" s="27"/>
      <c r="Q516" s="27"/>
      <c r="R516" s="27"/>
      <c r="S516" s="27"/>
    </row>
    <row r="517" spans="1:19" ht="12.75">
      <c r="A517" s="64"/>
      <c r="B517" s="4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27"/>
      <c r="O517" s="27"/>
      <c r="P517" s="27"/>
      <c r="Q517" s="27"/>
      <c r="R517" s="27"/>
      <c r="S517" s="27"/>
    </row>
    <row r="518" spans="1:19" ht="12.75">
      <c r="A518" s="64"/>
      <c r="B518" s="4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27"/>
      <c r="O518" s="27"/>
      <c r="P518" s="27"/>
      <c r="Q518" s="27"/>
      <c r="R518" s="27"/>
      <c r="S518" s="27"/>
    </row>
    <row r="519" spans="1:19" ht="12.75">
      <c r="A519" s="64"/>
      <c r="B519" s="4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27"/>
      <c r="O519" s="27"/>
      <c r="P519" s="27"/>
      <c r="Q519" s="27"/>
      <c r="R519" s="27"/>
      <c r="S519" s="27"/>
    </row>
    <row r="520" spans="1:19" ht="12.75">
      <c r="A520" s="64"/>
      <c r="B520" s="4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27"/>
      <c r="O520" s="27"/>
      <c r="P520" s="27"/>
      <c r="Q520" s="27"/>
      <c r="R520" s="27"/>
      <c r="S520" s="27"/>
    </row>
    <row r="521" spans="1:19" ht="12.75">
      <c r="A521" s="64"/>
      <c r="B521" s="4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27"/>
      <c r="O521" s="27"/>
      <c r="P521" s="27"/>
      <c r="Q521" s="27"/>
      <c r="R521" s="27"/>
      <c r="S521" s="27"/>
    </row>
    <row r="522" spans="1:19" ht="12.75">
      <c r="A522" s="64"/>
      <c r="B522" s="4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27"/>
      <c r="O522" s="27"/>
      <c r="P522" s="27"/>
      <c r="Q522" s="27"/>
      <c r="R522" s="27"/>
      <c r="S522" s="27"/>
    </row>
    <row r="523" spans="1:19" ht="12.75">
      <c r="A523" s="64"/>
      <c r="B523" s="4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27"/>
      <c r="O523" s="27"/>
      <c r="P523" s="27"/>
      <c r="Q523" s="27"/>
      <c r="R523" s="27"/>
      <c r="S523" s="27"/>
    </row>
    <row r="524" spans="1:19" ht="12.75">
      <c r="A524" s="64"/>
      <c r="B524" s="4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27"/>
      <c r="O524" s="27"/>
      <c r="P524" s="27"/>
      <c r="Q524" s="27"/>
      <c r="R524" s="27"/>
      <c r="S524" s="27"/>
    </row>
    <row r="525" spans="1:19" ht="12.75">
      <c r="A525" s="64"/>
      <c r="B525" s="4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27"/>
      <c r="O525" s="27"/>
      <c r="P525" s="27"/>
      <c r="Q525" s="27"/>
      <c r="R525" s="27"/>
      <c r="S525" s="27"/>
    </row>
    <row r="526" spans="1:19" ht="12.75">
      <c r="A526" s="64"/>
      <c r="B526" s="4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27"/>
      <c r="O526" s="27"/>
      <c r="P526" s="27"/>
      <c r="Q526" s="27"/>
      <c r="R526" s="27"/>
      <c r="S526" s="27"/>
    </row>
    <row r="527" spans="1:19" ht="12.75">
      <c r="A527" s="64"/>
      <c r="B527" s="4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27"/>
      <c r="O527" s="27"/>
      <c r="P527" s="27"/>
      <c r="Q527" s="27"/>
      <c r="R527" s="27"/>
      <c r="S527" s="27"/>
    </row>
    <row r="528" spans="1:19" ht="12.75">
      <c r="A528" s="64"/>
      <c r="B528" s="4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27"/>
      <c r="O528" s="27"/>
      <c r="P528" s="27"/>
      <c r="Q528" s="27"/>
      <c r="R528" s="27"/>
      <c r="S528" s="27"/>
    </row>
    <row r="529" spans="1:19" ht="12.75">
      <c r="A529" s="64"/>
      <c r="B529" s="4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27"/>
      <c r="O529" s="27"/>
      <c r="P529" s="27"/>
      <c r="Q529" s="27"/>
      <c r="R529" s="27"/>
      <c r="S529" s="27"/>
    </row>
    <row r="530" spans="1:19" ht="12.75">
      <c r="A530" s="64"/>
      <c r="B530" s="4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27"/>
      <c r="O530" s="27"/>
      <c r="P530" s="27"/>
      <c r="Q530" s="27"/>
      <c r="R530" s="27"/>
      <c r="S530" s="27"/>
    </row>
    <row r="531" spans="1:19" ht="12.75">
      <c r="A531" s="64"/>
      <c r="B531" s="4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27"/>
      <c r="O531" s="27"/>
      <c r="P531" s="27"/>
      <c r="Q531" s="27"/>
      <c r="R531" s="27"/>
      <c r="S531" s="27"/>
    </row>
    <row r="532" spans="1:19" ht="12.75">
      <c r="A532" s="64"/>
      <c r="B532" s="4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27"/>
      <c r="O532" s="27"/>
      <c r="P532" s="27"/>
      <c r="Q532" s="27"/>
      <c r="R532" s="27"/>
      <c r="S532" s="27"/>
    </row>
    <row r="533" spans="1:19" ht="12.75">
      <c r="A533" s="64"/>
      <c r="B533" s="4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27"/>
      <c r="O533" s="27"/>
      <c r="P533" s="27"/>
      <c r="Q533" s="27"/>
      <c r="R533" s="27"/>
      <c r="S533" s="27"/>
    </row>
    <row r="534" spans="1:19" ht="12.75">
      <c r="A534" s="64"/>
      <c r="B534" s="4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27"/>
      <c r="O534" s="27"/>
      <c r="P534" s="27"/>
      <c r="Q534" s="27"/>
      <c r="R534" s="27"/>
      <c r="S534" s="27"/>
    </row>
    <row r="535" spans="1:19" ht="12.75">
      <c r="A535" s="64"/>
      <c r="B535" s="4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27"/>
      <c r="O535" s="27"/>
      <c r="P535" s="27"/>
      <c r="Q535" s="27"/>
      <c r="R535" s="27"/>
      <c r="S535" s="27"/>
    </row>
    <row r="536" spans="1:19" ht="12.75">
      <c r="A536" s="64"/>
      <c r="B536" s="4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27"/>
      <c r="O536" s="27"/>
      <c r="P536" s="27"/>
      <c r="Q536" s="27"/>
      <c r="R536" s="27"/>
      <c r="S536" s="27"/>
    </row>
    <row r="537" spans="1:19" ht="12.75">
      <c r="A537" s="64"/>
      <c r="B537" s="4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27"/>
      <c r="O537" s="27"/>
      <c r="P537" s="27"/>
      <c r="Q537" s="27"/>
      <c r="R537" s="27"/>
      <c r="S537" s="27"/>
    </row>
    <row r="538" spans="1:19" ht="12.75">
      <c r="A538" s="64"/>
      <c r="B538" s="4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27"/>
      <c r="O538" s="27"/>
      <c r="P538" s="27"/>
      <c r="Q538" s="27"/>
      <c r="R538" s="27"/>
      <c r="S538" s="27"/>
    </row>
    <row r="539" spans="1:19" ht="12.75">
      <c r="A539" s="64"/>
      <c r="B539" s="4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27"/>
      <c r="O539" s="27"/>
      <c r="P539" s="27"/>
      <c r="Q539" s="27"/>
      <c r="R539" s="27"/>
      <c r="S539" s="27"/>
    </row>
    <row r="540" spans="1:19" ht="12.75">
      <c r="A540" s="64"/>
      <c r="B540" s="4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27"/>
      <c r="O540" s="27"/>
      <c r="P540" s="27"/>
      <c r="Q540" s="27"/>
      <c r="R540" s="27"/>
      <c r="S540" s="27"/>
    </row>
    <row r="541" spans="1:19" ht="12.75">
      <c r="A541" s="64"/>
      <c r="B541" s="4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27"/>
      <c r="O541" s="27"/>
      <c r="P541" s="27"/>
      <c r="Q541" s="27"/>
      <c r="R541" s="27"/>
      <c r="S541" s="27"/>
    </row>
    <row r="542" spans="1:19" ht="12.75">
      <c r="A542" s="64"/>
      <c r="B542" s="4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27"/>
      <c r="O542" s="27"/>
      <c r="P542" s="27"/>
      <c r="Q542" s="27"/>
      <c r="R542" s="27"/>
      <c r="S542" s="27"/>
    </row>
    <row r="543" spans="1:19" ht="12.75">
      <c r="A543" s="64"/>
      <c r="B543" s="4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27"/>
      <c r="O543" s="27"/>
      <c r="P543" s="27"/>
      <c r="Q543" s="27"/>
      <c r="R543" s="27"/>
      <c r="S543" s="27"/>
    </row>
    <row r="544" spans="1:19" ht="12.75">
      <c r="A544" s="64"/>
      <c r="B544" s="4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27"/>
      <c r="O544" s="27"/>
      <c r="P544" s="27"/>
      <c r="Q544" s="27"/>
      <c r="R544" s="27"/>
      <c r="S544" s="27"/>
    </row>
    <row r="545" spans="1:19" ht="12.75">
      <c r="A545" s="64"/>
      <c r="B545" s="4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27"/>
      <c r="O545" s="27"/>
      <c r="P545" s="27"/>
      <c r="Q545" s="27"/>
      <c r="R545" s="27"/>
      <c r="S545" s="27"/>
    </row>
    <row r="546" spans="1:19" ht="12.75">
      <c r="A546" s="64"/>
      <c r="B546" s="4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27"/>
      <c r="O546" s="27"/>
      <c r="P546" s="27"/>
      <c r="Q546" s="27"/>
      <c r="R546" s="27"/>
      <c r="S546" s="27"/>
    </row>
    <row r="547" spans="1:19" ht="12.75">
      <c r="A547" s="64"/>
      <c r="B547" s="4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27"/>
      <c r="O547" s="27"/>
      <c r="P547" s="27"/>
      <c r="Q547" s="27"/>
      <c r="R547" s="27"/>
      <c r="S547" s="27"/>
    </row>
    <row r="548" spans="1:19" ht="12.75">
      <c r="A548" s="64"/>
      <c r="B548" s="4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27"/>
      <c r="O548" s="27"/>
      <c r="P548" s="27"/>
      <c r="Q548" s="27"/>
      <c r="R548" s="27"/>
      <c r="S548" s="27"/>
    </row>
    <row r="549" spans="1:19" ht="12.75">
      <c r="A549" s="64"/>
      <c r="B549" s="4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27"/>
      <c r="O549" s="27"/>
      <c r="P549" s="27"/>
      <c r="Q549" s="27"/>
      <c r="R549" s="27"/>
      <c r="S549" s="27"/>
    </row>
    <row r="550" spans="1:19" ht="12.75">
      <c r="A550" s="64"/>
      <c r="B550" s="4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27"/>
      <c r="O550" s="27"/>
      <c r="P550" s="27"/>
      <c r="Q550" s="27"/>
      <c r="R550" s="27"/>
      <c r="S550" s="27"/>
    </row>
    <row r="551" spans="1:19" ht="12.75">
      <c r="A551" s="64"/>
      <c r="B551" s="4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27"/>
      <c r="O551" s="27"/>
      <c r="P551" s="27"/>
      <c r="Q551" s="27"/>
      <c r="R551" s="27"/>
      <c r="S551" s="27"/>
    </row>
    <row r="552" spans="1:19" ht="12.75">
      <c r="A552" s="64"/>
      <c r="B552" s="4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27"/>
      <c r="O552" s="27"/>
      <c r="P552" s="27"/>
      <c r="Q552" s="27"/>
      <c r="R552" s="27"/>
      <c r="S552" s="27"/>
    </row>
    <row r="553" spans="1:19" ht="12.75">
      <c r="A553" s="64"/>
      <c r="B553" s="4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27"/>
      <c r="O553" s="27"/>
      <c r="P553" s="27"/>
      <c r="Q553" s="27"/>
      <c r="R553" s="27"/>
      <c r="S553" s="27"/>
    </row>
    <row r="554" spans="1:19" ht="12.75">
      <c r="A554" s="64"/>
      <c r="B554" s="4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27"/>
      <c r="O554" s="27"/>
      <c r="P554" s="27"/>
      <c r="Q554" s="27"/>
      <c r="R554" s="27"/>
      <c r="S554" s="27"/>
    </row>
    <row r="555" spans="1:19" ht="12.75">
      <c r="A555" s="64"/>
      <c r="B555" s="4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27"/>
      <c r="O555" s="27"/>
      <c r="P555" s="27"/>
      <c r="Q555" s="27"/>
      <c r="R555" s="27"/>
      <c r="S555" s="27"/>
    </row>
    <row r="556" spans="1:19" ht="12.75">
      <c r="A556" s="64"/>
      <c r="B556" s="4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27"/>
      <c r="O556" s="27"/>
      <c r="P556" s="27"/>
      <c r="Q556" s="27"/>
      <c r="R556" s="27"/>
      <c r="S556" s="27"/>
    </row>
    <row r="557" spans="1:19" ht="12.75">
      <c r="A557" s="64"/>
      <c r="B557" s="4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27"/>
      <c r="O557" s="27"/>
      <c r="P557" s="27"/>
      <c r="Q557" s="27"/>
      <c r="R557" s="27"/>
      <c r="S557" s="27"/>
    </row>
    <row r="558" spans="1:19" ht="12.75">
      <c r="A558" s="64"/>
      <c r="B558" s="4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27"/>
      <c r="O558" s="27"/>
      <c r="P558" s="27"/>
      <c r="Q558" s="27"/>
      <c r="R558" s="27"/>
      <c r="S558" s="27"/>
    </row>
    <row r="559" spans="1:19" ht="12.75">
      <c r="A559" s="64"/>
      <c r="B559" s="4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27"/>
      <c r="O559" s="27"/>
      <c r="P559" s="27"/>
      <c r="Q559" s="27"/>
      <c r="R559" s="27"/>
      <c r="S559" s="27"/>
    </row>
    <row r="560" spans="1:19" ht="12.75">
      <c r="A560" s="64"/>
      <c r="B560" s="4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27"/>
      <c r="O560" s="27"/>
      <c r="P560" s="27"/>
      <c r="Q560" s="27"/>
      <c r="R560" s="27"/>
      <c r="S560" s="27"/>
    </row>
    <row r="561" spans="1:19" ht="12.75">
      <c r="A561" s="64"/>
      <c r="B561" s="4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27"/>
      <c r="O561" s="27"/>
      <c r="P561" s="27"/>
      <c r="Q561" s="27"/>
      <c r="R561" s="27"/>
      <c r="S561" s="27"/>
    </row>
    <row r="562" spans="1:19" ht="12.75">
      <c r="A562" s="64"/>
      <c r="B562" s="4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27"/>
      <c r="O562" s="27"/>
      <c r="P562" s="27"/>
      <c r="Q562" s="27"/>
      <c r="R562" s="27"/>
      <c r="S562" s="27"/>
    </row>
    <row r="563" spans="1:19" ht="12.75">
      <c r="A563" s="64"/>
      <c r="B563" s="4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27"/>
      <c r="O563" s="27"/>
      <c r="P563" s="27"/>
      <c r="Q563" s="27"/>
      <c r="R563" s="27"/>
      <c r="S563" s="27"/>
    </row>
    <row r="564" spans="1:19" ht="12.75">
      <c r="A564" s="64"/>
      <c r="B564" s="4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27"/>
      <c r="O564" s="27"/>
      <c r="P564" s="27"/>
      <c r="Q564" s="27"/>
      <c r="R564" s="27"/>
      <c r="S564" s="27"/>
    </row>
    <row r="565" spans="1:19" ht="12.75">
      <c r="A565" s="64"/>
      <c r="B565" s="4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27"/>
      <c r="O565" s="27"/>
      <c r="P565" s="27"/>
      <c r="Q565" s="27"/>
      <c r="R565" s="27"/>
      <c r="S565" s="27"/>
    </row>
    <row r="566" spans="1:19" ht="12.75">
      <c r="A566" s="64"/>
      <c r="B566" s="4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27"/>
      <c r="O566" s="27"/>
      <c r="P566" s="27"/>
      <c r="Q566" s="27"/>
      <c r="R566" s="27"/>
      <c r="S566" s="27"/>
    </row>
    <row r="567" spans="1:19" ht="12.75">
      <c r="A567" s="64"/>
      <c r="B567" s="4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27"/>
      <c r="O567" s="27"/>
      <c r="P567" s="27"/>
      <c r="Q567" s="27"/>
      <c r="R567" s="27"/>
      <c r="S567" s="27"/>
    </row>
    <row r="568" spans="1:19" ht="12.75">
      <c r="A568" s="64"/>
      <c r="B568" s="4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27"/>
      <c r="O568" s="27"/>
      <c r="P568" s="27"/>
      <c r="Q568" s="27"/>
      <c r="R568" s="27"/>
      <c r="S568" s="27"/>
    </row>
    <row r="569" spans="1:19" ht="12.75">
      <c r="A569" s="64"/>
      <c r="B569" s="4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27"/>
      <c r="O569" s="27"/>
      <c r="P569" s="27"/>
      <c r="Q569" s="27"/>
      <c r="R569" s="27"/>
      <c r="S569" s="27"/>
    </row>
    <row r="570" spans="1:19" ht="12.75">
      <c r="A570" s="64"/>
      <c r="B570" s="4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27"/>
      <c r="O570" s="27"/>
      <c r="P570" s="27"/>
      <c r="Q570" s="27"/>
      <c r="R570" s="27"/>
      <c r="S570" s="27"/>
    </row>
    <row r="571" spans="1:19" ht="12.75">
      <c r="A571" s="64"/>
      <c r="B571" s="4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27"/>
      <c r="O571" s="27"/>
      <c r="P571" s="27"/>
      <c r="Q571" s="27"/>
      <c r="R571" s="27"/>
      <c r="S571" s="27"/>
    </row>
    <row r="572" spans="1:19" ht="12.75">
      <c r="A572" s="64"/>
      <c r="B572" s="4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27"/>
      <c r="O572" s="27"/>
      <c r="P572" s="27"/>
      <c r="Q572" s="27"/>
      <c r="R572" s="27"/>
      <c r="S572" s="27"/>
    </row>
    <row r="573" spans="1:19" ht="12.75">
      <c r="A573" s="64"/>
      <c r="B573" s="4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27"/>
      <c r="O573" s="27"/>
      <c r="P573" s="27"/>
      <c r="Q573" s="27"/>
      <c r="R573" s="27"/>
      <c r="S573" s="27"/>
    </row>
    <row r="574" spans="1:19" ht="12.75">
      <c r="A574" s="64"/>
      <c r="B574" s="4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27"/>
      <c r="O574" s="27"/>
      <c r="P574" s="27"/>
      <c r="Q574" s="27"/>
      <c r="R574" s="27"/>
      <c r="S574" s="27"/>
    </row>
    <row r="575" spans="1:19" ht="12.75">
      <c r="A575" s="64"/>
      <c r="B575" s="4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27"/>
      <c r="O575" s="27"/>
      <c r="P575" s="27"/>
      <c r="Q575" s="27"/>
      <c r="R575" s="27"/>
      <c r="S575" s="27"/>
    </row>
    <row r="576" spans="1:19" ht="12.75">
      <c r="A576" s="64"/>
      <c r="B576" s="4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27"/>
      <c r="O576" s="27"/>
      <c r="P576" s="27"/>
      <c r="Q576" s="27"/>
      <c r="R576" s="27"/>
      <c r="S576" s="27"/>
    </row>
    <row r="577" spans="1:19" ht="12.75">
      <c r="A577" s="64"/>
      <c r="B577" s="4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27"/>
      <c r="O577" s="27"/>
      <c r="P577" s="27"/>
      <c r="Q577" s="27"/>
      <c r="R577" s="27"/>
      <c r="S577" s="27"/>
    </row>
    <row r="578" spans="1:19" ht="12.75">
      <c r="A578" s="64"/>
      <c r="B578" s="4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27"/>
      <c r="O578" s="27"/>
      <c r="P578" s="27"/>
      <c r="Q578" s="27"/>
      <c r="R578" s="27"/>
      <c r="S578" s="27"/>
    </row>
    <row r="579" spans="1:19" ht="12.75">
      <c r="A579" s="64"/>
      <c r="B579" s="4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27"/>
      <c r="O579" s="27"/>
      <c r="P579" s="27"/>
      <c r="Q579" s="27"/>
      <c r="R579" s="27"/>
      <c r="S579" s="27"/>
    </row>
    <row r="580" spans="1:19" ht="12.75">
      <c r="A580" s="64"/>
      <c r="B580" s="4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27"/>
      <c r="O580" s="27"/>
      <c r="P580" s="27"/>
      <c r="Q580" s="27"/>
      <c r="R580" s="27"/>
      <c r="S580" s="27"/>
    </row>
    <row r="581" spans="1:19" ht="12.75">
      <c r="A581" s="64"/>
      <c r="B581" s="4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27"/>
      <c r="O581" s="27"/>
      <c r="P581" s="27"/>
      <c r="Q581" s="27"/>
      <c r="R581" s="27"/>
      <c r="S581" s="27"/>
    </row>
    <row r="582" spans="1:19" ht="12.75">
      <c r="A582" s="64"/>
      <c r="B582" s="4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27"/>
      <c r="O582" s="27"/>
      <c r="P582" s="27"/>
      <c r="Q582" s="27"/>
      <c r="R582" s="27"/>
      <c r="S582" s="27"/>
    </row>
    <row r="583" spans="1:19" ht="12.75">
      <c r="A583" s="64"/>
      <c r="B583" s="4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27"/>
      <c r="O583" s="27"/>
      <c r="P583" s="27"/>
      <c r="Q583" s="27"/>
      <c r="R583" s="27"/>
      <c r="S583" s="27"/>
    </row>
    <row r="584" spans="1:19" ht="12.75">
      <c r="A584" s="64"/>
      <c r="B584" s="4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27"/>
      <c r="O584" s="27"/>
      <c r="P584" s="27"/>
      <c r="Q584" s="27"/>
      <c r="R584" s="27"/>
      <c r="S584" s="27"/>
    </row>
    <row r="585" spans="1:19" ht="12.75">
      <c r="A585" s="64"/>
      <c r="B585" s="4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27"/>
      <c r="O585" s="27"/>
      <c r="P585" s="27"/>
      <c r="Q585" s="27"/>
      <c r="R585" s="27"/>
      <c r="S585" s="27"/>
    </row>
    <row r="586" spans="1:19" ht="12.75">
      <c r="A586" s="64"/>
      <c r="B586" s="4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27"/>
      <c r="O586" s="27"/>
      <c r="P586" s="27"/>
      <c r="Q586" s="27"/>
      <c r="R586" s="27"/>
      <c r="S586" s="27"/>
    </row>
    <row r="587" spans="1:19" ht="12.75">
      <c r="A587" s="64"/>
      <c r="B587" s="4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27"/>
      <c r="O587" s="27"/>
      <c r="P587" s="27"/>
      <c r="Q587" s="27"/>
      <c r="R587" s="27"/>
      <c r="S587" s="27"/>
    </row>
    <row r="588" spans="1:19" ht="12.75">
      <c r="A588" s="64"/>
      <c r="B588" s="4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27"/>
      <c r="O588" s="27"/>
      <c r="P588" s="27"/>
      <c r="Q588" s="27"/>
      <c r="R588" s="27"/>
      <c r="S588" s="27"/>
    </row>
    <row r="589" spans="1:19" ht="12.75">
      <c r="A589" s="64"/>
      <c r="B589" s="4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27"/>
      <c r="O589" s="27"/>
      <c r="P589" s="27"/>
      <c r="Q589" s="27"/>
      <c r="R589" s="27"/>
      <c r="S589" s="27"/>
    </row>
    <row r="590" spans="1:19" ht="12.75">
      <c r="A590" s="64"/>
      <c r="B590" s="4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27"/>
      <c r="O590" s="27"/>
      <c r="P590" s="27"/>
      <c r="Q590" s="27"/>
      <c r="R590" s="27"/>
      <c r="S590" s="27"/>
    </row>
    <row r="591" spans="1:19" ht="12.75">
      <c r="A591" s="64"/>
      <c r="B591" s="4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27"/>
      <c r="O591" s="27"/>
      <c r="P591" s="27"/>
      <c r="Q591" s="27"/>
      <c r="R591" s="27"/>
      <c r="S591" s="27"/>
    </row>
    <row r="592" spans="1:19" ht="12.75">
      <c r="A592" s="64"/>
      <c r="B592" s="4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27"/>
      <c r="O592" s="27"/>
      <c r="P592" s="27"/>
      <c r="Q592" s="27"/>
      <c r="R592" s="27"/>
      <c r="S592" s="27"/>
    </row>
    <row r="593" spans="1:19" ht="12.75">
      <c r="A593" s="64"/>
      <c r="B593" s="4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27"/>
      <c r="O593" s="27"/>
      <c r="P593" s="27"/>
      <c r="Q593" s="27"/>
      <c r="R593" s="27"/>
      <c r="S593" s="27"/>
    </row>
    <row r="594" spans="1:19" ht="12.75">
      <c r="A594" s="64"/>
      <c r="B594" s="4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27"/>
      <c r="O594" s="27"/>
      <c r="P594" s="27"/>
      <c r="Q594" s="27"/>
      <c r="R594" s="27"/>
      <c r="S594" s="27"/>
    </row>
    <row r="595" spans="1:19" ht="12.75">
      <c r="A595" s="64"/>
      <c r="B595" s="4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27"/>
      <c r="O595" s="27"/>
      <c r="P595" s="27"/>
      <c r="Q595" s="27"/>
      <c r="R595" s="27"/>
      <c r="S595" s="27"/>
    </row>
    <row r="596" spans="1:19" ht="12.75">
      <c r="A596" s="64"/>
      <c r="B596" s="4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27"/>
      <c r="O596" s="27"/>
      <c r="P596" s="27"/>
      <c r="Q596" s="27"/>
      <c r="R596" s="27"/>
      <c r="S596" s="27"/>
    </row>
    <row r="597" spans="1:19" ht="12.75">
      <c r="A597" s="64"/>
      <c r="B597" s="4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27"/>
      <c r="O597" s="27"/>
      <c r="P597" s="27"/>
      <c r="Q597" s="27"/>
      <c r="R597" s="27"/>
      <c r="S597" s="27"/>
    </row>
    <row r="598" spans="1:19" ht="12.75">
      <c r="A598" s="64"/>
      <c r="B598" s="4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27"/>
      <c r="O598" s="27"/>
      <c r="P598" s="27"/>
      <c r="Q598" s="27"/>
      <c r="R598" s="27"/>
      <c r="S598" s="27"/>
    </row>
    <row r="599" spans="1:19" ht="12.75">
      <c r="A599" s="64"/>
      <c r="B599" s="4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27"/>
      <c r="O599" s="27"/>
      <c r="P599" s="27"/>
      <c r="Q599" s="27"/>
      <c r="R599" s="27"/>
      <c r="S599" s="27"/>
    </row>
    <row r="600" spans="1:19" ht="12.75">
      <c r="A600" s="64"/>
      <c r="B600" s="4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27"/>
      <c r="O600" s="27"/>
      <c r="P600" s="27"/>
      <c r="Q600" s="27"/>
      <c r="R600" s="27"/>
      <c r="S600" s="27"/>
    </row>
    <row r="601" spans="1:19" ht="12.75">
      <c r="A601" s="64"/>
      <c r="B601" s="4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27"/>
      <c r="O601" s="27"/>
      <c r="P601" s="27"/>
      <c r="Q601" s="27"/>
      <c r="R601" s="27"/>
      <c r="S601" s="27"/>
    </row>
    <row r="602" spans="1:19" ht="12.75">
      <c r="A602" s="64"/>
      <c r="B602" s="4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27"/>
      <c r="O602" s="27"/>
      <c r="P602" s="27"/>
      <c r="Q602" s="27"/>
      <c r="R602" s="27"/>
      <c r="S602" s="27"/>
    </row>
    <row r="603" spans="1:19" ht="12.75">
      <c r="A603" s="64"/>
      <c r="B603" s="4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27"/>
      <c r="O603" s="27"/>
      <c r="P603" s="27"/>
      <c r="Q603" s="27"/>
      <c r="R603" s="27"/>
      <c r="S603" s="27"/>
    </row>
    <row r="604" spans="1:19" ht="12.75">
      <c r="A604" s="64"/>
      <c r="B604" s="4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27"/>
      <c r="O604" s="27"/>
      <c r="P604" s="27"/>
      <c r="Q604" s="27"/>
      <c r="R604" s="27"/>
      <c r="S604" s="27"/>
    </row>
    <row r="605" spans="1:19" ht="12.75">
      <c r="A605" s="64"/>
      <c r="B605" s="4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27"/>
      <c r="O605" s="27"/>
      <c r="P605" s="27"/>
      <c r="Q605" s="27"/>
      <c r="R605" s="27"/>
      <c r="S605" s="27"/>
    </row>
    <row r="606" spans="1:19" ht="12.75">
      <c r="A606" s="64"/>
      <c r="B606" s="4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27"/>
      <c r="O606" s="27"/>
      <c r="P606" s="27"/>
      <c r="Q606" s="27"/>
      <c r="R606" s="27"/>
      <c r="S606" s="27"/>
    </row>
    <row r="607" spans="1:19" ht="12.75">
      <c r="A607" s="64"/>
      <c r="B607" s="4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27"/>
      <c r="O607" s="27"/>
      <c r="P607" s="27"/>
      <c r="Q607" s="27"/>
      <c r="R607" s="27"/>
      <c r="S607" s="27"/>
    </row>
    <row r="608" spans="1:19" ht="12.75">
      <c r="A608" s="64"/>
      <c r="B608" s="4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27"/>
      <c r="O608" s="27"/>
      <c r="P608" s="27"/>
      <c r="Q608" s="27"/>
      <c r="R608" s="27"/>
      <c r="S608" s="27"/>
    </row>
    <row r="609" spans="1:19" ht="12.75">
      <c r="A609" s="64"/>
      <c r="B609" s="4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27"/>
      <c r="O609" s="27"/>
      <c r="P609" s="27"/>
      <c r="Q609" s="27"/>
      <c r="R609" s="27"/>
      <c r="S609" s="27"/>
    </row>
    <row r="610" spans="1:19" ht="12.75">
      <c r="A610" s="64"/>
      <c r="B610" s="4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27"/>
      <c r="O610" s="27"/>
      <c r="P610" s="27"/>
      <c r="Q610" s="27"/>
      <c r="R610" s="27"/>
      <c r="S610" s="27"/>
    </row>
    <row r="611" spans="1:19" ht="12.75">
      <c r="A611" s="64"/>
      <c r="B611" s="4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27"/>
      <c r="O611" s="27"/>
      <c r="P611" s="27"/>
      <c r="Q611" s="27"/>
      <c r="R611" s="27"/>
      <c r="S611" s="27"/>
    </row>
    <row r="612" spans="1:19" ht="12.75">
      <c r="A612" s="64"/>
      <c r="B612" s="4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27"/>
      <c r="O612" s="27"/>
      <c r="P612" s="27"/>
      <c r="Q612" s="27"/>
      <c r="R612" s="27"/>
      <c r="S612" s="27"/>
    </row>
    <row r="613" spans="1:19" ht="12.75">
      <c r="A613" s="64"/>
      <c r="B613" s="4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27"/>
      <c r="O613" s="27"/>
      <c r="P613" s="27"/>
      <c r="Q613" s="27"/>
      <c r="R613" s="27"/>
      <c r="S613" s="27"/>
    </row>
    <row r="614" spans="1:19" ht="12.75">
      <c r="A614" s="64"/>
      <c r="B614" s="4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27"/>
      <c r="O614" s="27"/>
      <c r="P614" s="27"/>
      <c r="Q614" s="27"/>
      <c r="R614" s="27"/>
      <c r="S614" s="27"/>
    </row>
    <row r="615" spans="1:19" ht="12.75">
      <c r="A615" s="64"/>
      <c r="B615" s="4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27"/>
      <c r="O615" s="27"/>
      <c r="P615" s="27"/>
      <c r="Q615" s="27"/>
      <c r="R615" s="27"/>
      <c r="S615" s="27"/>
    </row>
    <row r="616" spans="1:19" ht="12.75">
      <c r="A616" s="64"/>
      <c r="B616" s="4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27"/>
      <c r="O616" s="27"/>
      <c r="P616" s="27"/>
      <c r="Q616" s="27"/>
      <c r="R616" s="27"/>
      <c r="S616" s="27"/>
    </row>
    <row r="617" spans="1:19" ht="12.75">
      <c r="A617" s="64"/>
      <c r="B617" s="4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27"/>
      <c r="O617" s="27"/>
      <c r="P617" s="27"/>
      <c r="Q617" s="27"/>
      <c r="R617" s="27"/>
      <c r="S617" s="27"/>
    </row>
    <row r="618" spans="1:19" ht="12.75">
      <c r="A618" s="64"/>
      <c r="B618" s="4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27"/>
      <c r="O618" s="27"/>
      <c r="P618" s="27"/>
      <c r="Q618" s="27"/>
      <c r="R618" s="27"/>
      <c r="S618" s="27"/>
    </row>
    <row r="619" spans="1:19" ht="12.75">
      <c r="A619" s="64"/>
      <c r="B619" s="4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27"/>
      <c r="O619" s="27"/>
      <c r="P619" s="27"/>
      <c r="Q619" s="27"/>
      <c r="R619" s="27"/>
      <c r="S619" s="27"/>
    </row>
    <row r="620" spans="1:19" ht="12.75">
      <c r="A620" s="64"/>
      <c r="B620" s="4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27"/>
      <c r="O620" s="27"/>
      <c r="P620" s="27"/>
      <c r="Q620" s="27"/>
      <c r="R620" s="27"/>
      <c r="S620" s="27"/>
    </row>
    <row r="621" spans="1:19" ht="12.75">
      <c r="A621" s="64"/>
      <c r="B621" s="4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27"/>
      <c r="O621" s="27"/>
      <c r="P621" s="27"/>
      <c r="Q621" s="27"/>
      <c r="R621" s="27"/>
      <c r="S621" s="27"/>
    </row>
    <row r="622" spans="1:19" ht="12.75">
      <c r="A622" s="64"/>
      <c r="B622" s="4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27"/>
      <c r="O622" s="27"/>
      <c r="P622" s="27"/>
      <c r="Q622" s="27"/>
      <c r="R622" s="27"/>
      <c r="S622" s="27"/>
    </row>
    <row r="623" spans="1:19" ht="12.75">
      <c r="A623" s="64"/>
      <c r="B623" s="4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27"/>
      <c r="O623" s="27"/>
      <c r="P623" s="27"/>
      <c r="Q623" s="27"/>
      <c r="R623" s="27"/>
      <c r="S623" s="27"/>
    </row>
    <row r="624" spans="1:19" ht="12.75">
      <c r="A624" s="64"/>
      <c r="B624" s="4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27"/>
      <c r="O624" s="27"/>
      <c r="P624" s="27"/>
      <c r="Q624" s="27"/>
      <c r="R624" s="27"/>
      <c r="S624" s="27"/>
    </row>
    <row r="625" spans="1:19" ht="12.75">
      <c r="A625" s="64"/>
      <c r="B625" s="4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27"/>
      <c r="O625" s="27"/>
      <c r="P625" s="27"/>
      <c r="Q625" s="27"/>
      <c r="R625" s="27"/>
      <c r="S625" s="27"/>
    </row>
    <row r="626" spans="1:19" ht="12.75">
      <c r="A626" s="64"/>
      <c r="B626" s="4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27"/>
      <c r="O626" s="27"/>
      <c r="P626" s="27"/>
      <c r="Q626" s="27"/>
      <c r="R626" s="27"/>
      <c r="S626" s="27"/>
    </row>
    <row r="627" spans="1:19" ht="12.75">
      <c r="A627" s="64"/>
      <c r="B627" s="4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27"/>
      <c r="O627" s="27"/>
      <c r="P627" s="27"/>
      <c r="Q627" s="27"/>
      <c r="R627" s="27"/>
      <c r="S627" s="27"/>
    </row>
    <row r="628" spans="1:19" ht="12.75">
      <c r="A628" s="64"/>
      <c r="B628" s="4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27"/>
      <c r="O628" s="27"/>
      <c r="P628" s="27"/>
      <c r="Q628" s="27"/>
      <c r="R628" s="27"/>
      <c r="S628" s="27"/>
    </row>
    <row r="629" spans="1:19" ht="12.75">
      <c r="A629" s="64"/>
      <c r="B629" s="4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27"/>
      <c r="O629" s="27"/>
      <c r="P629" s="27"/>
      <c r="Q629" s="27"/>
      <c r="R629" s="27"/>
      <c r="S629" s="27"/>
    </row>
    <row r="630" spans="1:19" ht="12.75">
      <c r="A630" s="64"/>
      <c r="B630" s="4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27"/>
      <c r="O630" s="27"/>
      <c r="P630" s="27"/>
      <c r="Q630" s="27"/>
      <c r="R630" s="27"/>
      <c r="S630" s="27"/>
    </row>
    <row r="631" spans="1:19" ht="12.75">
      <c r="A631" s="64"/>
      <c r="B631" s="4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27"/>
      <c r="O631" s="27"/>
      <c r="P631" s="27"/>
      <c r="Q631" s="27"/>
      <c r="R631" s="27"/>
      <c r="S631" s="27"/>
    </row>
    <row r="632" spans="1:19" ht="12.75">
      <c r="A632" s="64"/>
      <c r="B632" s="4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27"/>
      <c r="O632" s="27"/>
      <c r="P632" s="27"/>
      <c r="Q632" s="27"/>
      <c r="R632" s="27"/>
      <c r="S632" s="27"/>
    </row>
    <row r="633" spans="1:19" ht="12.75">
      <c r="A633" s="64"/>
      <c r="B633" s="4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27"/>
      <c r="O633" s="27"/>
      <c r="P633" s="27"/>
      <c r="Q633" s="27"/>
      <c r="R633" s="27"/>
      <c r="S633" s="27"/>
    </row>
    <row r="634" spans="1:19" ht="12.75">
      <c r="A634" s="64"/>
      <c r="B634" s="4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27"/>
      <c r="O634" s="27"/>
      <c r="P634" s="27"/>
      <c r="Q634" s="27"/>
      <c r="R634" s="27"/>
      <c r="S634" s="27"/>
    </row>
    <row r="635" spans="1:19" ht="12.75">
      <c r="A635" s="64"/>
      <c r="B635" s="4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27"/>
      <c r="O635" s="27"/>
      <c r="P635" s="27"/>
      <c r="Q635" s="27"/>
      <c r="R635" s="27"/>
      <c r="S635" s="27"/>
    </row>
    <row r="636" spans="1:19" ht="12.75">
      <c r="A636" s="64"/>
      <c r="B636" s="4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27"/>
      <c r="O636" s="27"/>
      <c r="P636" s="27"/>
      <c r="Q636" s="27"/>
      <c r="R636" s="27"/>
      <c r="S636" s="27"/>
    </row>
    <row r="637" spans="1:19" ht="12.75">
      <c r="A637" s="64"/>
      <c r="B637" s="4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27"/>
      <c r="O637" s="27"/>
      <c r="P637" s="27"/>
      <c r="Q637" s="27"/>
      <c r="R637" s="27"/>
      <c r="S637" s="27"/>
    </row>
    <row r="638" spans="1:19" ht="12.75">
      <c r="A638" s="64"/>
      <c r="B638" s="4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27"/>
      <c r="O638" s="27"/>
      <c r="P638" s="27"/>
      <c r="Q638" s="27"/>
      <c r="R638" s="27"/>
      <c r="S638" s="27"/>
    </row>
    <row r="639" spans="1:19" ht="12.75">
      <c r="A639" s="64"/>
      <c r="B639" s="4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27"/>
      <c r="O639" s="27"/>
      <c r="P639" s="27"/>
      <c r="Q639" s="27"/>
      <c r="R639" s="27"/>
      <c r="S639" s="27"/>
    </row>
    <row r="640" spans="1:19" ht="12.75">
      <c r="A640" s="64"/>
      <c r="B640" s="4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27"/>
      <c r="O640" s="27"/>
      <c r="P640" s="27"/>
      <c r="Q640" s="27"/>
      <c r="R640" s="27"/>
      <c r="S640" s="27"/>
    </row>
    <row r="641" spans="1:19" ht="12.75">
      <c r="A641" s="64"/>
      <c r="B641" s="4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27"/>
      <c r="O641" s="27"/>
      <c r="P641" s="27"/>
      <c r="Q641" s="27"/>
      <c r="R641" s="27"/>
      <c r="S641" s="27"/>
    </row>
    <row r="642" spans="1:19" ht="12.75">
      <c r="A642" s="64"/>
      <c r="B642" s="4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27"/>
      <c r="O642" s="27"/>
      <c r="P642" s="27"/>
      <c r="Q642" s="27"/>
      <c r="R642" s="27"/>
      <c r="S642" s="27"/>
    </row>
    <row r="643" spans="1:19" ht="12.75">
      <c r="A643" s="64"/>
      <c r="B643" s="4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27"/>
      <c r="O643" s="27"/>
      <c r="P643" s="27"/>
      <c r="Q643" s="27"/>
      <c r="R643" s="27"/>
      <c r="S643" s="27"/>
    </row>
    <row r="644" spans="1:19" ht="12.75">
      <c r="A644" s="64"/>
      <c r="B644" s="4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27"/>
      <c r="O644" s="27"/>
      <c r="P644" s="27"/>
      <c r="Q644" s="27"/>
      <c r="R644" s="27"/>
      <c r="S644" s="27"/>
    </row>
    <row r="645" spans="1:19" ht="12.75">
      <c r="A645" s="64"/>
      <c r="B645" s="4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27"/>
      <c r="O645" s="27"/>
      <c r="P645" s="27"/>
      <c r="Q645" s="27"/>
      <c r="R645" s="27"/>
      <c r="S645" s="27"/>
    </row>
    <row r="646" spans="1:19" ht="12.75">
      <c r="A646" s="64"/>
      <c r="B646" s="4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27"/>
      <c r="O646" s="27"/>
      <c r="P646" s="27"/>
      <c r="Q646" s="27"/>
      <c r="R646" s="27"/>
      <c r="S646" s="27"/>
    </row>
    <row r="647" spans="1:19" ht="12.75">
      <c r="A647" s="64"/>
      <c r="B647" s="4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27"/>
      <c r="O647" s="27"/>
      <c r="P647" s="27"/>
      <c r="Q647" s="27"/>
      <c r="R647" s="27"/>
      <c r="S647" s="27"/>
    </row>
    <row r="648" spans="1:19" ht="12.75">
      <c r="A648" s="64"/>
      <c r="B648" s="4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27"/>
      <c r="O648" s="27"/>
      <c r="P648" s="27"/>
      <c r="Q648" s="27"/>
      <c r="R648" s="27"/>
      <c r="S648" s="27"/>
    </row>
    <row r="649" spans="1:19" ht="12.75">
      <c r="A649" s="64"/>
      <c r="B649" s="4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27"/>
      <c r="O649" s="27"/>
      <c r="P649" s="27"/>
      <c r="Q649" s="27"/>
      <c r="R649" s="27"/>
      <c r="S649" s="27"/>
    </row>
    <row r="650" spans="1:19" ht="12.75">
      <c r="A650" s="64"/>
      <c r="B650" s="4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27"/>
      <c r="O650" s="27"/>
      <c r="P650" s="27"/>
      <c r="Q650" s="27"/>
      <c r="R650" s="27"/>
      <c r="S650" s="27"/>
    </row>
    <row r="651" spans="1:19" ht="12.75">
      <c r="A651" s="64"/>
      <c r="B651" s="4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27"/>
      <c r="O651" s="27"/>
      <c r="P651" s="27"/>
      <c r="Q651" s="27"/>
      <c r="R651" s="27"/>
      <c r="S651" s="27"/>
    </row>
    <row r="652" spans="1:19" ht="12.75">
      <c r="A652" s="64"/>
      <c r="B652" s="4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27"/>
      <c r="O652" s="27"/>
      <c r="P652" s="27"/>
      <c r="Q652" s="27"/>
      <c r="R652" s="27"/>
      <c r="S652" s="27"/>
    </row>
    <row r="653" spans="1:19" ht="12.75">
      <c r="A653" s="64"/>
      <c r="B653" s="4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27"/>
      <c r="O653" s="27"/>
      <c r="P653" s="27"/>
      <c r="Q653" s="27"/>
      <c r="R653" s="27"/>
      <c r="S653" s="27"/>
    </row>
    <row r="654" spans="1:19" ht="12.75">
      <c r="A654" s="64"/>
      <c r="B654" s="4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27"/>
      <c r="O654" s="27"/>
      <c r="P654" s="27"/>
      <c r="Q654" s="27"/>
      <c r="R654" s="27"/>
      <c r="S654" s="27"/>
    </row>
    <row r="655" spans="1:19" ht="12.75">
      <c r="A655" s="64"/>
      <c r="B655" s="4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27"/>
      <c r="O655" s="27"/>
      <c r="P655" s="27"/>
      <c r="Q655" s="27"/>
      <c r="R655" s="27"/>
      <c r="S655" s="27"/>
    </row>
    <row r="656" spans="1:19" ht="12.75">
      <c r="A656" s="64"/>
      <c r="B656" s="4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27"/>
      <c r="O656" s="27"/>
      <c r="P656" s="27"/>
      <c r="Q656" s="27"/>
      <c r="R656" s="27"/>
      <c r="S656" s="27"/>
    </row>
    <row r="657" spans="1:19" ht="12.75">
      <c r="A657" s="64"/>
      <c r="B657" s="4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27"/>
      <c r="O657" s="27"/>
      <c r="P657" s="27"/>
      <c r="Q657" s="27"/>
      <c r="R657" s="27"/>
      <c r="S657" s="27"/>
    </row>
    <row r="658" spans="1:19" ht="12.75">
      <c r="A658" s="64"/>
      <c r="B658" s="4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27"/>
      <c r="O658" s="27"/>
      <c r="P658" s="27"/>
      <c r="Q658" s="27"/>
      <c r="R658" s="27"/>
      <c r="S658" s="27"/>
    </row>
    <row r="659" spans="1:19" ht="12.75">
      <c r="A659" s="64"/>
      <c r="B659" s="4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27"/>
      <c r="O659" s="27"/>
      <c r="P659" s="27"/>
      <c r="Q659" s="27"/>
      <c r="R659" s="27"/>
      <c r="S659" s="27"/>
    </row>
    <row r="660" spans="1:19" ht="12.75">
      <c r="A660" s="64"/>
      <c r="B660" s="4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27"/>
      <c r="O660" s="27"/>
      <c r="P660" s="27"/>
      <c r="Q660" s="27"/>
      <c r="R660" s="27"/>
      <c r="S660" s="27"/>
    </row>
    <row r="661" spans="1:19" ht="12.75">
      <c r="A661" s="64"/>
      <c r="B661" s="4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27"/>
      <c r="O661" s="27"/>
      <c r="P661" s="27"/>
      <c r="Q661" s="27"/>
      <c r="R661" s="27"/>
      <c r="S661" s="27"/>
    </row>
    <row r="662" spans="1:19" ht="12.75">
      <c r="A662" s="64"/>
      <c r="B662" s="4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27"/>
      <c r="O662" s="27"/>
      <c r="P662" s="27"/>
      <c r="Q662" s="27"/>
      <c r="R662" s="27"/>
      <c r="S662" s="27"/>
    </row>
    <row r="663" spans="1:19" ht="12.75">
      <c r="A663" s="64"/>
      <c r="B663" s="4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27"/>
      <c r="O663" s="27"/>
      <c r="P663" s="27"/>
      <c r="Q663" s="27"/>
      <c r="R663" s="27"/>
      <c r="S663" s="27"/>
    </row>
    <row r="664" spans="1:19" ht="12.75">
      <c r="A664" s="64"/>
      <c r="B664" s="4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27"/>
      <c r="O664" s="27"/>
      <c r="P664" s="27"/>
      <c r="Q664" s="27"/>
      <c r="R664" s="27"/>
      <c r="S664" s="27"/>
    </row>
    <row r="665" spans="1:19" ht="12.75">
      <c r="A665" s="64"/>
      <c r="B665" s="4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27"/>
      <c r="O665" s="27"/>
      <c r="P665" s="27"/>
      <c r="Q665" s="27"/>
      <c r="R665" s="27"/>
      <c r="S665" s="27"/>
    </row>
    <row r="666" spans="1:19" ht="12.75">
      <c r="A666" s="64"/>
      <c r="B666" s="4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27"/>
      <c r="O666" s="27"/>
      <c r="P666" s="27"/>
      <c r="Q666" s="27"/>
      <c r="R666" s="27"/>
      <c r="S666" s="27"/>
    </row>
    <row r="667" spans="1:19" ht="12.75">
      <c r="A667" s="64"/>
      <c r="B667" s="4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27"/>
      <c r="O667" s="27"/>
      <c r="P667" s="27"/>
      <c r="Q667" s="27"/>
      <c r="R667" s="27"/>
      <c r="S667" s="27"/>
    </row>
    <row r="668" spans="1:19" ht="12.75">
      <c r="A668" s="64"/>
      <c r="B668" s="4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27"/>
      <c r="O668" s="27"/>
      <c r="P668" s="27"/>
      <c r="Q668" s="27"/>
      <c r="R668" s="27"/>
      <c r="S668" s="27"/>
    </row>
    <row r="669" spans="1:19" ht="12.75">
      <c r="A669" s="64"/>
      <c r="B669" s="4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27"/>
      <c r="O669" s="27"/>
      <c r="P669" s="27"/>
      <c r="Q669" s="27"/>
      <c r="R669" s="27"/>
      <c r="S669" s="27"/>
    </row>
    <row r="670" spans="1:19" ht="12.75">
      <c r="A670" s="64"/>
      <c r="B670" s="4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27"/>
      <c r="O670" s="27"/>
      <c r="P670" s="27"/>
      <c r="Q670" s="27"/>
      <c r="R670" s="27"/>
      <c r="S670" s="27"/>
    </row>
    <row r="671" spans="1:19" ht="12.75">
      <c r="A671" s="64"/>
      <c r="B671" s="4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27"/>
      <c r="O671" s="27"/>
      <c r="P671" s="27"/>
      <c r="Q671" s="27"/>
      <c r="R671" s="27"/>
      <c r="S671" s="27"/>
    </row>
    <row r="672" spans="1:19" ht="12.75">
      <c r="A672" s="64"/>
      <c r="B672" s="4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27"/>
      <c r="O672" s="27"/>
      <c r="P672" s="27"/>
      <c r="Q672" s="27"/>
      <c r="R672" s="27"/>
      <c r="S672" s="27"/>
    </row>
    <row r="673" spans="1:19" ht="12.75">
      <c r="A673" s="64"/>
      <c r="B673" s="4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27"/>
      <c r="O673" s="27"/>
      <c r="P673" s="27"/>
      <c r="Q673" s="27"/>
      <c r="R673" s="27"/>
      <c r="S673" s="27"/>
    </row>
    <row r="674" spans="1:19" ht="12.75">
      <c r="A674" s="64"/>
      <c r="B674" s="4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27"/>
      <c r="O674" s="27"/>
      <c r="P674" s="27"/>
      <c r="Q674" s="27"/>
      <c r="R674" s="27"/>
      <c r="S674" s="27"/>
    </row>
    <row r="675" spans="1:19" ht="12.75">
      <c r="A675" s="64"/>
      <c r="B675" s="4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27"/>
      <c r="O675" s="27"/>
      <c r="P675" s="27"/>
      <c r="Q675" s="27"/>
      <c r="R675" s="27"/>
      <c r="S675" s="27"/>
    </row>
    <row r="676" spans="1:19" ht="12.75">
      <c r="A676" s="64"/>
      <c r="B676" s="4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27"/>
      <c r="O676" s="27"/>
      <c r="P676" s="27"/>
      <c r="Q676" s="27"/>
      <c r="R676" s="27"/>
      <c r="S676" s="27"/>
    </row>
    <row r="677" spans="1:19" ht="12.75">
      <c r="A677" s="64"/>
      <c r="B677" s="4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27"/>
      <c r="O677" s="27"/>
      <c r="P677" s="27"/>
      <c r="Q677" s="27"/>
      <c r="R677" s="27"/>
      <c r="S677" s="27"/>
    </row>
    <row r="678" spans="1:19" ht="12.75">
      <c r="A678" s="64"/>
      <c r="B678" s="4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27"/>
      <c r="O678" s="27"/>
      <c r="P678" s="27"/>
      <c r="Q678" s="27"/>
      <c r="R678" s="27"/>
      <c r="S678" s="27"/>
    </row>
    <row r="679" spans="1:19" ht="12.75">
      <c r="A679" s="64"/>
      <c r="B679" s="4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27"/>
      <c r="O679" s="27"/>
      <c r="P679" s="27"/>
      <c r="Q679" s="27"/>
      <c r="R679" s="27"/>
      <c r="S679" s="27"/>
    </row>
    <row r="680" spans="1:19" ht="12.75">
      <c r="A680" s="64"/>
      <c r="B680" s="4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27"/>
      <c r="O680" s="27"/>
      <c r="P680" s="27"/>
      <c r="Q680" s="27"/>
      <c r="R680" s="27"/>
      <c r="S680" s="27"/>
    </row>
    <row r="681" spans="1:19" ht="12.75">
      <c r="A681" s="64"/>
      <c r="B681" s="4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27"/>
      <c r="O681" s="27"/>
      <c r="P681" s="27"/>
      <c r="Q681" s="27"/>
      <c r="R681" s="27"/>
      <c r="S681" s="27"/>
    </row>
    <row r="682" spans="1:19" ht="12.75">
      <c r="A682" s="64"/>
      <c r="B682" s="4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27"/>
      <c r="O682" s="27"/>
      <c r="P682" s="27"/>
      <c r="Q682" s="27"/>
      <c r="R682" s="27"/>
      <c r="S682" s="27"/>
    </row>
    <row r="683" spans="1:19" ht="12.75">
      <c r="A683" s="64"/>
      <c r="B683" s="4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27"/>
      <c r="O683" s="27"/>
      <c r="P683" s="27"/>
      <c r="Q683" s="27"/>
      <c r="R683" s="27"/>
      <c r="S683" s="27"/>
    </row>
    <row r="684" spans="1:19" ht="12.75">
      <c r="A684" s="64"/>
      <c r="B684" s="4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27"/>
      <c r="O684" s="27"/>
      <c r="P684" s="27"/>
      <c r="Q684" s="27"/>
      <c r="R684" s="27"/>
      <c r="S684" s="27"/>
    </row>
    <row r="685" spans="1:19" ht="12.75">
      <c r="A685" s="64"/>
      <c r="B685" s="4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27"/>
      <c r="O685" s="27"/>
      <c r="P685" s="27"/>
      <c r="Q685" s="27"/>
      <c r="R685" s="27"/>
      <c r="S685" s="27"/>
    </row>
    <row r="686" spans="1:19" ht="12.75">
      <c r="A686" s="64"/>
      <c r="B686" s="4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27"/>
      <c r="O686" s="27"/>
      <c r="P686" s="27"/>
      <c r="Q686" s="27"/>
      <c r="R686" s="27"/>
      <c r="S686" s="27"/>
    </row>
    <row r="687" spans="1:19" ht="12.75">
      <c r="A687" s="64"/>
      <c r="B687" s="4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27"/>
      <c r="O687" s="27"/>
      <c r="P687" s="27"/>
      <c r="Q687" s="27"/>
      <c r="R687" s="27"/>
      <c r="S687" s="27"/>
    </row>
    <row r="688" spans="1:19" ht="12.75">
      <c r="A688" s="64"/>
      <c r="B688" s="4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27"/>
      <c r="O688" s="27"/>
      <c r="P688" s="27"/>
      <c r="Q688" s="27"/>
      <c r="R688" s="27"/>
      <c r="S688" s="27"/>
    </row>
    <row r="689" spans="1:19" ht="12.75">
      <c r="A689" s="64"/>
      <c r="B689" s="4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27"/>
      <c r="O689" s="27"/>
      <c r="P689" s="27"/>
      <c r="Q689" s="27"/>
      <c r="R689" s="27"/>
      <c r="S689" s="27"/>
    </row>
    <row r="690" spans="1:19" ht="12.75">
      <c r="A690" s="64"/>
      <c r="B690" s="4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27"/>
      <c r="O690" s="27"/>
      <c r="P690" s="27"/>
      <c r="Q690" s="27"/>
      <c r="R690" s="27"/>
      <c r="S690" s="27"/>
    </row>
    <row r="691" spans="1:19" ht="12.75">
      <c r="A691" s="64"/>
      <c r="B691" s="4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27"/>
      <c r="O691" s="27"/>
      <c r="P691" s="27"/>
      <c r="Q691" s="27"/>
      <c r="R691" s="27"/>
      <c r="S691" s="27"/>
    </row>
    <row r="692" spans="1:19" ht="12.75">
      <c r="A692" s="64"/>
      <c r="B692" s="4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27"/>
      <c r="O692" s="27"/>
      <c r="P692" s="27"/>
      <c r="Q692" s="27"/>
      <c r="R692" s="27"/>
      <c r="S692" s="27"/>
    </row>
    <row r="693" spans="1:19" ht="12.75">
      <c r="A693" s="64"/>
      <c r="B693" s="4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27"/>
      <c r="O693" s="27"/>
      <c r="P693" s="27"/>
      <c r="Q693" s="27"/>
      <c r="R693" s="27"/>
      <c r="S693" s="27"/>
    </row>
    <row r="694" spans="1:19" ht="12.75">
      <c r="A694" s="64"/>
      <c r="B694" s="4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27"/>
      <c r="O694" s="27"/>
      <c r="P694" s="27"/>
      <c r="Q694" s="27"/>
      <c r="R694" s="27"/>
      <c r="S694" s="27"/>
    </row>
    <row r="695" spans="1:19" ht="12.75">
      <c r="A695" s="64"/>
      <c r="B695" s="4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27"/>
      <c r="O695" s="27"/>
      <c r="P695" s="27"/>
      <c r="Q695" s="27"/>
      <c r="R695" s="27"/>
      <c r="S695" s="27"/>
    </row>
    <row r="696" spans="1:19" ht="12.75">
      <c r="A696" s="64"/>
      <c r="B696" s="4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27"/>
      <c r="O696" s="27"/>
      <c r="P696" s="27"/>
      <c r="Q696" s="27"/>
      <c r="R696" s="27"/>
      <c r="S696" s="27"/>
    </row>
    <row r="697" spans="1:19" ht="12.75">
      <c r="A697" s="64"/>
      <c r="B697" s="4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27"/>
      <c r="O697" s="27"/>
      <c r="P697" s="27"/>
      <c r="Q697" s="27"/>
      <c r="R697" s="27"/>
      <c r="S697" s="27"/>
    </row>
    <row r="698" spans="1:19" ht="12.75">
      <c r="A698" s="64"/>
      <c r="B698" s="4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27"/>
      <c r="O698" s="27"/>
      <c r="P698" s="27"/>
      <c r="Q698" s="27"/>
      <c r="R698" s="27"/>
      <c r="S698" s="27"/>
    </row>
    <row r="699" spans="1:19" ht="12.75">
      <c r="A699" s="64"/>
      <c r="B699" s="4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27"/>
      <c r="O699" s="27"/>
      <c r="P699" s="27"/>
      <c r="Q699" s="27"/>
      <c r="R699" s="27"/>
      <c r="S699" s="27"/>
    </row>
    <row r="700" spans="1:19" ht="12.75">
      <c r="A700" s="64"/>
      <c r="B700" s="4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27"/>
      <c r="O700" s="27"/>
      <c r="P700" s="27"/>
      <c r="Q700" s="27"/>
      <c r="R700" s="27"/>
      <c r="S700" s="27"/>
    </row>
    <row r="701" spans="1:19" ht="12.75">
      <c r="A701" s="64"/>
      <c r="B701" s="4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27"/>
      <c r="O701" s="27"/>
      <c r="P701" s="27"/>
      <c r="Q701" s="27"/>
      <c r="R701" s="27"/>
      <c r="S701" s="27"/>
    </row>
    <row r="702" spans="1:19" ht="12.75">
      <c r="A702" s="64"/>
      <c r="B702" s="4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27"/>
      <c r="O702" s="27"/>
      <c r="P702" s="27"/>
      <c r="Q702" s="27"/>
      <c r="R702" s="27"/>
      <c r="S702" s="27"/>
    </row>
    <row r="703" spans="1:19" ht="12.75">
      <c r="A703" s="64"/>
      <c r="B703" s="4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27"/>
      <c r="O703" s="27"/>
      <c r="P703" s="27"/>
      <c r="Q703" s="27"/>
      <c r="R703" s="27"/>
      <c r="S703" s="27"/>
    </row>
    <row r="704" spans="1:19" ht="12.75">
      <c r="A704" s="64"/>
      <c r="B704" s="4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27"/>
      <c r="O704" s="27"/>
      <c r="P704" s="27"/>
      <c r="Q704" s="27"/>
      <c r="R704" s="27"/>
      <c r="S704" s="27"/>
    </row>
    <row r="705" spans="1:19" ht="12.75">
      <c r="A705" s="64"/>
      <c r="B705" s="4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27"/>
      <c r="O705" s="27"/>
      <c r="P705" s="27"/>
      <c r="Q705" s="27"/>
      <c r="R705" s="27"/>
      <c r="S705" s="27"/>
    </row>
    <row r="706" spans="1:19" ht="12.75">
      <c r="A706" s="64"/>
      <c r="B706" s="4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27"/>
      <c r="O706" s="27"/>
      <c r="P706" s="27"/>
      <c r="Q706" s="27"/>
      <c r="R706" s="27"/>
      <c r="S706" s="27"/>
    </row>
    <row r="707" spans="1:19" ht="12.75">
      <c r="A707" s="64"/>
      <c r="B707" s="4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27"/>
      <c r="O707" s="27"/>
      <c r="P707" s="27"/>
      <c r="Q707" s="27"/>
      <c r="R707" s="27"/>
      <c r="S707" s="27"/>
    </row>
    <row r="708" spans="1:19" ht="12.75">
      <c r="A708" s="64"/>
      <c r="B708" s="4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27"/>
      <c r="O708" s="27"/>
      <c r="P708" s="27"/>
      <c r="Q708" s="27"/>
      <c r="R708" s="27"/>
      <c r="S708" s="27"/>
    </row>
    <row r="709" spans="1:19" ht="12.75">
      <c r="A709" s="64"/>
      <c r="B709" s="4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27"/>
      <c r="O709" s="27"/>
      <c r="P709" s="27"/>
      <c r="Q709" s="27"/>
      <c r="R709" s="27"/>
      <c r="S709" s="27"/>
    </row>
    <row r="710" spans="1:19" ht="12.75">
      <c r="A710" s="64"/>
      <c r="B710" s="4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27"/>
      <c r="O710" s="27"/>
      <c r="P710" s="27"/>
      <c r="Q710" s="27"/>
      <c r="R710" s="27"/>
      <c r="S710" s="27"/>
    </row>
    <row r="711" spans="1:19" ht="12.75">
      <c r="A711" s="64"/>
      <c r="B711" s="4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27"/>
      <c r="O711" s="27"/>
      <c r="P711" s="27"/>
      <c r="Q711" s="27"/>
      <c r="R711" s="27"/>
      <c r="S711" s="27"/>
    </row>
    <row r="712" spans="1:19" ht="12.75">
      <c r="A712" s="64"/>
      <c r="B712" s="4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27"/>
      <c r="O712" s="27"/>
      <c r="P712" s="27"/>
      <c r="Q712" s="27"/>
      <c r="R712" s="27"/>
      <c r="S712" s="27"/>
    </row>
    <row r="713" spans="1:19" ht="12.75">
      <c r="A713" s="64"/>
      <c r="B713" s="4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27"/>
      <c r="O713" s="27"/>
      <c r="P713" s="27"/>
      <c r="Q713" s="27"/>
      <c r="R713" s="27"/>
      <c r="S713" s="27"/>
    </row>
    <row r="714" spans="1:19" ht="12.75">
      <c r="A714" s="64"/>
      <c r="B714" s="4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27"/>
      <c r="O714" s="27"/>
      <c r="P714" s="27"/>
      <c r="Q714" s="27"/>
      <c r="R714" s="27"/>
      <c r="S714" s="27"/>
    </row>
    <row r="715" spans="1:19" ht="12.75">
      <c r="A715" s="64"/>
      <c r="B715" s="4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27"/>
      <c r="O715" s="27"/>
      <c r="P715" s="27"/>
      <c r="Q715" s="27"/>
      <c r="R715" s="27"/>
      <c r="S715" s="27"/>
    </row>
    <row r="716" spans="1:19" ht="12.75">
      <c r="A716" s="64"/>
      <c r="B716" s="4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27"/>
      <c r="O716" s="27"/>
      <c r="P716" s="27"/>
      <c r="Q716" s="27"/>
      <c r="R716" s="27"/>
      <c r="S716" s="27"/>
    </row>
    <row r="717" spans="1:19" ht="12.75">
      <c r="A717" s="64"/>
      <c r="B717" s="4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27"/>
      <c r="O717" s="27"/>
      <c r="P717" s="27"/>
      <c r="Q717" s="27"/>
      <c r="R717" s="27"/>
      <c r="S717" s="27"/>
    </row>
    <row r="718" spans="1:19" ht="12.75">
      <c r="A718" s="64"/>
      <c r="B718" s="4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27"/>
      <c r="O718" s="27"/>
      <c r="P718" s="27"/>
      <c r="Q718" s="27"/>
      <c r="R718" s="27"/>
      <c r="S718" s="27"/>
    </row>
    <row r="719" spans="1:19" ht="12.75">
      <c r="A719" s="64"/>
      <c r="B719" s="4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27"/>
      <c r="O719" s="27"/>
      <c r="P719" s="27"/>
      <c r="Q719" s="27"/>
      <c r="R719" s="27"/>
      <c r="S719" s="27"/>
    </row>
    <row r="720" spans="1:19" ht="12.75">
      <c r="A720" s="64"/>
      <c r="B720" s="4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27"/>
      <c r="O720" s="27"/>
      <c r="P720" s="27"/>
      <c r="Q720" s="27"/>
      <c r="R720" s="27"/>
      <c r="S720" s="27"/>
    </row>
    <row r="721" spans="1:19" ht="12.75">
      <c r="A721" s="64"/>
      <c r="B721" s="4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27"/>
      <c r="O721" s="27"/>
      <c r="P721" s="27"/>
      <c r="Q721" s="27"/>
      <c r="R721" s="27"/>
      <c r="S721" s="27"/>
    </row>
    <row r="722" spans="1:19" ht="12.75">
      <c r="A722" s="64"/>
      <c r="B722" s="4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27"/>
      <c r="O722" s="27"/>
      <c r="P722" s="27"/>
      <c r="Q722" s="27"/>
      <c r="R722" s="27"/>
      <c r="S722" s="27"/>
    </row>
    <row r="723" spans="1:19" ht="12.75">
      <c r="A723" s="64"/>
      <c r="B723" s="4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27"/>
      <c r="O723" s="27"/>
      <c r="P723" s="27"/>
      <c r="Q723" s="27"/>
      <c r="R723" s="27"/>
      <c r="S723" s="27"/>
    </row>
    <row r="724" spans="1:19" ht="12.75">
      <c r="A724" s="64"/>
      <c r="B724" s="4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27"/>
      <c r="O724" s="27"/>
      <c r="P724" s="27"/>
      <c r="Q724" s="27"/>
      <c r="R724" s="27"/>
      <c r="S724" s="27"/>
    </row>
    <row r="725" spans="1:19" ht="12.75">
      <c r="A725" s="64"/>
      <c r="B725" s="4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27"/>
      <c r="O725" s="27"/>
      <c r="P725" s="27"/>
      <c r="Q725" s="27"/>
      <c r="R725" s="27"/>
      <c r="S725" s="27"/>
    </row>
    <row r="726" spans="1:19" ht="12.75">
      <c r="A726" s="64"/>
      <c r="B726" s="4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27"/>
      <c r="O726" s="27"/>
      <c r="P726" s="27"/>
      <c r="Q726" s="27"/>
      <c r="R726" s="27"/>
      <c r="S726" s="27"/>
    </row>
    <row r="727" spans="1:19" ht="12.75">
      <c r="A727" s="64"/>
      <c r="B727" s="4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27"/>
      <c r="O727" s="27"/>
      <c r="P727" s="27"/>
      <c r="Q727" s="27"/>
      <c r="R727" s="27"/>
      <c r="S727" s="27"/>
    </row>
    <row r="728" spans="1:19" ht="12.75">
      <c r="A728" s="64"/>
      <c r="B728" s="4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27"/>
      <c r="O728" s="27"/>
      <c r="P728" s="27"/>
      <c r="Q728" s="27"/>
      <c r="R728" s="27"/>
      <c r="S728" s="27"/>
    </row>
    <row r="729" spans="1:19" ht="12.75">
      <c r="A729" s="64"/>
      <c r="B729" s="4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27"/>
      <c r="O729" s="27"/>
      <c r="P729" s="27"/>
      <c r="Q729" s="27"/>
      <c r="R729" s="27"/>
      <c r="S729" s="27"/>
    </row>
    <row r="730" spans="1:19" ht="12.75">
      <c r="A730" s="64"/>
      <c r="B730" s="4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27"/>
      <c r="O730" s="27"/>
      <c r="P730" s="27"/>
      <c r="Q730" s="27"/>
      <c r="R730" s="27"/>
      <c r="S730" s="27"/>
    </row>
    <row r="731" spans="1:19" ht="12.75">
      <c r="A731" s="64"/>
      <c r="B731" s="4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27"/>
      <c r="O731" s="27"/>
      <c r="P731" s="27"/>
      <c r="Q731" s="27"/>
      <c r="R731" s="27"/>
      <c r="S731" s="27"/>
    </row>
    <row r="732" spans="1:19" ht="12.75">
      <c r="A732" s="64"/>
      <c r="B732" s="4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27"/>
      <c r="O732" s="27"/>
      <c r="P732" s="27"/>
      <c r="Q732" s="27"/>
      <c r="R732" s="27"/>
      <c r="S732" s="27"/>
    </row>
    <row r="733" spans="1:19" ht="12.75">
      <c r="A733" s="64"/>
      <c r="B733" s="4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27"/>
      <c r="O733" s="27"/>
      <c r="P733" s="27"/>
      <c r="Q733" s="27"/>
      <c r="R733" s="27"/>
      <c r="S733" s="27"/>
    </row>
    <row r="734" spans="1:19" ht="12.75">
      <c r="A734" s="64"/>
      <c r="B734" s="4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27"/>
      <c r="O734" s="27"/>
      <c r="P734" s="27"/>
      <c r="Q734" s="27"/>
      <c r="R734" s="27"/>
      <c r="S734" s="27"/>
    </row>
    <row r="735" spans="1:19" ht="12.75">
      <c r="A735" s="64"/>
      <c r="B735" s="4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27"/>
      <c r="O735" s="27"/>
      <c r="P735" s="27"/>
      <c r="Q735" s="27"/>
      <c r="R735" s="27"/>
      <c r="S735" s="27"/>
    </row>
    <row r="736" spans="1:19" ht="12.75">
      <c r="A736" s="64"/>
      <c r="B736" s="4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27"/>
      <c r="O736" s="27"/>
      <c r="P736" s="27"/>
      <c r="Q736" s="27"/>
      <c r="R736" s="27"/>
      <c r="S736" s="27"/>
    </row>
    <row r="737" spans="1:19" ht="12.75">
      <c r="A737" s="64"/>
      <c r="B737" s="4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27"/>
      <c r="O737" s="27"/>
      <c r="P737" s="27"/>
      <c r="Q737" s="27"/>
      <c r="R737" s="27"/>
      <c r="S737" s="27"/>
    </row>
    <row r="738" spans="1:19" ht="12.75">
      <c r="A738" s="64"/>
      <c r="B738" s="4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27"/>
      <c r="O738" s="27"/>
      <c r="P738" s="27"/>
      <c r="Q738" s="27"/>
      <c r="R738" s="27"/>
      <c r="S738" s="27"/>
    </row>
    <row r="739" spans="1:19" ht="12.75">
      <c r="A739" s="64"/>
      <c r="B739" s="4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27"/>
      <c r="O739" s="27"/>
      <c r="P739" s="27"/>
      <c r="Q739" s="27"/>
      <c r="R739" s="27"/>
      <c r="S739" s="27"/>
    </row>
    <row r="740" spans="1:19" ht="12.75">
      <c r="A740" s="64"/>
      <c r="B740" s="4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27"/>
      <c r="O740" s="27"/>
      <c r="P740" s="27"/>
      <c r="Q740" s="27"/>
      <c r="R740" s="27"/>
      <c r="S740" s="27"/>
    </row>
    <row r="741" spans="1:19" ht="12.75">
      <c r="A741" s="64"/>
      <c r="B741" s="4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27"/>
      <c r="O741" s="27"/>
      <c r="P741" s="27"/>
      <c r="Q741" s="27"/>
      <c r="R741" s="27"/>
      <c r="S741" s="27"/>
    </row>
    <row r="742" spans="1:19" ht="12.75">
      <c r="A742" s="64"/>
      <c r="B742" s="4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27"/>
      <c r="O742" s="27"/>
      <c r="P742" s="27"/>
      <c r="Q742" s="27"/>
      <c r="R742" s="27"/>
      <c r="S742" s="27"/>
    </row>
    <row r="743" spans="1:19" ht="12.75">
      <c r="A743" s="64"/>
      <c r="B743" s="4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27"/>
      <c r="O743" s="27"/>
      <c r="P743" s="27"/>
      <c r="Q743" s="27"/>
      <c r="R743" s="27"/>
      <c r="S743" s="27"/>
    </row>
    <row r="744" spans="1:19" ht="12.75">
      <c r="A744" s="64"/>
      <c r="B744" s="4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27"/>
      <c r="O744" s="27"/>
      <c r="P744" s="27"/>
      <c r="Q744" s="27"/>
      <c r="R744" s="27"/>
      <c r="S744" s="27"/>
    </row>
    <row r="745" spans="1:19" ht="12.75">
      <c r="A745" s="64"/>
      <c r="B745" s="4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27"/>
      <c r="O745" s="27"/>
      <c r="P745" s="27"/>
      <c r="Q745" s="27"/>
      <c r="R745" s="27"/>
      <c r="S745" s="27"/>
    </row>
    <row r="746" spans="1:19" ht="12.75">
      <c r="A746" s="64"/>
      <c r="B746" s="4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27"/>
      <c r="O746" s="27"/>
      <c r="P746" s="27"/>
      <c r="Q746" s="27"/>
      <c r="R746" s="27"/>
      <c r="S746" s="27"/>
    </row>
    <row r="747" spans="1:19" ht="12.75">
      <c r="A747" s="64"/>
      <c r="B747" s="4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27"/>
      <c r="O747" s="27"/>
      <c r="P747" s="27"/>
      <c r="Q747" s="27"/>
      <c r="R747" s="27"/>
      <c r="S747" s="27"/>
    </row>
    <row r="748" spans="1:19" ht="12.75">
      <c r="A748" s="64"/>
      <c r="B748" s="4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27"/>
      <c r="O748" s="27"/>
      <c r="P748" s="27"/>
      <c r="Q748" s="27"/>
      <c r="R748" s="27"/>
      <c r="S748" s="27"/>
    </row>
    <row r="749" spans="1:19" ht="12.75">
      <c r="A749" s="64"/>
      <c r="B749" s="4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27"/>
      <c r="O749" s="27"/>
      <c r="P749" s="27"/>
      <c r="Q749" s="27"/>
      <c r="R749" s="27"/>
      <c r="S749" s="27"/>
    </row>
    <row r="750" spans="1:19" ht="12.75">
      <c r="A750" s="64"/>
      <c r="B750" s="4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27"/>
      <c r="O750" s="27"/>
      <c r="P750" s="27"/>
      <c r="Q750" s="27"/>
      <c r="R750" s="27"/>
      <c r="S750" s="27"/>
    </row>
    <row r="751" spans="1:19" ht="12.75">
      <c r="A751" s="64"/>
      <c r="B751" s="4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27"/>
      <c r="O751" s="27"/>
      <c r="P751" s="27"/>
      <c r="Q751" s="27"/>
      <c r="R751" s="27"/>
      <c r="S751" s="27"/>
    </row>
    <row r="752" spans="1:19" ht="12.75">
      <c r="A752" s="64"/>
      <c r="B752" s="4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27"/>
      <c r="O752" s="27"/>
      <c r="P752" s="27"/>
      <c r="Q752" s="27"/>
      <c r="R752" s="27"/>
      <c r="S752" s="27"/>
    </row>
    <row r="753" spans="1:19" ht="12.75">
      <c r="A753" s="64"/>
      <c r="B753" s="4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27"/>
      <c r="O753" s="27"/>
      <c r="P753" s="27"/>
      <c r="Q753" s="27"/>
      <c r="R753" s="27"/>
      <c r="S753" s="27"/>
    </row>
    <row r="754" spans="1:19" ht="12.75">
      <c r="A754" s="64"/>
      <c r="B754" s="4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27"/>
      <c r="O754" s="27"/>
      <c r="P754" s="27"/>
      <c r="Q754" s="27"/>
      <c r="R754" s="27"/>
      <c r="S754" s="27"/>
    </row>
    <row r="755" spans="1:19" ht="12.75">
      <c r="A755" s="64"/>
      <c r="B755" s="4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27"/>
      <c r="O755" s="27"/>
      <c r="P755" s="27"/>
      <c r="Q755" s="27"/>
      <c r="R755" s="27"/>
      <c r="S755" s="27"/>
    </row>
    <row r="756" spans="1:19" ht="12.75">
      <c r="A756" s="64"/>
      <c r="B756" s="4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27"/>
      <c r="O756" s="27"/>
      <c r="P756" s="27"/>
      <c r="Q756" s="27"/>
      <c r="R756" s="27"/>
      <c r="S756" s="27"/>
    </row>
    <row r="757" spans="1:19" ht="12.75">
      <c r="A757" s="64"/>
      <c r="B757" s="4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27"/>
      <c r="O757" s="27"/>
      <c r="P757" s="27"/>
      <c r="Q757" s="27"/>
      <c r="R757" s="27"/>
      <c r="S757" s="27"/>
    </row>
    <row r="758" spans="1:19" ht="12.75">
      <c r="A758" s="64"/>
      <c r="B758" s="4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27"/>
      <c r="O758" s="27"/>
      <c r="P758" s="27"/>
      <c r="Q758" s="27"/>
      <c r="R758" s="27"/>
      <c r="S758" s="27"/>
    </row>
    <row r="759" spans="1:19" ht="12.75">
      <c r="A759" s="64"/>
      <c r="B759" s="4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27"/>
      <c r="O759" s="27"/>
      <c r="P759" s="27"/>
      <c r="Q759" s="27"/>
      <c r="R759" s="27"/>
      <c r="S759" s="27"/>
    </row>
    <row r="760" spans="1:19" ht="12.75">
      <c r="A760" s="64"/>
      <c r="B760" s="4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27"/>
      <c r="O760" s="27"/>
      <c r="P760" s="27"/>
      <c r="Q760" s="27"/>
      <c r="R760" s="27"/>
      <c r="S760" s="27"/>
    </row>
    <row r="761" spans="1:19" ht="12.75">
      <c r="A761" s="64"/>
      <c r="B761" s="4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27"/>
      <c r="O761" s="27"/>
      <c r="P761" s="27"/>
      <c r="Q761" s="27"/>
      <c r="R761" s="27"/>
      <c r="S761" s="27"/>
    </row>
    <row r="762" spans="1:19" ht="12.75">
      <c r="A762" s="64"/>
      <c r="B762" s="4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27"/>
      <c r="O762" s="27"/>
      <c r="P762" s="27"/>
      <c r="Q762" s="27"/>
      <c r="R762" s="27"/>
      <c r="S762" s="27"/>
    </row>
    <row r="763" spans="1:19" ht="12.75">
      <c r="A763" s="64"/>
      <c r="B763" s="4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27"/>
      <c r="O763" s="27"/>
      <c r="P763" s="27"/>
      <c r="Q763" s="27"/>
      <c r="R763" s="27"/>
      <c r="S763" s="27"/>
    </row>
    <row r="764" spans="1:19" ht="12.75">
      <c r="A764" s="64"/>
      <c r="B764" s="4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27"/>
      <c r="O764" s="27"/>
      <c r="P764" s="27"/>
      <c r="Q764" s="27"/>
      <c r="R764" s="27"/>
      <c r="S764" s="27"/>
    </row>
    <row r="765" spans="1:19" ht="12.75">
      <c r="A765" s="64"/>
      <c r="B765" s="4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27"/>
      <c r="O765" s="27"/>
      <c r="P765" s="27"/>
      <c r="Q765" s="27"/>
      <c r="R765" s="27"/>
      <c r="S765" s="27"/>
    </row>
    <row r="766" spans="1:19" ht="12.75">
      <c r="A766" s="64"/>
      <c r="B766" s="4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27"/>
      <c r="O766" s="27"/>
      <c r="P766" s="27"/>
      <c r="Q766" s="27"/>
      <c r="R766" s="27"/>
      <c r="S766" s="27"/>
    </row>
    <row r="767" spans="1:19" ht="12.75">
      <c r="A767" s="64"/>
      <c r="B767" s="4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27"/>
      <c r="O767" s="27"/>
      <c r="P767" s="27"/>
      <c r="Q767" s="27"/>
      <c r="R767" s="27"/>
      <c r="S767" s="27"/>
    </row>
    <row r="768" spans="1:19" ht="12.75">
      <c r="A768" s="64"/>
      <c r="B768" s="4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27"/>
      <c r="O768" s="27"/>
      <c r="P768" s="27"/>
      <c r="Q768" s="27"/>
      <c r="R768" s="27"/>
      <c r="S768" s="27"/>
    </row>
    <row r="769" spans="1:19" ht="12.75">
      <c r="A769" s="64"/>
      <c r="B769" s="4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27"/>
      <c r="O769" s="27"/>
      <c r="P769" s="27"/>
      <c r="Q769" s="27"/>
      <c r="R769" s="27"/>
      <c r="S769" s="27"/>
    </row>
    <row r="770" spans="1:19" ht="12.75">
      <c r="A770" s="64"/>
      <c r="B770" s="4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27"/>
      <c r="O770" s="27"/>
      <c r="P770" s="27"/>
      <c r="Q770" s="27"/>
      <c r="R770" s="27"/>
      <c r="S770" s="27"/>
    </row>
    <row r="771" spans="1:19" ht="12.75">
      <c r="A771" s="64"/>
      <c r="B771" s="4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27"/>
      <c r="O771" s="27"/>
      <c r="P771" s="27"/>
      <c r="Q771" s="27"/>
      <c r="R771" s="27"/>
      <c r="S771" s="27"/>
    </row>
    <row r="772" spans="1:19" ht="12.75">
      <c r="A772" s="64"/>
      <c r="B772" s="4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27"/>
      <c r="O772" s="27"/>
      <c r="P772" s="27"/>
      <c r="Q772" s="27"/>
      <c r="R772" s="27"/>
      <c r="S772" s="27"/>
    </row>
    <row r="773" spans="1:19" ht="12.75">
      <c r="A773" s="64"/>
      <c r="B773" s="4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27"/>
      <c r="O773" s="27"/>
      <c r="P773" s="27"/>
      <c r="Q773" s="27"/>
      <c r="R773" s="27"/>
      <c r="S773" s="27"/>
    </row>
    <row r="774" spans="1:19" ht="12.75">
      <c r="A774" s="64"/>
      <c r="B774" s="4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27"/>
      <c r="O774" s="27"/>
      <c r="P774" s="27"/>
      <c r="Q774" s="27"/>
      <c r="R774" s="27"/>
      <c r="S774" s="27"/>
    </row>
    <row r="775" spans="1:19" ht="12.75">
      <c r="A775" s="64"/>
      <c r="B775" s="4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27"/>
      <c r="O775" s="27"/>
      <c r="P775" s="27"/>
      <c r="Q775" s="27"/>
      <c r="R775" s="27"/>
      <c r="S775" s="27"/>
    </row>
    <row r="776" spans="1:19" ht="12.75">
      <c r="A776" s="64"/>
      <c r="B776" s="4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27"/>
      <c r="O776" s="27"/>
      <c r="P776" s="27"/>
      <c r="Q776" s="27"/>
      <c r="R776" s="27"/>
      <c r="S776" s="27"/>
    </row>
    <row r="777" spans="1:19" ht="12.75">
      <c r="A777" s="64"/>
      <c r="B777" s="4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27"/>
      <c r="O777" s="27"/>
      <c r="P777" s="27"/>
      <c r="Q777" s="27"/>
      <c r="R777" s="27"/>
      <c r="S777" s="27"/>
    </row>
    <row r="778" spans="1:19" ht="12.75">
      <c r="A778" s="64"/>
      <c r="B778" s="4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27"/>
      <c r="O778" s="27"/>
      <c r="P778" s="27"/>
      <c r="Q778" s="27"/>
      <c r="R778" s="27"/>
      <c r="S778" s="27"/>
    </row>
    <row r="779" spans="1:19" ht="12.75">
      <c r="A779" s="64"/>
      <c r="B779" s="4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27"/>
      <c r="O779" s="27"/>
      <c r="P779" s="27"/>
      <c r="Q779" s="27"/>
      <c r="R779" s="27"/>
      <c r="S779" s="27"/>
    </row>
    <row r="780" spans="1:19" ht="12.75">
      <c r="A780" s="64"/>
      <c r="B780" s="4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27"/>
      <c r="O780" s="27"/>
      <c r="P780" s="27"/>
      <c r="Q780" s="27"/>
      <c r="R780" s="27"/>
      <c r="S780" s="27"/>
    </row>
    <row r="781" spans="1:19" ht="12.75">
      <c r="A781" s="64"/>
      <c r="B781" s="4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27"/>
      <c r="O781" s="27"/>
      <c r="P781" s="27"/>
      <c r="Q781" s="27"/>
      <c r="R781" s="27"/>
      <c r="S781" s="27"/>
    </row>
    <row r="782" spans="1:19" ht="12.75">
      <c r="A782" s="64"/>
      <c r="B782" s="4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27"/>
      <c r="O782" s="27"/>
      <c r="P782" s="27"/>
      <c r="Q782" s="27"/>
      <c r="R782" s="27"/>
      <c r="S782" s="27"/>
    </row>
    <row r="783" spans="1:19" ht="12.75">
      <c r="A783" s="64"/>
      <c r="B783" s="4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27"/>
      <c r="O783" s="27"/>
      <c r="P783" s="27"/>
      <c r="Q783" s="27"/>
      <c r="R783" s="27"/>
      <c r="S783" s="27"/>
    </row>
    <row r="784" spans="1:19" ht="12.75">
      <c r="A784" s="64"/>
      <c r="B784" s="4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27"/>
      <c r="O784" s="27"/>
      <c r="P784" s="27"/>
      <c r="Q784" s="27"/>
      <c r="R784" s="27"/>
      <c r="S784" s="27"/>
    </row>
    <row r="785" spans="1:19" ht="12.75">
      <c r="A785" s="64"/>
      <c r="B785" s="4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27"/>
      <c r="O785" s="27"/>
      <c r="P785" s="27"/>
      <c r="Q785" s="27"/>
      <c r="R785" s="27"/>
      <c r="S785" s="27"/>
    </row>
    <row r="786" spans="1:19" ht="12.75">
      <c r="A786" s="64"/>
      <c r="B786" s="4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27"/>
      <c r="O786" s="27"/>
      <c r="P786" s="27"/>
      <c r="Q786" s="27"/>
      <c r="R786" s="27"/>
      <c r="S786" s="27"/>
    </row>
    <row r="787" spans="1:19" ht="12.75">
      <c r="A787" s="64"/>
      <c r="B787" s="4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27"/>
      <c r="O787" s="27"/>
      <c r="P787" s="27"/>
      <c r="Q787" s="27"/>
      <c r="R787" s="27"/>
      <c r="S787" s="27"/>
    </row>
    <row r="788" spans="1:19" ht="12.75">
      <c r="A788" s="64"/>
      <c r="B788" s="4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27"/>
      <c r="O788" s="27"/>
      <c r="P788" s="27"/>
      <c r="Q788" s="27"/>
      <c r="R788" s="27"/>
      <c r="S788" s="27"/>
    </row>
    <row r="789" spans="1:19" ht="12.75">
      <c r="A789" s="64"/>
      <c r="B789" s="4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27"/>
      <c r="O789" s="27"/>
      <c r="P789" s="27"/>
      <c r="Q789" s="27"/>
      <c r="R789" s="27"/>
      <c r="S789" s="27"/>
    </row>
    <row r="790" spans="1:19" ht="12.75">
      <c r="A790" s="64"/>
      <c r="B790" s="4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27"/>
      <c r="O790" s="27"/>
      <c r="P790" s="27"/>
      <c r="Q790" s="27"/>
      <c r="R790" s="27"/>
      <c r="S790" s="27"/>
    </row>
    <row r="791" spans="1:19" ht="12.75">
      <c r="A791" s="64"/>
      <c r="B791" s="4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27"/>
      <c r="O791" s="27"/>
      <c r="P791" s="27"/>
      <c r="Q791" s="27"/>
      <c r="R791" s="27"/>
      <c r="S791" s="27"/>
    </row>
    <row r="792" spans="1:19" ht="12.75">
      <c r="A792" s="64"/>
      <c r="B792" s="4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27"/>
      <c r="O792" s="27"/>
      <c r="P792" s="27"/>
      <c r="Q792" s="27"/>
      <c r="R792" s="27"/>
      <c r="S792" s="27"/>
    </row>
    <row r="793" spans="1:19" ht="12.75">
      <c r="A793" s="64"/>
      <c r="B793" s="4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27"/>
      <c r="O793" s="27"/>
      <c r="P793" s="27"/>
      <c r="Q793" s="27"/>
      <c r="R793" s="27"/>
      <c r="S793" s="27"/>
    </row>
    <row r="794" spans="1:19" ht="12.75">
      <c r="A794" s="64"/>
      <c r="B794" s="4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27"/>
      <c r="O794" s="27"/>
      <c r="P794" s="27"/>
      <c r="Q794" s="27"/>
      <c r="R794" s="27"/>
      <c r="S794" s="27"/>
    </row>
    <row r="795" spans="1:19" ht="12.75">
      <c r="A795" s="64"/>
      <c r="B795" s="4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27"/>
      <c r="O795" s="27"/>
      <c r="P795" s="27"/>
      <c r="Q795" s="27"/>
      <c r="R795" s="27"/>
      <c r="S795" s="27"/>
    </row>
    <row r="796" spans="1:19" ht="12.75">
      <c r="A796" s="64"/>
      <c r="B796" s="4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27"/>
      <c r="O796" s="27"/>
      <c r="P796" s="27"/>
      <c r="Q796" s="27"/>
      <c r="R796" s="27"/>
      <c r="S796" s="27"/>
    </row>
    <row r="797" spans="1:19" ht="12.75">
      <c r="A797" s="64"/>
      <c r="B797" s="4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27"/>
      <c r="O797" s="27"/>
      <c r="P797" s="27"/>
      <c r="Q797" s="27"/>
      <c r="R797" s="27"/>
      <c r="S797" s="27"/>
    </row>
    <row r="798" spans="1:19" ht="12.75">
      <c r="A798" s="64"/>
      <c r="B798" s="4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27"/>
      <c r="O798" s="27"/>
      <c r="P798" s="27"/>
      <c r="Q798" s="27"/>
      <c r="R798" s="27"/>
      <c r="S798" s="27"/>
    </row>
    <row r="799" spans="1:19" ht="12.75">
      <c r="A799" s="64"/>
      <c r="B799" s="4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27"/>
      <c r="O799" s="27"/>
      <c r="P799" s="27"/>
      <c r="Q799" s="27"/>
      <c r="R799" s="27"/>
      <c r="S799" s="27"/>
    </row>
    <row r="800" spans="1:19" ht="12.75">
      <c r="A800" s="64"/>
      <c r="B800" s="4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27"/>
      <c r="O800" s="27"/>
      <c r="P800" s="27"/>
      <c r="Q800" s="27"/>
      <c r="R800" s="27"/>
      <c r="S800" s="27"/>
    </row>
    <row r="801" spans="1:19" ht="12.75">
      <c r="A801" s="64"/>
      <c r="B801" s="4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27"/>
      <c r="O801" s="27"/>
      <c r="P801" s="27"/>
      <c r="Q801" s="27"/>
      <c r="R801" s="27"/>
      <c r="S801" s="27"/>
    </row>
    <row r="802" spans="1:19" ht="12.75">
      <c r="A802" s="64"/>
      <c r="B802" s="4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27"/>
      <c r="O802" s="27"/>
      <c r="P802" s="27"/>
      <c r="Q802" s="27"/>
      <c r="R802" s="27"/>
      <c r="S802" s="27"/>
    </row>
    <row r="803" spans="1:19" ht="12.75">
      <c r="A803" s="64"/>
      <c r="B803" s="4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27"/>
      <c r="O803" s="27"/>
      <c r="P803" s="27"/>
      <c r="Q803" s="27"/>
      <c r="R803" s="27"/>
      <c r="S803" s="27"/>
    </row>
    <row r="804" spans="1:19" ht="12.75">
      <c r="A804" s="64"/>
      <c r="B804" s="4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27"/>
      <c r="O804" s="27"/>
      <c r="P804" s="27"/>
      <c r="Q804" s="27"/>
      <c r="R804" s="27"/>
      <c r="S804" s="27"/>
    </row>
    <row r="805" spans="1:19" ht="12.75">
      <c r="A805" s="64"/>
      <c r="B805" s="4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27"/>
      <c r="O805" s="27"/>
      <c r="P805" s="27"/>
      <c r="Q805" s="27"/>
      <c r="R805" s="27"/>
      <c r="S805" s="27"/>
    </row>
    <row r="806" spans="1:19" ht="12.75">
      <c r="A806" s="64"/>
      <c r="B806" s="4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27"/>
      <c r="O806" s="27"/>
      <c r="P806" s="27"/>
      <c r="Q806" s="27"/>
      <c r="R806" s="27"/>
      <c r="S806" s="27"/>
    </row>
    <row r="807" spans="1:19" ht="12.75">
      <c r="A807" s="64"/>
      <c r="B807" s="4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27"/>
      <c r="O807" s="27"/>
      <c r="P807" s="27"/>
      <c r="Q807" s="27"/>
      <c r="R807" s="27"/>
      <c r="S807" s="27"/>
    </row>
    <row r="808" spans="1:19" ht="12.75">
      <c r="A808" s="64"/>
      <c r="B808" s="4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27"/>
      <c r="O808" s="27"/>
      <c r="P808" s="27"/>
      <c r="Q808" s="27"/>
      <c r="R808" s="27"/>
      <c r="S808" s="27"/>
    </row>
    <row r="809" spans="1:19" ht="12.75">
      <c r="A809" s="64"/>
      <c r="B809" s="4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27"/>
      <c r="O809" s="27"/>
      <c r="P809" s="27"/>
      <c r="Q809" s="27"/>
      <c r="R809" s="27"/>
      <c r="S809" s="27"/>
    </row>
    <row r="810" spans="1:19" ht="12.75">
      <c r="A810" s="64"/>
      <c r="B810" s="4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27"/>
      <c r="O810" s="27"/>
      <c r="P810" s="27"/>
      <c r="Q810" s="27"/>
      <c r="R810" s="27"/>
      <c r="S810" s="27"/>
    </row>
    <row r="811" spans="1:19" ht="12.75">
      <c r="A811" s="64"/>
      <c r="B811" s="4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27"/>
      <c r="O811" s="27"/>
      <c r="P811" s="27"/>
      <c r="Q811" s="27"/>
      <c r="R811" s="27"/>
      <c r="S811" s="27"/>
    </row>
    <row r="812" spans="1:19" ht="12.75">
      <c r="A812" s="64"/>
      <c r="B812" s="4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27"/>
      <c r="O812" s="27"/>
      <c r="P812" s="27"/>
      <c r="Q812" s="27"/>
      <c r="R812" s="27"/>
      <c r="S812" s="27"/>
    </row>
    <row r="813" spans="1:19" ht="12.75">
      <c r="A813" s="64"/>
      <c r="B813" s="4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27"/>
      <c r="O813" s="27"/>
      <c r="P813" s="27"/>
      <c r="Q813" s="27"/>
      <c r="R813" s="27"/>
      <c r="S813" s="27"/>
    </row>
    <row r="814" spans="1:19" ht="12.75">
      <c r="A814" s="64"/>
      <c r="B814" s="4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27"/>
      <c r="O814" s="27"/>
      <c r="P814" s="27"/>
      <c r="Q814" s="27"/>
      <c r="R814" s="27"/>
      <c r="S814" s="27"/>
    </row>
    <row r="815" spans="1:19" ht="12.75">
      <c r="A815" s="64"/>
      <c r="B815" s="4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27"/>
      <c r="O815" s="27"/>
      <c r="P815" s="27"/>
      <c r="Q815" s="27"/>
      <c r="R815" s="27"/>
      <c r="S815" s="27"/>
    </row>
    <row r="816" spans="1:19" ht="12.75">
      <c r="A816" s="64"/>
      <c r="B816" s="4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27"/>
      <c r="O816" s="27"/>
      <c r="P816" s="27"/>
      <c r="Q816" s="27"/>
      <c r="R816" s="27"/>
      <c r="S816" s="27"/>
    </row>
    <row r="817" spans="1:19" ht="12.75">
      <c r="A817" s="64"/>
      <c r="B817" s="4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27"/>
      <c r="O817" s="27"/>
      <c r="P817" s="27"/>
      <c r="Q817" s="27"/>
      <c r="R817" s="27"/>
      <c r="S817" s="27"/>
    </row>
    <row r="818" spans="1:19" ht="12.75">
      <c r="A818" s="64"/>
      <c r="B818" s="4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27"/>
      <c r="O818" s="27"/>
      <c r="P818" s="27"/>
      <c r="Q818" s="27"/>
      <c r="R818" s="27"/>
      <c r="S818" s="27"/>
    </row>
    <row r="819" spans="1:19" ht="12.75">
      <c r="A819" s="64"/>
      <c r="B819" s="4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27"/>
      <c r="O819" s="27"/>
      <c r="P819" s="27"/>
      <c r="Q819" s="27"/>
      <c r="R819" s="27"/>
      <c r="S819" s="27"/>
    </row>
    <row r="820" spans="1:19" ht="12.75">
      <c r="A820" s="64"/>
      <c r="B820" s="4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27"/>
      <c r="O820" s="27"/>
      <c r="P820" s="27"/>
      <c r="Q820" s="27"/>
      <c r="R820" s="27"/>
      <c r="S820" s="27"/>
    </row>
    <row r="821" spans="1:19" ht="12.75">
      <c r="A821" s="64"/>
      <c r="B821" s="4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27"/>
      <c r="O821" s="27"/>
      <c r="P821" s="27"/>
      <c r="Q821" s="27"/>
      <c r="R821" s="27"/>
      <c r="S821" s="27"/>
    </row>
    <row r="822" spans="1:19" ht="12.75">
      <c r="A822" s="64"/>
      <c r="B822" s="4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27"/>
      <c r="O822" s="27"/>
      <c r="P822" s="27"/>
      <c r="Q822" s="27"/>
      <c r="R822" s="27"/>
      <c r="S822" s="27"/>
    </row>
    <row r="823" spans="1:19" ht="12.75">
      <c r="A823" s="64"/>
      <c r="B823" s="4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27"/>
      <c r="O823" s="27"/>
      <c r="P823" s="27"/>
      <c r="Q823" s="27"/>
      <c r="R823" s="27"/>
      <c r="S823" s="27"/>
    </row>
    <row r="824" spans="1:19" ht="12.75">
      <c r="A824" s="64"/>
      <c r="B824" s="4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27"/>
      <c r="O824" s="27"/>
      <c r="P824" s="27"/>
      <c r="Q824" s="27"/>
      <c r="R824" s="27"/>
      <c r="S824" s="27"/>
    </row>
    <row r="825" spans="1:19" ht="12.75">
      <c r="A825" s="64"/>
      <c r="B825" s="4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27"/>
      <c r="O825" s="27"/>
      <c r="P825" s="27"/>
      <c r="Q825" s="27"/>
      <c r="R825" s="27"/>
      <c r="S825" s="27"/>
    </row>
    <row r="826" spans="1:19" ht="12.75">
      <c r="A826" s="64"/>
      <c r="B826" s="4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27"/>
      <c r="O826" s="27"/>
      <c r="P826" s="27"/>
      <c r="Q826" s="27"/>
      <c r="R826" s="27"/>
      <c r="S826" s="27"/>
    </row>
    <row r="827" spans="1:19" ht="12.75">
      <c r="A827" s="64"/>
      <c r="B827" s="4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27"/>
      <c r="O827" s="27"/>
      <c r="P827" s="27"/>
      <c r="Q827" s="27"/>
      <c r="R827" s="27"/>
      <c r="S827" s="27"/>
    </row>
    <row r="828" spans="1:19" ht="12.75">
      <c r="A828" s="64"/>
      <c r="B828" s="4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27"/>
      <c r="O828" s="27"/>
      <c r="P828" s="27"/>
      <c r="Q828" s="27"/>
      <c r="R828" s="27"/>
      <c r="S828" s="27"/>
    </row>
    <row r="829" spans="1:19" ht="12.75">
      <c r="A829" s="64"/>
      <c r="B829" s="4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27"/>
      <c r="O829" s="27"/>
      <c r="P829" s="27"/>
      <c r="Q829" s="27"/>
      <c r="R829" s="27"/>
      <c r="S829" s="27"/>
    </row>
    <row r="830" spans="1:19" ht="12.75">
      <c r="A830" s="64"/>
      <c r="B830" s="4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27"/>
      <c r="O830" s="27"/>
      <c r="P830" s="27"/>
      <c r="Q830" s="27"/>
      <c r="R830" s="27"/>
      <c r="S830" s="27"/>
    </row>
    <row r="831" spans="1:19" ht="12.75">
      <c r="A831" s="64"/>
      <c r="B831" s="4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27"/>
      <c r="O831" s="27"/>
      <c r="P831" s="27"/>
      <c r="Q831" s="27"/>
      <c r="R831" s="27"/>
      <c r="S831" s="27"/>
    </row>
    <row r="832" spans="1:19" ht="12.75">
      <c r="A832" s="64"/>
      <c r="B832" s="4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27"/>
      <c r="O832" s="27"/>
      <c r="P832" s="27"/>
      <c r="Q832" s="27"/>
      <c r="R832" s="27"/>
      <c r="S832" s="27"/>
    </row>
    <row r="833" spans="1:19" ht="12.75">
      <c r="A833" s="64"/>
      <c r="B833" s="4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27"/>
      <c r="O833" s="27"/>
      <c r="P833" s="27"/>
      <c r="Q833" s="27"/>
      <c r="R833" s="27"/>
      <c r="S833" s="27"/>
    </row>
    <row r="834" spans="1:19" ht="12.75">
      <c r="A834" s="64"/>
      <c r="B834" s="4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27"/>
      <c r="O834" s="27"/>
      <c r="P834" s="27"/>
      <c r="Q834" s="27"/>
      <c r="R834" s="27"/>
      <c r="S834" s="27"/>
    </row>
    <row r="835" spans="1:19" ht="12.75">
      <c r="A835" s="64"/>
      <c r="B835" s="4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27"/>
      <c r="O835" s="27"/>
      <c r="P835" s="27"/>
      <c r="Q835" s="27"/>
      <c r="R835" s="27"/>
      <c r="S835" s="27"/>
    </row>
    <row r="836" spans="1:19" ht="12.75">
      <c r="A836" s="64"/>
      <c r="B836" s="4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27"/>
      <c r="O836" s="27"/>
      <c r="P836" s="27"/>
      <c r="Q836" s="27"/>
      <c r="R836" s="27"/>
      <c r="S836" s="27"/>
    </row>
    <row r="837" spans="1:19" ht="12.75">
      <c r="A837" s="64"/>
      <c r="B837" s="4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27"/>
      <c r="O837" s="27"/>
      <c r="P837" s="27"/>
      <c r="Q837" s="27"/>
      <c r="R837" s="27"/>
      <c r="S837" s="27"/>
    </row>
    <row r="838" spans="1:19" ht="12.75">
      <c r="A838" s="64"/>
      <c r="B838" s="4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27"/>
      <c r="O838" s="27"/>
      <c r="P838" s="27"/>
      <c r="Q838" s="27"/>
      <c r="R838" s="27"/>
      <c r="S838" s="27"/>
    </row>
    <row r="839" spans="1:19" ht="12.75">
      <c r="A839" s="64"/>
      <c r="B839" s="4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27"/>
      <c r="O839" s="27"/>
      <c r="P839" s="27"/>
      <c r="Q839" s="27"/>
      <c r="R839" s="27"/>
      <c r="S839" s="27"/>
    </row>
    <row r="840" spans="1:19" ht="12.75">
      <c r="A840" s="64"/>
      <c r="B840" s="4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27"/>
      <c r="O840" s="27"/>
      <c r="P840" s="27"/>
      <c r="Q840" s="27"/>
      <c r="R840" s="27"/>
      <c r="S840" s="27"/>
    </row>
    <row r="841" spans="1:19" ht="12.75">
      <c r="A841" s="64"/>
      <c r="B841" s="4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27"/>
      <c r="O841" s="27"/>
      <c r="P841" s="27"/>
      <c r="Q841" s="27"/>
      <c r="R841" s="27"/>
      <c r="S841" s="27"/>
    </row>
    <row r="842" spans="1:19" ht="12.75">
      <c r="A842" s="64"/>
      <c r="B842" s="4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27"/>
      <c r="O842" s="27"/>
      <c r="P842" s="27"/>
      <c r="Q842" s="27"/>
      <c r="R842" s="27"/>
      <c r="S842" s="27"/>
    </row>
    <row r="843" spans="1:19" ht="12.75">
      <c r="A843" s="64"/>
      <c r="B843" s="4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27"/>
      <c r="O843" s="27"/>
      <c r="P843" s="27"/>
      <c r="Q843" s="27"/>
      <c r="R843" s="27"/>
      <c r="S843" s="27"/>
    </row>
    <row r="844" spans="1:19" ht="12.75">
      <c r="A844" s="64"/>
      <c r="B844" s="4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27"/>
      <c r="O844" s="27"/>
      <c r="P844" s="27"/>
      <c r="Q844" s="27"/>
      <c r="R844" s="27"/>
      <c r="S844" s="27"/>
    </row>
    <row r="845" spans="1:19" ht="12.75">
      <c r="A845" s="64"/>
      <c r="B845" s="4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27"/>
      <c r="O845" s="27"/>
      <c r="P845" s="27"/>
      <c r="Q845" s="27"/>
      <c r="R845" s="27"/>
      <c r="S845" s="27"/>
    </row>
    <row r="846" spans="1:19" ht="12.75">
      <c r="A846" s="64"/>
      <c r="B846" s="4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27"/>
      <c r="O846" s="27"/>
      <c r="P846" s="27"/>
      <c r="Q846" s="27"/>
      <c r="R846" s="27"/>
      <c r="S846" s="27"/>
    </row>
    <row r="847" spans="1:19" ht="12.75">
      <c r="A847" s="64"/>
      <c r="B847" s="4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27"/>
      <c r="O847" s="27"/>
      <c r="P847" s="27"/>
      <c r="Q847" s="27"/>
      <c r="R847" s="27"/>
      <c r="S847" s="27"/>
    </row>
    <row r="848" spans="1:19" ht="12.75">
      <c r="A848" s="64"/>
      <c r="B848" s="4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27"/>
      <c r="O848" s="27"/>
      <c r="P848" s="27"/>
      <c r="Q848" s="27"/>
      <c r="R848" s="27"/>
      <c r="S848" s="27"/>
    </row>
    <row r="849" spans="1:19" ht="12.75">
      <c r="A849" s="64"/>
      <c r="B849" s="4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27"/>
      <c r="O849" s="27"/>
      <c r="P849" s="27"/>
      <c r="Q849" s="27"/>
      <c r="R849" s="27"/>
      <c r="S849" s="27"/>
    </row>
    <row r="850" spans="1:19" ht="12.75">
      <c r="A850" s="64"/>
      <c r="B850" s="4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27"/>
      <c r="O850" s="27"/>
      <c r="P850" s="27"/>
      <c r="Q850" s="27"/>
      <c r="R850" s="27"/>
      <c r="S850" s="27"/>
    </row>
    <row r="851" spans="1:19" ht="12.75">
      <c r="A851" s="64"/>
      <c r="B851" s="4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27"/>
      <c r="O851" s="27"/>
      <c r="P851" s="27"/>
      <c r="Q851" s="27"/>
      <c r="R851" s="27"/>
      <c r="S851" s="27"/>
    </row>
    <row r="852" spans="1:19" ht="12.75">
      <c r="A852" s="64"/>
      <c r="B852" s="4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27"/>
      <c r="O852" s="27"/>
      <c r="P852" s="27"/>
      <c r="Q852" s="27"/>
      <c r="R852" s="27"/>
      <c r="S852" s="27"/>
    </row>
    <row r="853" spans="1:19" ht="12.75">
      <c r="A853" s="64"/>
      <c r="B853" s="4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27"/>
      <c r="O853" s="27"/>
      <c r="P853" s="27"/>
      <c r="Q853" s="27"/>
      <c r="R853" s="27"/>
      <c r="S853" s="27"/>
    </row>
    <row r="854" spans="1:19" ht="12.75">
      <c r="A854" s="64"/>
      <c r="B854" s="4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27"/>
      <c r="O854" s="27"/>
      <c r="P854" s="27"/>
      <c r="Q854" s="27"/>
      <c r="R854" s="27"/>
      <c r="S854" s="27"/>
    </row>
    <row r="855" spans="1:19" ht="12.75">
      <c r="A855" s="64"/>
      <c r="B855" s="4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27"/>
      <c r="O855" s="27"/>
      <c r="P855" s="27"/>
      <c r="Q855" s="27"/>
      <c r="R855" s="27"/>
      <c r="S855" s="27"/>
    </row>
    <row r="856" spans="1:19" ht="12.75">
      <c r="A856" s="64"/>
      <c r="B856" s="4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27"/>
      <c r="O856" s="27"/>
      <c r="P856" s="27"/>
      <c r="Q856" s="27"/>
      <c r="R856" s="27"/>
      <c r="S856" s="27"/>
    </row>
    <row r="857" spans="1:19" ht="12.75">
      <c r="A857" s="64"/>
      <c r="B857" s="4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27"/>
      <c r="O857" s="27"/>
      <c r="P857" s="27"/>
      <c r="Q857" s="27"/>
      <c r="R857" s="27"/>
      <c r="S857" s="27"/>
    </row>
    <row r="858" spans="1:19" ht="12.75">
      <c r="A858" s="64"/>
      <c r="B858" s="4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27"/>
      <c r="O858" s="27"/>
      <c r="P858" s="27"/>
      <c r="Q858" s="27"/>
      <c r="R858" s="27"/>
      <c r="S858" s="27"/>
    </row>
    <row r="859" spans="1:19" ht="12.75">
      <c r="A859" s="64"/>
      <c r="B859" s="4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27"/>
      <c r="O859" s="27"/>
      <c r="P859" s="27"/>
      <c r="Q859" s="27"/>
      <c r="R859" s="27"/>
      <c r="S859" s="27"/>
    </row>
    <row r="860" spans="1:19" ht="12.75">
      <c r="A860" s="64"/>
      <c r="B860" s="4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27"/>
      <c r="O860" s="27"/>
      <c r="P860" s="27"/>
      <c r="Q860" s="27"/>
      <c r="R860" s="27"/>
      <c r="S860" s="27"/>
    </row>
    <row r="861" spans="1:19" ht="12.75">
      <c r="A861" s="64"/>
      <c r="B861" s="4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27"/>
      <c r="O861" s="27"/>
      <c r="P861" s="27"/>
      <c r="Q861" s="27"/>
      <c r="R861" s="27"/>
      <c r="S861" s="27"/>
    </row>
    <row r="862" spans="1:19" ht="12.75">
      <c r="A862" s="64"/>
      <c r="B862" s="4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27"/>
      <c r="O862" s="27"/>
      <c r="P862" s="27"/>
      <c r="Q862" s="27"/>
      <c r="R862" s="27"/>
      <c r="S862" s="27"/>
    </row>
    <row r="863" spans="1:19" ht="12.75">
      <c r="A863" s="64"/>
      <c r="B863" s="4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27"/>
      <c r="O863" s="27"/>
      <c r="P863" s="27"/>
      <c r="Q863" s="27"/>
      <c r="R863" s="27"/>
      <c r="S863" s="27"/>
    </row>
    <row r="864" spans="1:19" ht="12.75">
      <c r="A864" s="64"/>
      <c r="B864" s="4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27"/>
      <c r="O864" s="27"/>
      <c r="P864" s="27"/>
      <c r="Q864" s="27"/>
      <c r="R864" s="27"/>
      <c r="S864" s="27"/>
    </row>
    <row r="865" spans="1:19" ht="12.75">
      <c r="A865" s="64"/>
      <c r="B865" s="4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27"/>
      <c r="O865" s="27"/>
      <c r="P865" s="27"/>
      <c r="Q865" s="27"/>
      <c r="R865" s="27"/>
      <c r="S865" s="27"/>
    </row>
    <row r="866" spans="1:19" ht="12.75">
      <c r="A866" s="64"/>
      <c r="B866" s="4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27"/>
      <c r="O866" s="27"/>
      <c r="P866" s="27"/>
      <c r="Q866" s="27"/>
      <c r="R866" s="27"/>
      <c r="S866" s="27"/>
    </row>
    <row r="867" spans="1:19" ht="12.75">
      <c r="A867" s="64"/>
      <c r="B867" s="4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27"/>
      <c r="O867" s="27"/>
      <c r="P867" s="27"/>
      <c r="Q867" s="27"/>
      <c r="R867" s="27"/>
      <c r="S867" s="27"/>
    </row>
    <row r="868" spans="1:19" ht="12.75">
      <c r="A868" s="64"/>
      <c r="B868" s="4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27"/>
      <c r="O868" s="27"/>
      <c r="P868" s="27"/>
      <c r="Q868" s="27"/>
      <c r="R868" s="27"/>
      <c r="S868" s="27"/>
    </row>
    <row r="869" spans="1:19" ht="12.75">
      <c r="A869" s="64"/>
      <c r="B869" s="4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27"/>
      <c r="O869" s="27"/>
      <c r="P869" s="27"/>
      <c r="Q869" s="27"/>
      <c r="R869" s="27"/>
      <c r="S869" s="27"/>
    </row>
    <row r="870" spans="1:19" ht="12.75">
      <c r="A870" s="64"/>
      <c r="B870" s="4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27"/>
      <c r="O870" s="27"/>
      <c r="P870" s="27"/>
      <c r="Q870" s="27"/>
      <c r="R870" s="27"/>
      <c r="S870" s="27"/>
    </row>
    <row r="871" spans="1:19" ht="12.75">
      <c r="A871" s="64"/>
      <c r="B871" s="4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27"/>
      <c r="O871" s="27"/>
      <c r="P871" s="27"/>
      <c r="Q871" s="27"/>
      <c r="R871" s="27"/>
      <c r="S871" s="27"/>
    </row>
    <row r="872" spans="1:19" ht="12.75">
      <c r="A872" s="64"/>
      <c r="B872" s="4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27"/>
      <c r="O872" s="27"/>
      <c r="P872" s="27"/>
      <c r="Q872" s="27"/>
      <c r="R872" s="27"/>
      <c r="S872" s="27"/>
    </row>
    <row r="873" spans="1:19" ht="12.75">
      <c r="A873" s="64"/>
      <c r="B873" s="4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27"/>
      <c r="O873" s="27"/>
      <c r="P873" s="27"/>
      <c r="Q873" s="27"/>
      <c r="R873" s="27"/>
      <c r="S873" s="27"/>
    </row>
    <row r="874" spans="1:19" ht="12.75">
      <c r="A874" s="64"/>
      <c r="B874" s="4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27"/>
      <c r="O874" s="27"/>
      <c r="P874" s="27"/>
      <c r="Q874" s="27"/>
      <c r="R874" s="27"/>
      <c r="S874" s="27"/>
    </row>
    <row r="875" spans="1:19" ht="12.75">
      <c r="A875" s="64"/>
      <c r="B875" s="4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27"/>
      <c r="O875" s="27"/>
      <c r="P875" s="27"/>
      <c r="Q875" s="27"/>
      <c r="R875" s="27"/>
      <c r="S875" s="27"/>
    </row>
    <row r="876" spans="1:19" ht="12.75">
      <c r="A876" s="64"/>
      <c r="B876" s="4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27"/>
      <c r="O876" s="27"/>
      <c r="P876" s="27"/>
      <c r="Q876" s="27"/>
      <c r="R876" s="27"/>
      <c r="S876" s="27"/>
    </row>
    <row r="877" spans="1:19" ht="12.75">
      <c r="A877" s="64"/>
      <c r="B877" s="4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27"/>
      <c r="O877" s="27"/>
      <c r="P877" s="27"/>
      <c r="Q877" s="27"/>
      <c r="R877" s="27"/>
      <c r="S877" s="27"/>
    </row>
    <row r="878" spans="1:19" ht="12.75">
      <c r="A878" s="64"/>
      <c r="B878" s="4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27"/>
      <c r="O878" s="27"/>
      <c r="P878" s="27"/>
      <c r="Q878" s="27"/>
      <c r="R878" s="27"/>
      <c r="S878" s="27"/>
    </row>
    <row r="879" spans="1:19" ht="12.75">
      <c r="A879" s="64"/>
      <c r="B879" s="4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27"/>
      <c r="O879" s="27"/>
      <c r="P879" s="27"/>
      <c r="Q879" s="27"/>
      <c r="R879" s="27"/>
      <c r="S879" s="27"/>
    </row>
    <row r="880" spans="1:19" ht="12.75">
      <c r="A880" s="64"/>
      <c r="B880" s="4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27"/>
      <c r="O880" s="27"/>
      <c r="P880" s="27"/>
      <c r="Q880" s="27"/>
      <c r="R880" s="27"/>
      <c r="S880" s="27"/>
    </row>
    <row r="881" spans="1:19" ht="12.75">
      <c r="A881" s="64"/>
      <c r="B881" s="4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27"/>
      <c r="O881" s="27"/>
      <c r="P881" s="27"/>
      <c r="Q881" s="27"/>
      <c r="R881" s="27"/>
      <c r="S881" s="27"/>
    </row>
    <row r="882" spans="1:19" ht="12.75">
      <c r="A882" s="64"/>
      <c r="B882" s="4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27"/>
      <c r="O882" s="27"/>
      <c r="P882" s="27"/>
      <c r="Q882" s="27"/>
      <c r="R882" s="27"/>
      <c r="S882" s="27"/>
    </row>
    <row r="883" spans="1:19" ht="12.75">
      <c r="A883" s="64"/>
      <c r="B883" s="4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27"/>
      <c r="O883" s="27"/>
      <c r="P883" s="27"/>
      <c r="Q883" s="27"/>
      <c r="R883" s="27"/>
      <c r="S883" s="27"/>
    </row>
    <row r="884" spans="1:19" ht="12.75">
      <c r="A884" s="64"/>
      <c r="B884" s="4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27"/>
      <c r="O884" s="27"/>
      <c r="P884" s="27"/>
      <c r="Q884" s="27"/>
      <c r="R884" s="27"/>
      <c r="S884" s="27"/>
    </row>
    <row r="885" spans="1:19" ht="12.75">
      <c r="A885" s="64"/>
      <c r="B885" s="4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27"/>
      <c r="O885" s="27"/>
      <c r="P885" s="27"/>
      <c r="Q885" s="27"/>
      <c r="R885" s="27"/>
      <c r="S885" s="27"/>
    </row>
    <row r="886" spans="1:19" ht="12.75">
      <c r="A886" s="64"/>
      <c r="B886" s="4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27"/>
      <c r="O886" s="27"/>
      <c r="P886" s="27"/>
      <c r="Q886" s="27"/>
      <c r="R886" s="27"/>
      <c r="S886" s="27"/>
    </row>
    <row r="887" spans="1:19" ht="12.75">
      <c r="A887" s="64"/>
      <c r="B887" s="4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27"/>
      <c r="O887" s="27"/>
      <c r="P887" s="27"/>
      <c r="Q887" s="27"/>
      <c r="R887" s="27"/>
      <c r="S887" s="27"/>
    </row>
    <row r="888" spans="1:19" ht="12.75">
      <c r="A888" s="64"/>
      <c r="B888" s="4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27"/>
      <c r="O888" s="27"/>
      <c r="P888" s="27"/>
      <c r="Q888" s="27"/>
      <c r="R888" s="27"/>
      <c r="S888" s="27"/>
    </row>
    <row r="889" spans="1:19" ht="12.75">
      <c r="A889" s="64"/>
      <c r="B889" s="4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27"/>
      <c r="O889" s="27"/>
      <c r="P889" s="27"/>
      <c r="Q889" s="27"/>
      <c r="R889" s="27"/>
      <c r="S889" s="27"/>
    </row>
    <row r="890" spans="1:19" ht="12.75">
      <c r="A890" s="64"/>
      <c r="B890" s="4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27"/>
      <c r="O890" s="27"/>
      <c r="P890" s="27"/>
      <c r="Q890" s="27"/>
      <c r="R890" s="27"/>
      <c r="S890" s="27"/>
    </row>
    <row r="891" spans="1:19" ht="12.75">
      <c r="A891" s="64"/>
      <c r="B891" s="4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27"/>
      <c r="O891" s="27"/>
      <c r="P891" s="27"/>
      <c r="Q891" s="27"/>
      <c r="R891" s="27"/>
      <c r="S891" s="27"/>
    </row>
    <row r="892" spans="1:19" ht="12.75">
      <c r="A892" s="64"/>
      <c r="B892" s="4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27"/>
      <c r="O892" s="27"/>
      <c r="P892" s="27"/>
      <c r="Q892" s="27"/>
      <c r="R892" s="27"/>
      <c r="S892" s="27"/>
    </row>
    <row r="893" spans="1:19" ht="12.75">
      <c r="A893" s="64"/>
      <c r="B893" s="4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27"/>
      <c r="O893" s="27"/>
      <c r="P893" s="27"/>
      <c r="Q893" s="27"/>
      <c r="R893" s="27"/>
      <c r="S893" s="27"/>
    </row>
    <row r="894" spans="1:19" ht="12.75">
      <c r="A894" s="64"/>
      <c r="B894" s="4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27"/>
      <c r="O894" s="27"/>
      <c r="P894" s="27"/>
      <c r="Q894" s="27"/>
      <c r="R894" s="27"/>
      <c r="S894" s="27"/>
    </row>
    <row r="895" spans="1:19" ht="12.75">
      <c r="A895" s="64"/>
      <c r="B895" s="4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27"/>
      <c r="O895" s="27"/>
      <c r="P895" s="27"/>
      <c r="Q895" s="27"/>
      <c r="R895" s="27"/>
      <c r="S895" s="27"/>
    </row>
    <row r="896" spans="1:19" ht="12.75">
      <c r="A896" s="64"/>
      <c r="B896" s="4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27"/>
      <c r="O896" s="27"/>
      <c r="P896" s="27"/>
      <c r="Q896" s="27"/>
      <c r="R896" s="27"/>
      <c r="S896" s="27"/>
    </row>
    <row r="897" spans="1:19" ht="12.75">
      <c r="A897" s="64"/>
      <c r="B897" s="4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27"/>
      <c r="O897" s="27"/>
      <c r="P897" s="27"/>
      <c r="Q897" s="27"/>
      <c r="R897" s="27"/>
      <c r="S897" s="27"/>
    </row>
    <row r="898" spans="1:19" ht="12.75">
      <c r="A898" s="64"/>
      <c r="B898" s="4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27"/>
      <c r="O898" s="27"/>
      <c r="P898" s="27"/>
      <c r="Q898" s="27"/>
      <c r="R898" s="27"/>
      <c r="S898" s="27"/>
    </row>
    <row r="899" spans="1:19" ht="12.75">
      <c r="A899" s="64"/>
      <c r="B899" s="4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27"/>
      <c r="O899" s="27"/>
      <c r="P899" s="27"/>
      <c r="Q899" s="27"/>
      <c r="R899" s="27"/>
      <c r="S899" s="27"/>
    </row>
    <row r="900" spans="1:19" ht="12.75">
      <c r="A900" s="64"/>
      <c r="B900" s="4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27"/>
      <c r="O900" s="27"/>
      <c r="P900" s="27"/>
      <c r="Q900" s="27"/>
      <c r="R900" s="27"/>
      <c r="S900" s="27"/>
    </row>
    <row r="901" spans="1:19" ht="12.75">
      <c r="A901" s="64"/>
      <c r="B901" s="4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27"/>
      <c r="O901" s="27"/>
      <c r="P901" s="27"/>
      <c r="Q901" s="27"/>
      <c r="R901" s="27"/>
      <c r="S901" s="27"/>
    </row>
    <row r="902" spans="1:19" ht="12.75">
      <c r="A902" s="64"/>
      <c r="B902" s="4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27"/>
      <c r="O902" s="27"/>
      <c r="P902" s="27"/>
      <c r="Q902" s="27"/>
      <c r="R902" s="27"/>
      <c r="S902" s="27"/>
    </row>
    <row r="903" spans="1:19" ht="12.75">
      <c r="A903" s="64"/>
      <c r="B903" s="4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27"/>
      <c r="O903" s="27"/>
      <c r="P903" s="27"/>
      <c r="Q903" s="27"/>
      <c r="R903" s="27"/>
      <c r="S903" s="27"/>
    </row>
    <row r="904" spans="1:19" ht="12.75">
      <c r="A904" s="64"/>
      <c r="B904" s="4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27"/>
      <c r="O904" s="27"/>
      <c r="P904" s="27"/>
      <c r="Q904" s="27"/>
      <c r="R904" s="27"/>
      <c r="S904" s="27"/>
    </row>
    <row r="905" spans="1:19" ht="12.75">
      <c r="A905" s="64"/>
      <c r="B905" s="4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27"/>
      <c r="O905" s="27"/>
      <c r="P905" s="27"/>
      <c r="Q905" s="27"/>
      <c r="R905" s="27"/>
      <c r="S905" s="27"/>
    </row>
    <row r="906" spans="1:19" ht="12.75">
      <c r="A906" s="64"/>
      <c r="B906" s="4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27"/>
      <c r="O906" s="27"/>
      <c r="P906" s="27"/>
      <c r="Q906" s="27"/>
      <c r="R906" s="27"/>
      <c r="S906" s="27"/>
    </row>
    <row r="907" spans="1:19" ht="12.75">
      <c r="A907" s="64"/>
      <c r="B907" s="4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27"/>
      <c r="O907" s="27"/>
      <c r="P907" s="27"/>
      <c r="Q907" s="27"/>
      <c r="R907" s="27"/>
      <c r="S907" s="27"/>
    </row>
    <row r="908" spans="1:19" ht="12.75">
      <c r="A908" s="64"/>
      <c r="B908" s="4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27"/>
      <c r="O908" s="27"/>
      <c r="P908" s="27"/>
      <c r="Q908" s="27"/>
      <c r="R908" s="27"/>
      <c r="S908" s="27"/>
    </row>
    <row r="909" spans="1:19" ht="12.75">
      <c r="A909" s="64"/>
      <c r="B909" s="4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27"/>
      <c r="O909" s="27"/>
      <c r="P909" s="27"/>
      <c r="Q909" s="27"/>
      <c r="R909" s="27"/>
      <c r="S909" s="27"/>
    </row>
    <row r="910" spans="1:19" ht="12.75">
      <c r="A910" s="64"/>
      <c r="B910" s="4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27"/>
      <c r="O910" s="27"/>
      <c r="P910" s="27"/>
      <c r="Q910" s="27"/>
      <c r="R910" s="27"/>
      <c r="S910" s="27"/>
    </row>
    <row r="911" spans="1:19" ht="12.75">
      <c r="A911" s="64"/>
      <c r="B911" s="4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27"/>
      <c r="O911" s="27"/>
      <c r="P911" s="27"/>
      <c r="Q911" s="27"/>
      <c r="R911" s="27"/>
      <c r="S911" s="27"/>
    </row>
    <row r="912" spans="1:19" ht="12.75">
      <c r="A912" s="64"/>
      <c r="B912" s="4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27"/>
      <c r="O912" s="27"/>
      <c r="P912" s="27"/>
      <c r="Q912" s="27"/>
      <c r="R912" s="27"/>
      <c r="S912" s="27"/>
    </row>
    <row r="913" spans="1:19" ht="12.75">
      <c r="A913" s="64"/>
      <c r="B913" s="4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27"/>
      <c r="O913" s="27"/>
      <c r="P913" s="27"/>
      <c r="Q913" s="27"/>
      <c r="R913" s="27"/>
      <c r="S913" s="27"/>
    </row>
    <row r="914" spans="1:19" ht="12.75">
      <c r="A914" s="64"/>
      <c r="B914" s="4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27"/>
      <c r="O914" s="27"/>
      <c r="P914" s="27"/>
      <c r="Q914" s="27"/>
      <c r="R914" s="27"/>
      <c r="S914" s="27"/>
    </row>
    <row r="915" spans="1:19" ht="12.75">
      <c r="A915" s="64"/>
      <c r="B915" s="4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27"/>
      <c r="O915" s="27"/>
      <c r="P915" s="27"/>
      <c r="Q915" s="27"/>
      <c r="R915" s="27"/>
      <c r="S915" s="27"/>
    </row>
    <row r="916" spans="1:19" ht="12.75">
      <c r="A916" s="64"/>
      <c r="B916" s="4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27"/>
      <c r="O916" s="27"/>
      <c r="P916" s="27"/>
      <c r="Q916" s="27"/>
      <c r="R916" s="27"/>
      <c r="S916" s="27"/>
    </row>
    <row r="917" spans="1:19" ht="12.75">
      <c r="A917" s="64"/>
      <c r="B917" s="4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27"/>
      <c r="O917" s="27"/>
      <c r="P917" s="27"/>
      <c r="Q917" s="27"/>
      <c r="R917" s="27"/>
      <c r="S917" s="27"/>
    </row>
    <row r="918" spans="1:19" ht="12.75">
      <c r="A918" s="64"/>
      <c r="B918" s="4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27"/>
      <c r="O918" s="27"/>
      <c r="P918" s="27"/>
      <c r="Q918" s="27"/>
      <c r="R918" s="27"/>
      <c r="S918" s="27"/>
    </row>
    <row r="919" spans="1:19" ht="12.75">
      <c r="A919" s="64"/>
      <c r="B919" s="4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27"/>
      <c r="O919" s="27"/>
      <c r="P919" s="27"/>
      <c r="Q919" s="27"/>
      <c r="R919" s="27"/>
      <c r="S919" s="27"/>
    </row>
    <row r="920" spans="1:19" ht="12.75">
      <c r="A920" s="64"/>
      <c r="B920" s="4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27"/>
      <c r="O920" s="27"/>
      <c r="P920" s="27"/>
      <c r="Q920" s="27"/>
      <c r="R920" s="27"/>
      <c r="S920" s="27"/>
    </row>
    <row r="921" spans="1:19" ht="12.75">
      <c r="A921" s="64"/>
      <c r="B921" s="4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27"/>
      <c r="O921" s="27"/>
      <c r="P921" s="27"/>
      <c r="Q921" s="27"/>
      <c r="R921" s="27"/>
      <c r="S921" s="27"/>
    </row>
    <row r="922" spans="1:19" ht="12.75">
      <c r="A922" s="64"/>
      <c r="B922" s="4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27"/>
      <c r="O922" s="27"/>
      <c r="P922" s="27"/>
      <c r="Q922" s="27"/>
      <c r="R922" s="27"/>
      <c r="S922" s="27"/>
    </row>
    <row r="923" spans="1:19" ht="12.75">
      <c r="A923" s="64"/>
      <c r="B923" s="4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27"/>
      <c r="O923" s="27"/>
      <c r="P923" s="27"/>
      <c r="Q923" s="27"/>
      <c r="R923" s="27"/>
      <c r="S923" s="27"/>
    </row>
    <row r="924" spans="1:19" ht="12.75">
      <c r="A924" s="64"/>
      <c r="B924" s="4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27"/>
      <c r="O924" s="27"/>
      <c r="P924" s="27"/>
      <c r="Q924" s="27"/>
      <c r="R924" s="27"/>
      <c r="S924" s="27"/>
    </row>
    <row r="925" spans="1:19" ht="12.75">
      <c r="A925" s="64"/>
      <c r="B925" s="4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27"/>
      <c r="O925" s="27"/>
      <c r="P925" s="27"/>
      <c r="Q925" s="27"/>
      <c r="R925" s="27"/>
      <c r="S925" s="27"/>
    </row>
    <row r="926" spans="1:19" ht="12.75">
      <c r="A926" s="64"/>
      <c r="B926" s="4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27"/>
      <c r="O926" s="27"/>
      <c r="P926" s="27"/>
      <c r="Q926" s="27"/>
      <c r="R926" s="27"/>
      <c r="S926" s="27"/>
    </row>
    <row r="927" spans="1:19" ht="12.75">
      <c r="A927" s="64"/>
      <c r="B927" s="4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27"/>
      <c r="O927" s="27"/>
      <c r="P927" s="27"/>
      <c r="Q927" s="27"/>
      <c r="R927" s="27"/>
      <c r="S927" s="27"/>
    </row>
    <row r="928" spans="1:19" ht="12.75">
      <c r="A928" s="64"/>
      <c r="B928" s="4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27"/>
      <c r="O928" s="27"/>
      <c r="P928" s="27"/>
      <c r="Q928" s="27"/>
      <c r="R928" s="27"/>
      <c r="S928" s="27"/>
    </row>
    <row r="929" spans="1:19" ht="12.75">
      <c r="A929" s="64"/>
      <c r="B929" s="4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27"/>
      <c r="O929" s="27"/>
      <c r="P929" s="27"/>
      <c r="Q929" s="27"/>
      <c r="R929" s="27"/>
      <c r="S929" s="27"/>
    </row>
    <row r="930" spans="1:19" ht="12.75">
      <c r="A930" s="64"/>
      <c r="B930" s="4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27"/>
      <c r="O930" s="27"/>
      <c r="P930" s="27"/>
      <c r="Q930" s="27"/>
      <c r="R930" s="27"/>
      <c r="S930" s="27"/>
    </row>
    <row r="931" spans="1:19" ht="12.75">
      <c r="A931" s="64"/>
      <c r="B931" s="4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27"/>
      <c r="O931" s="27"/>
      <c r="P931" s="27"/>
      <c r="Q931" s="27"/>
      <c r="R931" s="27"/>
      <c r="S931" s="27"/>
    </row>
    <row r="932" spans="1:19" ht="12.75">
      <c r="A932" s="64"/>
      <c r="B932" s="4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27"/>
      <c r="O932" s="27"/>
      <c r="P932" s="27"/>
      <c r="Q932" s="27"/>
      <c r="R932" s="27"/>
      <c r="S932" s="27"/>
    </row>
    <row r="933" spans="1:19" ht="12.75">
      <c r="A933" s="64"/>
      <c r="B933" s="4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27"/>
      <c r="O933" s="27"/>
      <c r="P933" s="27"/>
      <c r="Q933" s="27"/>
      <c r="R933" s="27"/>
      <c r="S933" s="27"/>
    </row>
    <row r="934" spans="1:19" ht="12.75">
      <c r="A934" s="64"/>
      <c r="B934" s="4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27"/>
      <c r="O934" s="27"/>
      <c r="P934" s="27"/>
      <c r="Q934" s="27"/>
      <c r="R934" s="27"/>
      <c r="S934" s="27"/>
    </row>
    <row r="935" spans="1:19" ht="12.75">
      <c r="A935" s="64"/>
      <c r="B935" s="4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27"/>
      <c r="O935" s="27"/>
      <c r="P935" s="27"/>
      <c r="Q935" s="27"/>
      <c r="R935" s="27"/>
      <c r="S935" s="27"/>
    </row>
    <row r="936" spans="1:19" ht="12.75">
      <c r="A936" s="64"/>
      <c r="B936" s="4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27"/>
      <c r="O936" s="27"/>
      <c r="P936" s="27"/>
      <c r="Q936" s="27"/>
      <c r="R936" s="27"/>
      <c r="S936" s="27"/>
    </row>
    <row r="937" spans="1:19" ht="12.75">
      <c r="A937" s="64"/>
      <c r="B937" s="4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27"/>
      <c r="O937" s="27"/>
      <c r="P937" s="27"/>
      <c r="Q937" s="27"/>
      <c r="R937" s="27"/>
      <c r="S937" s="27"/>
    </row>
    <row r="938" spans="1:19" ht="12.75">
      <c r="A938" s="64"/>
      <c r="B938" s="4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27"/>
      <c r="O938" s="27"/>
      <c r="P938" s="27"/>
      <c r="Q938" s="27"/>
      <c r="R938" s="27"/>
      <c r="S938" s="27"/>
    </row>
    <row r="939" spans="1:19" ht="12.75">
      <c r="A939" s="64"/>
      <c r="B939" s="4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27"/>
      <c r="O939" s="27"/>
      <c r="P939" s="27"/>
      <c r="Q939" s="27"/>
      <c r="R939" s="27"/>
      <c r="S939" s="27"/>
    </row>
    <row r="940" spans="1:19" ht="12.75">
      <c r="A940" s="64"/>
      <c r="B940" s="4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27"/>
      <c r="O940" s="27"/>
      <c r="P940" s="27"/>
      <c r="Q940" s="27"/>
      <c r="R940" s="27"/>
      <c r="S940" s="27"/>
    </row>
    <row r="941" spans="1:19" ht="12.75">
      <c r="A941" s="64"/>
      <c r="B941" s="4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27"/>
      <c r="O941" s="27"/>
      <c r="P941" s="27"/>
      <c r="Q941" s="27"/>
      <c r="R941" s="27"/>
      <c r="S941" s="27"/>
    </row>
    <row r="942" spans="1:19" ht="12.75">
      <c r="A942" s="64"/>
      <c r="B942" s="4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27"/>
      <c r="O942" s="27"/>
      <c r="P942" s="27"/>
      <c r="Q942" s="27"/>
      <c r="R942" s="27"/>
      <c r="S942" s="27"/>
    </row>
    <row r="943" spans="1:19" ht="12.75">
      <c r="A943" s="64"/>
      <c r="B943" s="4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27"/>
      <c r="O943" s="27"/>
      <c r="P943" s="27"/>
      <c r="Q943" s="27"/>
      <c r="R943" s="27"/>
      <c r="S943" s="27"/>
    </row>
    <row r="944" spans="1:19" ht="12.75">
      <c r="A944" s="64"/>
      <c r="B944" s="4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27"/>
      <c r="O944" s="27"/>
      <c r="P944" s="27"/>
      <c r="Q944" s="27"/>
      <c r="R944" s="27"/>
      <c r="S944" s="27"/>
    </row>
    <row r="945" spans="1:19" ht="12.75">
      <c r="A945" s="64"/>
      <c r="B945" s="4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27"/>
      <c r="O945" s="27"/>
      <c r="P945" s="27"/>
      <c r="Q945" s="27"/>
      <c r="R945" s="27"/>
      <c r="S945" s="27"/>
    </row>
    <row r="946" spans="1:19" ht="12.75">
      <c r="A946" s="64"/>
      <c r="B946" s="4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27"/>
      <c r="O946" s="27"/>
      <c r="P946" s="27"/>
      <c r="Q946" s="27"/>
      <c r="R946" s="27"/>
      <c r="S946" s="27"/>
    </row>
    <row r="947" spans="1:19" ht="12.75">
      <c r="A947" s="64"/>
      <c r="B947" s="4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27"/>
      <c r="O947" s="27"/>
      <c r="P947" s="27"/>
      <c r="Q947" s="27"/>
      <c r="R947" s="27"/>
      <c r="S947" s="27"/>
    </row>
    <row r="948" spans="1:19" ht="12.75">
      <c r="A948" s="64"/>
      <c r="B948" s="4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27"/>
      <c r="O948" s="27"/>
      <c r="P948" s="27"/>
      <c r="Q948" s="27"/>
      <c r="R948" s="27"/>
      <c r="S948" s="27"/>
    </row>
    <row r="949" spans="1:19" ht="12.75">
      <c r="A949" s="64"/>
      <c r="B949" s="4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27"/>
      <c r="O949" s="27"/>
      <c r="P949" s="27"/>
      <c r="Q949" s="27"/>
      <c r="R949" s="27"/>
      <c r="S949" s="27"/>
    </row>
    <row r="950" spans="1:19" ht="12.75">
      <c r="A950" s="64"/>
      <c r="B950" s="4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27"/>
      <c r="O950" s="27"/>
      <c r="P950" s="27"/>
      <c r="Q950" s="27"/>
      <c r="R950" s="27"/>
      <c r="S950" s="27"/>
    </row>
    <row r="951" spans="1:19" ht="12.75">
      <c r="A951" s="64"/>
      <c r="B951" s="4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27"/>
      <c r="O951" s="27"/>
      <c r="P951" s="27"/>
      <c r="Q951" s="27"/>
      <c r="R951" s="27"/>
      <c r="S951" s="27"/>
    </row>
    <row r="952" spans="1:19" ht="12.75">
      <c r="A952" s="64"/>
      <c r="B952" s="4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27"/>
      <c r="O952" s="27"/>
      <c r="P952" s="27"/>
      <c r="Q952" s="27"/>
      <c r="R952" s="27"/>
      <c r="S952" s="27"/>
    </row>
    <row r="953" spans="1:19" ht="12.75">
      <c r="A953" s="64"/>
      <c r="B953" s="4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27"/>
      <c r="O953" s="27"/>
      <c r="P953" s="27"/>
      <c r="Q953" s="27"/>
      <c r="R953" s="27"/>
      <c r="S953" s="27"/>
    </row>
    <row r="954" spans="1:19" ht="12.75">
      <c r="A954" s="64"/>
      <c r="B954" s="4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27"/>
      <c r="O954" s="27"/>
      <c r="P954" s="27"/>
      <c r="Q954" s="27"/>
      <c r="R954" s="27"/>
      <c r="S954" s="27"/>
    </row>
    <row r="955" spans="1:19" ht="12.75">
      <c r="A955" s="64"/>
      <c r="B955" s="4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27"/>
      <c r="O955" s="27"/>
      <c r="P955" s="27"/>
      <c r="Q955" s="27"/>
      <c r="R955" s="27"/>
      <c r="S955" s="27"/>
    </row>
    <row r="956" spans="1:19" ht="12.75">
      <c r="A956" s="64"/>
      <c r="B956" s="4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27"/>
      <c r="O956" s="27"/>
      <c r="P956" s="27"/>
      <c r="Q956" s="27"/>
      <c r="R956" s="27"/>
      <c r="S956" s="27"/>
    </row>
    <row r="957" spans="1:19" ht="12.75">
      <c r="A957" s="64"/>
      <c r="B957" s="4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27"/>
      <c r="O957" s="27"/>
      <c r="P957" s="27"/>
      <c r="Q957" s="27"/>
      <c r="R957" s="27"/>
      <c r="S957" s="27"/>
    </row>
    <row r="958" spans="1:19" ht="12.75">
      <c r="A958" s="64"/>
      <c r="B958" s="4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27"/>
      <c r="O958" s="27"/>
      <c r="P958" s="27"/>
      <c r="Q958" s="27"/>
      <c r="R958" s="27"/>
      <c r="S958" s="27"/>
    </row>
    <row r="959" spans="1:19" ht="12.75">
      <c r="A959" s="64"/>
      <c r="B959" s="4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27"/>
      <c r="O959" s="27"/>
      <c r="P959" s="27"/>
      <c r="Q959" s="27"/>
      <c r="R959" s="27"/>
      <c r="S959" s="27"/>
    </row>
    <row r="960" spans="1:19" ht="12.75">
      <c r="A960" s="64"/>
      <c r="B960" s="4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27"/>
      <c r="O960" s="27"/>
      <c r="P960" s="27"/>
      <c r="Q960" s="27"/>
      <c r="R960" s="27"/>
      <c r="S960" s="27"/>
    </row>
    <row r="961" spans="1:19" ht="12.75">
      <c r="A961" s="64"/>
      <c r="B961" s="4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27"/>
      <c r="O961" s="27"/>
      <c r="P961" s="27"/>
      <c r="Q961" s="27"/>
      <c r="R961" s="27"/>
      <c r="S961" s="27"/>
    </row>
    <row r="962" spans="1:19" ht="12.75">
      <c r="A962" s="64"/>
      <c r="B962" s="4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27"/>
      <c r="O962" s="27"/>
      <c r="P962" s="27"/>
      <c r="Q962" s="27"/>
      <c r="R962" s="27"/>
      <c r="S962" s="27"/>
    </row>
    <row r="963" spans="1:19" ht="12.75">
      <c r="A963" s="64"/>
      <c r="B963" s="4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27"/>
      <c r="O963" s="27"/>
      <c r="P963" s="27"/>
      <c r="Q963" s="27"/>
      <c r="R963" s="27"/>
      <c r="S963" s="27"/>
    </row>
    <row r="964" spans="1:19" ht="12.75">
      <c r="A964" s="64"/>
      <c r="B964" s="4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27"/>
      <c r="O964" s="27"/>
      <c r="P964" s="27"/>
      <c r="Q964" s="27"/>
      <c r="R964" s="27"/>
      <c r="S964" s="27"/>
    </row>
    <row r="965" spans="1:19" ht="12.75">
      <c r="A965" s="64"/>
      <c r="B965" s="4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27"/>
      <c r="O965" s="27"/>
      <c r="P965" s="27"/>
      <c r="Q965" s="27"/>
      <c r="R965" s="27"/>
      <c r="S965" s="27"/>
    </row>
    <row r="966" spans="1:19" ht="12.75">
      <c r="A966" s="64"/>
      <c r="B966" s="4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27"/>
      <c r="O966" s="27"/>
      <c r="P966" s="27"/>
      <c r="Q966" s="27"/>
      <c r="R966" s="27"/>
      <c r="S966" s="27"/>
    </row>
    <row r="967" spans="1:19" ht="12.75">
      <c r="A967" s="64"/>
      <c r="B967" s="4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27"/>
      <c r="O967" s="27"/>
      <c r="P967" s="27"/>
      <c r="Q967" s="27"/>
      <c r="R967" s="27"/>
      <c r="S967" s="27"/>
    </row>
    <row r="968" spans="1:19" ht="12.75">
      <c r="A968" s="64"/>
      <c r="B968" s="4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27"/>
      <c r="O968" s="27"/>
      <c r="P968" s="27"/>
      <c r="Q968" s="27"/>
      <c r="R968" s="27"/>
      <c r="S968" s="27"/>
    </row>
    <row r="969" spans="1:19" ht="12.75">
      <c r="A969" s="64"/>
      <c r="B969" s="4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27"/>
      <c r="O969" s="27"/>
      <c r="P969" s="27"/>
      <c r="Q969" s="27"/>
      <c r="R969" s="27"/>
      <c r="S969" s="27"/>
    </row>
    <row r="970" spans="1:19" ht="12.75">
      <c r="A970" s="64"/>
      <c r="B970" s="4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27"/>
      <c r="O970" s="27"/>
      <c r="P970" s="27"/>
      <c r="Q970" s="27"/>
      <c r="R970" s="27"/>
      <c r="S970" s="27"/>
    </row>
    <row r="971" spans="1:19" ht="12.75">
      <c r="A971" s="64"/>
      <c r="B971" s="4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27"/>
      <c r="O971" s="27"/>
      <c r="P971" s="27"/>
      <c r="Q971" s="27"/>
      <c r="R971" s="27"/>
      <c r="S971" s="27"/>
    </row>
    <row r="972" spans="1:19" ht="12.75">
      <c r="A972" s="64"/>
      <c r="B972" s="4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27"/>
      <c r="O972" s="27"/>
      <c r="P972" s="27"/>
      <c r="Q972" s="27"/>
      <c r="R972" s="27"/>
      <c r="S972" s="27"/>
    </row>
    <row r="973" spans="1:19" ht="12.75">
      <c r="A973" s="64"/>
      <c r="B973" s="4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27"/>
      <c r="O973" s="27"/>
      <c r="P973" s="27"/>
      <c r="Q973" s="27"/>
      <c r="R973" s="27"/>
      <c r="S973" s="27"/>
    </row>
    <row r="974" spans="1:19" ht="12.75">
      <c r="A974" s="64"/>
      <c r="B974" s="4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27"/>
      <c r="O974" s="27"/>
      <c r="P974" s="27"/>
      <c r="Q974" s="27"/>
      <c r="R974" s="27"/>
      <c r="S974" s="27"/>
    </row>
    <row r="975" spans="1:19" ht="12.75">
      <c r="A975" s="64"/>
      <c r="B975" s="4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27"/>
      <c r="O975" s="27"/>
      <c r="P975" s="27"/>
      <c r="Q975" s="27"/>
      <c r="R975" s="27"/>
      <c r="S975" s="27"/>
    </row>
    <row r="976" spans="1:19" ht="12.75">
      <c r="A976" s="64"/>
      <c r="B976" s="4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27"/>
      <c r="O976" s="27"/>
      <c r="P976" s="27"/>
      <c r="Q976" s="27"/>
      <c r="R976" s="27"/>
      <c r="S976" s="27"/>
    </row>
    <row r="977" spans="1:19" ht="12.75">
      <c r="A977" s="64"/>
      <c r="B977" s="4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27"/>
      <c r="O977" s="27"/>
      <c r="P977" s="27"/>
      <c r="Q977" s="27"/>
      <c r="R977" s="27"/>
      <c r="S977" s="27"/>
    </row>
    <row r="978" spans="1:19" ht="12.75">
      <c r="A978" s="64"/>
      <c r="B978" s="4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27"/>
      <c r="O978" s="27"/>
      <c r="P978" s="27"/>
      <c r="Q978" s="27"/>
      <c r="R978" s="27"/>
      <c r="S978" s="27"/>
    </row>
    <row r="979" spans="1:19" ht="12.75">
      <c r="A979" s="64"/>
      <c r="B979" s="4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27"/>
      <c r="O979" s="27"/>
      <c r="P979" s="27"/>
      <c r="Q979" s="27"/>
      <c r="R979" s="27"/>
      <c r="S979" s="27"/>
    </row>
    <row r="980" spans="1:19" ht="12.75">
      <c r="A980" s="64"/>
      <c r="B980" s="4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27"/>
      <c r="O980" s="27"/>
      <c r="P980" s="27"/>
      <c r="Q980" s="27"/>
      <c r="R980" s="27"/>
      <c r="S980" s="27"/>
    </row>
    <row r="981" spans="1:19" ht="12.75">
      <c r="A981" s="64"/>
      <c r="B981" s="4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27"/>
      <c r="O981" s="27"/>
      <c r="P981" s="27"/>
      <c r="Q981" s="27"/>
      <c r="R981" s="27"/>
      <c r="S981" s="27"/>
    </row>
    <row r="982" spans="1:19" ht="12.75">
      <c r="A982" s="64"/>
      <c r="B982" s="4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27"/>
      <c r="O982" s="27"/>
      <c r="P982" s="27"/>
      <c r="Q982" s="27"/>
      <c r="R982" s="27"/>
      <c r="S982" s="27"/>
    </row>
    <row r="983" spans="1:19" ht="12.75">
      <c r="A983" s="64"/>
      <c r="B983" s="47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27"/>
      <c r="O983" s="27"/>
      <c r="P983" s="27"/>
      <c r="Q983" s="27"/>
      <c r="R983" s="27"/>
      <c r="S983" s="27"/>
    </row>
    <row r="984" spans="1:19" ht="12.75">
      <c r="A984" s="64"/>
      <c r="B984" s="47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27"/>
      <c r="O984" s="27"/>
      <c r="P984" s="27"/>
      <c r="Q984" s="27"/>
      <c r="R984" s="27"/>
      <c r="S984" s="27"/>
    </row>
    <row r="985" spans="1:19" ht="12.75">
      <c r="A985" s="64"/>
      <c r="B985" s="47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27"/>
      <c r="O985" s="27"/>
      <c r="P985" s="27"/>
      <c r="Q985" s="27"/>
      <c r="R985" s="27"/>
      <c r="S985" s="27"/>
    </row>
    <row r="986" spans="1:19" ht="12.75">
      <c r="A986" s="64"/>
      <c r="B986" s="47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27"/>
      <c r="O986" s="27"/>
      <c r="P986" s="27"/>
      <c r="Q986" s="27"/>
      <c r="R986" s="27"/>
      <c r="S986" s="27"/>
    </row>
    <row r="987" spans="1:19" ht="12.75">
      <c r="A987" s="64"/>
      <c r="B987" s="47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27"/>
      <c r="O987" s="27"/>
      <c r="P987" s="27"/>
      <c r="Q987" s="27"/>
      <c r="R987" s="27"/>
      <c r="S987" s="27"/>
    </row>
    <row r="988" spans="1:19" ht="12.75">
      <c r="A988" s="64"/>
      <c r="B988" s="47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27"/>
      <c r="O988" s="27"/>
      <c r="P988" s="27"/>
      <c r="Q988" s="27"/>
      <c r="R988" s="27"/>
      <c r="S988" s="27"/>
    </row>
    <row r="989" spans="1:19" ht="12.75">
      <c r="A989" s="64"/>
      <c r="B989" s="47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27"/>
      <c r="O989" s="27"/>
      <c r="P989" s="27"/>
      <c r="Q989" s="27"/>
      <c r="R989" s="27"/>
      <c r="S989" s="27"/>
    </row>
    <row r="990" spans="1:19" ht="12.75">
      <c r="A990" s="64"/>
      <c r="B990" s="47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27"/>
      <c r="O990" s="27"/>
      <c r="P990" s="27"/>
      <c r="Q990" s="27"/>
      <c r="R990" s="27"/>
      <c r="S990" s="27"/>
    </row>
    <row r="991" spans="1:19" ht="12.75">
      <c r="A991" s="64"/>
      <c r="B991" s="47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27"/>
      <c r="O991" s="27"/>
      <c r="P991" s="27"/>
      <c r="Q991" s="27"/>
      <c r="R991" s="27"/>
      <c r="S991" s="27"/>
    </row>
    <row r="992" spans="1:19" ht="12.75">
      <c r="A992" s="64"/>
      <c r="B992" s="47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27"/>
      <c r="O992" s="27"/>
      <c r="P992" s="27"/>
      <c r="Q992" s="27"/>
      <c r="R992" s="27"/>
      <c r="S992" s="27"/>
    </row>
    <row r="993" spans="1:19" ht="12.75">
      <c r="A993" s="64"/>
      <c r="B993" s="47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27"/>
      <c r="O993" s="27"/>
      <c r="P993" s="27"/>
      <c r="Q993" s="27"/>
      <c r="R993" s="27"/>
      <c r="S993" s="27"/>
    </row>
    <row r="994" spans="1:19" ht="12.75">
      <c r="A994" s="64"/>
      <c r="B994" s="47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27"/>
      <c r="O994" s="27"/>
      <c r="P994" s="27"/>
      <c r="Q994" s="27"/>
      <c r="R994" s="27"/>
      <c r="S994" s="27"/>
    </row>
    <row r="995" spans="1:19" ht="12.75">
      <c r="A995" s="64"/>
      <c r="B995" s="47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27"/>
      <c r="O995" s="27"/>
      <c r="P995" s="27"/>
      <c r="Q995" s="27"/>
      <c r="R995" s="27"/>
      <c r="S995" s="27"/>
    </row>
    <row r="996" spans="1:19" ht="12.75">
      <c r="A996" s="64"/>
      <c r="B996" s="47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27"/>
      <c r="O996" s="27"/>
      <c r="P996" s="27"/>
      <c r="Q996" s="27"/>
      <c r="R996" s="27"/>
      <c r="S996" s="27"/>
    </row>
    <row r="997" spans="1:19" ht="12.75">
      <c r="A997" s="64"/>
      <c r="B997" s="47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27"/>
      <c r="O997" s="27"/>
      <c r="P997" s="27"/>
      <c r="Q997" s="27"/>
      <c r="R997" s="27"/>
      <c r="S997" s="27"/>
    </row>
    <row r="998" spans="1:19" ht="12.75">
      <c r="A998" s="64"/>
      <c r="B998" s="47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27"/>
      <c r="O998" s="27"/>
      <c r="P998" s="27"/>
      <c r="Q998" s="27"/>
      <c r="R998" s="27"/>
      <c r="S998" s="27"/>
    </row>
    <row r="999" spans="1:19" ht="12.75">
      <c r="A999" s="64"/>
      <c r="B999" s="47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27"/>
      <c r="O999" s="27"/>
      <c r="P999" s="27"/>
      <c r="Q999" s="27"/>
      <c r="R999" s="27"/>
      <c r="S999" s="27"/>
    </row>
  </sheetData>
  <hyperlinks>
    <hyperlink ref="A16" r:id="rId1" xr:uid="{00000000-0004-0000-0700-000000000000}"/>
    <hyperlink ref="A17" r:id="rId2" xr:uid="{00000000-0004-0000-0700-000001000000}"/>
    <hyperlink ref="A18" r:id="rId3" xr:uid="{00000000-0004-0000-0700-000002000000}"/>
    <hyperlink ref="A19" r:id="rId4" xr:uid="{00000000-0004-0000-0700-000003000000}"/>
    <hyperlink ref="A20" r:id="rId5" xr:uid="{00000000-0004-0000-0700-000004000000}"/>
    <hyperlink ref="A21" r:id="rId6" xr:uid="{00000000-0004-0000-0700-000005000000}"/>
    <hyperlink ref="A22" r:id="rId7" xr:uid="{00000000-0004-0000-0700-000006000000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Churilov Yehor</cp:lastModifiedBy>
  <cp:revision/>
  <dcterms:created xsi:type="dcterms:W3CDTF">2021-12-01T13:32:07Z</dcterms:created>
  <dcterms:modified xsi:type="dcterms:W3CDTF">2021-12-01T13:32:07Z</dcterms:modified>
  <cp:category/>
  <cp:contentStatus/>
</cp:coreProperties>
</file>