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600" windowWidth="28275" windowHeight="12285"/>
  </bookViews>
  <sheets>
    <sheet name="Instructions" sheetId="36" r:id="rId1"/>
    <sheet name="01" sheetId="6" r:id="rId2"/>
    <sheet name="Sheet2" sheetId="2" state="hidden" r:id="rId3"/>
    <sheet name="Example" sheetId="37" r:id="rId4"/>
    <sheet name="Q-Rearing" sheetId="29" r:id="rId5"/>
    <sheet name="Treatments (IE)" sheetId="8" r:id="rId6"/>
    <sheet name="Treatments (UK)" sheetId="35" r:id="rId7"/>
    <sheet name="Apiary" sheetId="34" r:id="rId8"/>
  </sheets>
  <definedNames>
    <definedName name="colours">Sheet2!$G$4:$G$8</definedName>
    <definedName name="List1to5">Sheet2!$E$4:$E$8</definedName>
    <definedName name="startdate">#REF!</definedName>
  </definedNames>
  <calcPr calcId="125725"/>
</workbook>
</file>

<file path=xl/calcChain.xml><?xml version="1.0" encoding="utf-8"?>
<calcChain xmlns="http://schemas.openxmlformats.org/spreadsheetml/2006/main">
  <c r="T3" i="37"/>
  <c r="S50" l="1"/>
  <c r="R50"/>
  <c r="Q50"/>
  <c r="P50"/>
  <c r="O50"/>
  <c r="N50"/>
  <c r="S49"/>
  <c r="R49"/>
  <c r="Q49"/>
  <c r="P49"/>
  <c r="O49"/>
  <c r="N49"/>
  <c r="S48"/>
  <c r="R48"/>
  <c r="Q48"/>
  <c r="P48"/>
  <c r="O48"/>
  <c r="N48"/>
  <c r="S47"/>
  <c r="R47"/>
  <c r="Q47"/>
  <c r="P47"/>
  <c r="O47"/>
  <c r="N47"/>
  <c r="S46"/>
  <c r="R46"/>
  <c r="Q46"/>
  <c r="P46"/>
  <c r="O46"/>
  <c r="N46"/>
  <c r="S45"/>
  <c r="R45"/>
  <c r="Q45"/>
  <c r="P45"/>
  <c r="O45"/>
  <c r="N45"/>
  <c r="S44"/>
  <c r="R44"/>
  <c r="Q44"/>
  <c r="P44"/>
  <c r="O44"/>
  <c r="N44"/>
  <c r="S43"/>
  <c r="R43"/>
  <c r="Q43"/>
  <c r="P43"/>
  <c r="O43"/>
  <c r="N43"/>
  <c r="S42"/>
  <c r="R42"/>
  <c r="Q42"/>
  <c r="P42"/>
  <c r="O42"/>
  <c r="N42"/>
  <c r="S41"/>
  <c r="R41"/>
  <c r="Q41"/>
  <c r="P41"/>
  <c r="O41"/>
  <c r="N41"/>
  <c r="S40"/>
  <c r="R40"/>
  <c r="Q40"/>
  <c r="P40"/>
  <c r="O40"/>
  <c r="N40"/>
  <c r="S39"/>
  <c r="R39"/>
  <c r="Q39"/>
  <c r="P39"/>
  <c r="O39"/>
  <c r="N39"/>
  <c r="S38"/>
  <c r="R38"/>
  <c r="Q38"/>
  <c r="P38"/>
  <c r="O38"/>
  <c r="N38"/>
  <c r="S37"/>
  <c r="R37"/>
  <c r="Q37"/>
  <c r="P37"/>
  <c r="O37"/>
  <c r="N37"/>
  <c r="S36"/>
  <c r="R36"/>
  <c r="Q36"/>
  <c r="P36"/>
  <c r="O36"/>
  <c r="N36"/>
  <c r="S35"/>
  <c r="R35"/>
  <c r="Q35"/>
  <c r="P35"/>
  <c r="O35"/>
  <c r="N35"/>
  <c r="S34"/>
  <c r="R34"/>
  <c r="Q34"/>
  <c r="P34"/>
  <c r="O34"/>
  <c r="N34"/>
  <c r="S33"/>
  <c r="R33"/>
  <c r="Q33"/>
  <c r="P33"/>
  <c r="O33"/>
  <c r="N33"/>
  <c r="S32"/>
  <c r="R32"/>
  <c r="Q32"/>
  <c r="P32"/>
  <c r="O32"/>
  <c r="N32"/>
  <c r="S31"/>
  <c r="R31"/>
  <c r="Q31"/>
  <c r="P31"/>
  <c r="O31"/>
  <c r="N31"/>
  <c r="S30"/>
  <c r="R30"/>
  <c r="Q30"/>
  <c r="P30"/>
  <c r="O30"/>
  <c r="N30"/>
  <c r="S29"/>
  <c r="R29"/>
  <c r="Q29"/>
  <c r="P29"/>
  <c r="O29"/>
  <c r="N29"/>
  <c r="S28"/>
  <c r="R28"/>
  <c r="Q28"/>
  <c r="P28"/>
  <c r="O28"/>
  <c r="N28"/>
  <c r="S27"/>
  <c r="R27"/>
  <c r="Q27"/>
  <c r="P27"/>
  <c r="O27"/>
  <c r="N27"/>
  <c r="S26"/>
  <c r="R26"/>
  <c r="Q26"/>
  <c r="P26"/>
  <c r="O26"/>
  <c r="N26"/>
  <c r="S25"/>
  <c r="R25"/>
  <c r="Q25"/>
  <c r="P25"/>
  <c r="O25"/>
  <c r="N25"/>
  <c r="S24"/>
  <c r="R24"/>
  <c r="Q24"/>
  <c r="P24"/>
  <c r="O24"/>
  <c r="N24"/>
  <c r="S23"/>
  <c r="R23"/>
  <c r="Q23"/>
  <c r="P23"/>
  <c r="O23"/>
  <c r="N23"/>
  <c r="S22"/>
  <c r="R22"/>
  <c r="Q22"/>
  <c r="P22"/>
  <c r="O22"/>
  <c r="N22"/>
  <c r="S21"/>
  <c r="R21"/>
  <c r="Q21"/>
  <c r="P21"/>
  <c r="O21"/>
  <c r="N21"/>
  <c r="S20"/>
  <c r="R20"/>
  <c r="Q20"/>
  <c r="P20"/>
  <c r="O20"/>
  <c r="N20"/>
  <c r="S19"/>
  <c r="R19"/>
  <c r="Q19"/>
  <c r="P19"/>
  <c r="O19"/>
  <c r="N19"/>
  <c r="S18"/>
  <c r="R18"/>
  <c r="Q18"/>
  <c r="P18"/>
  <c r="O18"/>
  <c r="N18"/>
  <c r="S17"/>
  <c r="R17"/>
  <c r="Q17"/>
  <c r="P17"/>
  <c r="O17"/>
  <c r="N17"/>
  <c r="S16"/>
  <c r="R16"/>
  <c r="Q16"/>
  <c r="P16"/>
  <c r="O16"/>
  <c r="N16"/>
  <c r="S15"/>
  <c r="R15"/>
  <c r="Q15"/>
  <c r="P15"/>
  <c r="O15"/>
  <c r="N15"/>
  <c r="S14"/>
  <c r="R14"/>
  <c r="Q14"/>
  <c r="P14"/>
  <c r="O14"/>
  <c r="N14"/>
  <c r="Q13"/>
  <c r="P13"/>
  <c r="O13"/>
  <c r="N13"/>
  <c r="Q12"/>
  <c r="P12"/>
  <c r="O12"/>
  <c r="N12"/>
  <c r="Q11"/>
  <c r="P11"/>
  <c r="O11"/>
  <c r="N11"/>
  <c r="N12" i="6"/>
  <c r="O12"/>
  <c r="P12"/>
  <c r="Q12"/>
  <c r="R12"/>
  <c r="S12"/>
  <c r="N13"/>
  <c r="O13"/>
  <c r="P13"/>
  <c r="Q13"/>
  <c r="R13"/>
  <c r="S13"/>
  <c r="N14"/>
  <c r="O14"/>
  <c r="P14"/>
  <c r="Q14"/>
  <c r="R14"/>
  <c r="S14"/>
  <c r="N15"/>
  <c r="O15"/>
  <c r="P15"/>
  <c r="Q15"/>
  <c r="R15"/>
  <c r="S15"/>
  <c r="N16"/>
  <c r="O16"/>
  <c r="P16"/>
  <c r="Q16"/>
  <c r="R16"/>
  <c r="S16"/>
  <c r="N17"/>
  <c r="O17"/>
  <c r="P17"/>
  <c r="Q17"/>
  <c r="R17"/>
  <c r="S17"/>
  <c r="N18"/>
  <c r="O18"/>
  <c r="P18"/>
  <c r="Q18"/>
  <c r="R18"/>
  <c r="S18"/>
  <c r="N19"/>
  <c r="O19"/>
  <c r="P19"/>
  <c r="Q19"/>
  <c r="R19"/>
  <c r="S19"/>
  <c r="N20"/>
  <c r="O20"/>
  <c r="P20"/>
  <c r="Q20"/>
  <c r="R20"/>
  <c r="S20"/>
  <c r="N21"/>
  <c r="O21"/>
  <c r="P21"/>
  <c r="Q21"/>
  <c r="R21"/>
  <c r="S21"/>
  <c r="N22"/>
  <c r="O22"/>
  <c r="P22"/>
  <c r="Q22"/>
  <c r="R22"/>
  <c r="S22"/>
  <c r="N23"/>
  <c r="O23"/>
  <c r="P23"/>
  <c r="Q23"/>
  <c r="R23"/>
  <c r="S23"/>
  <c r="N24"/>
  <c r="O24"/>
  <c r="P24"/>
  <c r="Q24"/>
  <c r="R24"/>
  <c r="S24"/>
  <c r="N25"/>
  <c r="O25"/>
  <c r="P25"/>
  <c r="Q25"/>
  <c r="R25"/>
  <c r="S25"/>
  <c r="N26"/>
  <c r="O26"/>
  <c r="P26"/>
  <c r="Q26"/>
  <c r="R26"/>
  <c r="S26"/>
  <c r="N27"/>
  <c r="O27"/>
  <c r="P27"/>
  <c r="Q27"/>
  <c r="R27"/>
  <c r="S27"/>
  <c r="N28"/>
  <c r="O28"/>
  <c r="P28"/>
  <c r="Q28"/>
  <c r="R28"/>
  <c r="S28"/>
  <c r="N29"/>
  <c r="O29"/>
  <c r="P29"/>
  <c r="Q29"/>
  <c r="R29"/>
  <c r="S29"/>
  <c r="N30"/>
  <c r="O30"/>
  <c r="P30"/>
  <c r="Q30"/>
  <c r="R30"/>
  <c r="S30"/>
  <c r="N31"/>
  <c r="O31"/>
  <c r="P31"/>
  <c r="Q31"/>
  <c r="R31"/>
  <c r="S31"/>
  <c r="N32"/>
  <c r="O32"/>
  <c r="P32"/>
  <c r="Q32"/>
  <c r="R32"/>
  <c r="S32"/>
  <c r="N33"/>
  <c r="O33"/>
  <c r="P33"/>
  <c r="Q33"/>
  <c r="R33"/>
  <c r="S33"/>
  <c r="N34"/>
  <c r="O34"/>
  <c r="P34"/>
  <c r="Q34"/>
  <c r="R34"/>
  <c r="S34"/>
  <c r="N35"/>
  <c r="O35"/>
  <c r="P35"/>
  <c r="Q35"/>
  <c r="R35"/>
  <c r="S35"/>
  <c r="N36"/>
  <c r="O36"/>
  <c r="P36"/>
  <c r="Q36"/>
  <c r="R36"/>
  <c r="S36"/>
  <c r="N37"/>
  <c r="O37"/>
  <c r="P37"/>
  <c r="Q37"/>
  <c r="R37"/>
  <c r="S37"/>
  <c r="N38"/>
  <c r="O38"/>
  <c r="P38"/>
  <c r="Q38"/>
  <c r="R38"/>
  <c r="S38"/>
  <c r="N39"/>
  <c r="O39"/>
  <c r="P39"/>
  <c r="Q39"/>
  <c r="R39"/>
  <c r="S39"/>
  <c r="N40"/>
  <c r="O40"/>
  <c r="P40"/>
  <c r="Q40"/>
  <c r="R40"/>
  <c r="S40"/>
  <c r="N41"/>
  <c r="O41"/>
  <c r="P41"/>
  <c r="Q41"/>
  <c r="R41"/>
  <c r="S41"/>
  <c r="N42"/>
  <c r="O42"/>
  <c r="P42"/>
  <c r="Q42"/>
  <c r="R42"/>
  <c r="S42"/>
  <c r="N43"/>
  <c r="O43"/>
  <c r="P43"/>
  <c r="Q43"/>
  <c r="R43"/>
  <c r="S43"/>
  <c r="N44"/>
  <c r="O44"/>
  <c r="P44"/>
  <c r="Q44"/>
  <c r="R44"/>
  <c r="S44"/>
  <c r="N45"/>
  <c r="O45"/>
  <c r="P45"/>
  <c r="Q45"/>
  <c r="R45"/>
  <c r="S45"/>
  <c r="N46"/>
  <c r="O46"/>
  <c r="P46"/>
  <c r="Q46"/>
  <c r="R46"/>
  <c r="S46"/>
  <c r="N47"/>
  <c r="O47"/>
  <c r="P47"/>
  <c r="Q47"/>
  <c r="R47"/>
  <c r="S47"/>
  <c r="N48"/>
  <c r="O48"/>
  <c r="P48"/>
  <c r="Q48"/>
  <c r="R48"/>
  <c r="S48"/>
  <c r="N49"/>
  <c r="O49"/>
  <c r="P49"/>
  <c r="Q49"/>
  <c r="R49"/>
  <c r="S49"/>
  <c r="N50"/>
  <c r="O50"/>
  <c r="P50"/>
  <c r="Q50"/>
  <c r="R50"/>
  <c r="S50"/>
  <c r="S11"/>
  <c r="R11"/>
  <c r="Q11"/>
  <c r="P11"/>
  <c r="O11"/>
  <c r="T3"/>
  <c r="E4" i="29"/>
  <c r="N11" i="6"/>
  <c r="R13" i="37" l="1"/>
  <c r="S13" s="1"/>
  <c r="R12"/>
  <c r="S12" s="1"/>
  <c r="R11"/>
  <c r="S11" s="1"/>
  <c r="E5" i="29"/>
  <c r="E6" l="1"/>
  <c r="E7" l="1"/>
  <c r="E8" l="1"/>
  <c r="E9" l="1"/>
  <c r="E10" l="1"/>
  <c r="E11" l="1"/>
  <c r="E12" l="1"/>
  <c r="E13" l="1"/>
  <c r="E14" l="1"/>
  <c r="E15" l="1"/>
  <c r="E16" l="1"/>
  <c r="E17" l="1"/>
  <c r="E18" l="1"/>
  <c r="E19" l="1"/>
  <c r="E20" l="1"/>
  <c r="E21" l="1"/>
  <c r="E22" l="1"/>
  <c r="E23" l="1"/>
  <c r="E24" l="1"/>
  <c r="E25" l="1"/>
  <c r="E26" l="1"/>
  <c r="E27" l="1"/>
  <c r="E28" l="1"/>
  <c r="E29" l="1"/>
  <c r="E30" l="1"/>
  <c r="E31" l="1"/>
  <c r="E32" l="1"/>
  <c r="E33" l="1"/>
  <c r="E34" l="1"/>
  <c r="E35" l="1"/>
  <c r="E36" l="1"/>
  <c r="E37" l="1"/>
  <c r="E38" l="1"/>
  <c r="E39" l="1"/>
  <c r="E40" l="1"/>
  <c r="E41" l="1"/>
</calcChain>
</file>

<file path=xl/sharedStrings.xml><?xml version="1.0" encoding="utf-8"?>
<sst xmlns="http://schemas.openxmlformats.org/spreadsheetml/2006/main" count="234" uniqueCount="167">
  <si>
    <t>Colony Assessment – Hive Record Card</t>
  </si>
  <si>
    <t>Queen</t>
  </si>
  <si>
    <t>Colour</t>
  </si>
  <si>
    <t>Marked</t>
  </si>
  <si>
    <t>Clipped</t>
  </si>
  <si>
    <t>Date</t>
  </si>
  <si>
    <t>Room</t>
  </si>
  <si>
    <t>Development
(brood frames)</t>
  </si>
  <si>
    <t>Disease</t>
  </si>
  <si>
    <t>Stores
(store frames)</t>
  </si>
  <si>
    <t>Weather</t>
  </si>
  <si>
    <t>Docility</t>
  </si>
  <si>
    <t>Steadiness</t>
  </si>
  <si>
    <t>Brood Pattern</t>
  </si>
  <si>
    <t>Pollen Store</t>
  </si>
  <si>
    <t>Comb Build</t>
  </si>
  <si>
    <t>Comments</t>
  </si>
  <si>
    <t>From</t>
  </si>
  <si>
    <t>Eggs
(Q, E, S, U, D, QC)</t>
  </si>
  <si>
    <t>REDDS</t>
  </si>
  <si>
    <t>White</t>
  </si>
  <si>
    <t>Red</t>
  </si>
  <si>
    <t>Yellow</t>
  </si>
  <si>
    <t>Green</t>
  </si>
  <si>
    <t>Put information in any of the white cells.</t>
  </si>
  <si>
    <t>Blue</t>
  </si>
  <si>
    <t>Beekeeper's Animal Remedies Recording</t>
  </si>
  <si>
    <t>Invoices including product name and quantity, supplier and date should be retained to cover incoming records.</t>
  </si>
  <si>
    <t>Product</t>
  </si>
  <si>
    <t>Purchased</t>
  </si>
  <si>
    <t>Administered</t>
  </si>
  <si>
    <t>Name</t>
  </si>
  <si>
    <t>Batch no.</t>
  </si>
  <si>
    <t>Seller</t>
  </si>
  <si>
    <t>Apiary</t>
  </si>
  <si>
    <t>Hive</t>
  </si>
  <si>
    <t>Dosage</t>
  </si>
  <si>
    <t>Elapsed</t>
  </si>
  <si>
    <t>Avg Pattern</t>
  </si>
  <si>
    <t>Avg Docility</t>
  </si>
  <si>
    <t>Cull</t>
  </si>
  <si>
    <t>Breed</t>
  </si>
  <si>
    <t>Queen Total</t>
  </si>
  <si>
    <t>Number</t>
  </si>
  <si>
    <t>Hatched</t>
  </si>
  <si>
    <t>Larva</t>
  </si>
  <si>
    <t>Sealed</t>
  </si>
  <si>
    <t>Virgin</t>
  </si>
  <si>
    <t>Mating</t>
  </si>
  <si>
    <t>Laying</t>
  </si>
  <si>
    <t>Hatch</t>
  </si>
  <si>
    <t>Check &amp; re-graft</t>
  </si>
  <si>
    <t>Sealed (cage)</t>
  </si>
  <si>
    <t>Move to Apidea</t>
  </si>
  <si>
    <t>Latest for Roller cages</t>
  </si>
  <si>
    <t>Discard unhatched</t>
  </si>
  <si>
    <t>Check for eggs</t>
  </si>
  <si>
    <t>Larvae?</t>
  </si>
  <si>
    <t>Count</t>
  </si>
  <si>
    <t xml:space="preserve">Queen-rearing schedule </t>
  </si>
  <si>
    <r>
      <rPr>
        <b/>
        <sz val="14"/>
        <rFont val="Arial"/>
        <family val="2"/>
      </rPr>
      <t>VETERINARY MEDICINE ADMINISTRATION RECORD - TO BE KEPT FOR 5 YEARS</t>
    </r>
  </si>
  <si>
    <t>NAME:</t>
  </si>
  <si>
    <t>ADDRESS:</t>
  </si>
  <si>
    <t>APIARY NAME/LOCATION:</t>
  </si>
  <si>
    <t>POST CODE:</t>
  </si>
  <si>
    <r>
      <rPr>
        <b/>
        <sz val="11"/>
        <rFont val="Arial"/>
        <family val="2"/>
      </rPr>
      <t>TO BE COMPLETED AT TIME OF PURCHASE</t>
    </r>
  </si>
  <si>
    <r>
      <rPr>
        <b/>
        <sz val="11"/>
        <rFont val="Arial"/>
        <family val="2"/>
      </rPr>
      <t>TO BE COMPLETED AT TIME OF ADMINISTRATION</t>
    </r>
  </si>
  <si>
    <t>Beekeepers are required to keep proof of purchase and a record of purchase, administration and disposal of all veterinary medicines for a minimum of 5 years under the Veterinary Medicines Regulations 2011SI 2159.</t>
  </si>
  <si>
    <t>Further information can be obtained from Veterinary Medicines Directorate, Woodham Lane, New Haw, Addlestone, Surrey. KT15.3LS. Telephone: 01932 336911.</t>
  </si>
  <si>
    <t>www.vmd.defra.gov.uk</t>
  </si>
  <si>
    <t>Expiry date</t>
  </si>
  <si>
    <t>Date &amp; time</t>
  </si>
  <si>
    <r>
      <rPr>
        <b/>
        <sz val="7"/>
        <rFont val="Arial"/>
        <family val="2"/>
      </rPr>
      <t>Name and Address of Supplier of Medicinal Product</t>
    </r>
  </si>
  <si>
    <r>
      <rPr>
        <b/>
        <sz val="7"/>
        <rFont val="Arial"/>
        <family val="2"/>
      </rPr>
      <t>Date Purchased</t>
    </r>
  </si>
  <si>
    <r>
      <rPr>
        <b/>
        <sz val="7"/>
        <rFont val="Arial"/>
        <family val="2"/>
      </rPr>
      <t>Identity and Quantity of Medicinal Product</t>
    </r>
  </si>
  <si>
    <r>
      <rPr>
        <b/>
        <sz val="7"/>
        <rFont val="Arial"/>
        <family val="2"/>
      </rPr>
      <t>Date of Administration</t>
    </r>
  </si>
  <si>
    <r>
      <rPr>
        <b/>
        <sz val="7"/>
        <rFont val="Arial"/>
        <family val="2"/>
      </rPr>
      <t>Hive numbers/ID</t>
    </r>
  </si>
  <si>
    <r>
      <rPr>
        <b/>
        <sz val="7"/>
        <rFont val="Arial"/>
        <family val="2"/>
      </rPr>
      <t>Duration of treatment</t>
    </r>
  </si>
  <si>
    <r>
      <rPr>
        <b/>
        <sz val="7"/>
        <rFont val="Arial"/>
        <family val="2"/>
      </rPr>
      <t>Withdrawal period</t>
    </r>
  </si>
  <si>
    <r>
      <rPr>
        <b/>
        <sz val="7"/>
        <rFont val="Arial"/>
        <family val="2"/>
      </rPr>
      <t>Name of person administering veterinary medicine</t>
    </r>
  </si>
  <si>
    <r>
      <rPr>
        <b/>
        <sz val="7"/>
        <rFont val="Arial"/>
        <family val="2"/>
      </rPr>
      <t>Total quantity of veterinary medicine used</t>
    </r>
  </si>
  <si>
    <r>
      <rPr>
        <b/>
        <sz val="7"/>
        <rFont val="Arial"/>
        <family val="2"/>
      </rPr>
      <t>Date &amp; route of disposal if not administered</t>
    </r>
  </si>
  <si>
    <r>
      <rPr>
        <b/>
        <sz val="7"/>
        <rFont val="Arial"/>
        <family val="2"/>
      </rPr>
      <t>Name</t>
    </r>
  </si>
  <si>
    <r>
      <rPr>
        <b/>
        <sz val="7"/>
        <rFont val="Arial"/>
        <family val="2"/>
      </rPr>
      <t>Batch No</t>
    </r>
  </si>
  <si>
    <r>
      <rPr>
        <b/>
        <sz val="7"/>
        <rFont val="Arial"/>
        <family val="2"/>
      </rPr>
      <t>Quantity</t>
    </r>
  </si>
  <si>
    <t>Number of viable queens</t>
  </si>
  <si>
    <t>No eggs/larvae – squish!</t>
  </si>
  <si>
    <t>Day #</t>
  </si>
  <si>
    <t>Has the colony sufficient room?</t>
  </si>
  <si>
    <t>Eggs</t>
  </si>
  <si>
    <t>Is the queen present and laying?</t>
  </si>
  <si>
    <t>Development</t>
  </si>
  <si>
    <t>Is the colony developing as expected? Are there queen cells?</t>
  </si>
  <si>
    <t>Is there any sign of disease?</t>
  </si>
  <si>
    <t>Stores</t>
  </si>
  <si>
    <t>Does the colony have sufficient stores to last until the next inspection?</t>
  </si>
  <si>
    <t>A good description is on the Dave Cushman website:</t>
  </si>
  <si>
    <t>This speadsheet can be used to track the state of your colony. It uses two mechanisms to do this:</t>
  </si>
  <si>
    <t>Ted Hooper's five questions from his book, probably the bible of beekeeping:</t>
  </si>
  <si>
    <t>http://www.goodreads.com/book/show/1170899.Guide_to_Bees_and_Honey</t>
  </si>
  <si>
    <t>Ted Hooper's five questions (REDDS) are:</t>
  </si>
  <si>
    <r>
      <rPr>
        <b/>
        <i/>
        <sz val="11"/>
        <color theme="1"/>
        <rFont val="Calibri"/>
        <family val="2"/>
        <scheme val="minor"/>
      </rPr>
      <t>R</t>
    </r>
    <r>
      <rPr>
        <i/>
        <sz val="11"/>
        <color theme="1"/>
        <rFont val="Calibri"/>
        <family val="2"/>
        <scheme val="minor"/>
      </rPr>
      <t>oom</t>
    </r>
  </si>
  <si>
    <r>
      <rPr>
        <b/>
        <i/>
        <sz val="11"/>
        <color theme="1"/>
        <rFont val="Calibri"/>
        <family val="2"/>
        <scheme val="minor"/>
      </rPr>
      <t>E</t>
    </r>
    <r>
      <rPr>
        <i/>
        <sz val="11"/>
        <color theme="1"/>
        <rFont val="Calibri"/>
        <family val="2"/>
        <scheme val="minor"/>
      </rPr>
      <t>ggs</t>
    </r>
  </si>
  <si>
    <r>
      <rPr>
        <b/>
        <i/>
        <sz val="11"/>
        <color theme="1"/>
        <rFont val="Calibri"/>
        <family val="2"/>
        <scheme val="minor"/>
      </rPr>
      <t>D</t>
    </r>
    <r>
      <rPr>
        <i/>
        <sz val="11"/>
        <color theme="1"/>
        <rFont val="Calibri"/>
        <family val="2"/>
        <scheme val="minor"/>
      </rPr>
      <t>evelopment</t>
    </r>
  </si>
  <si>
    <r>
      <rPr>
        <b/>
        <i/>
        <sz val="11"/>
        <color theme="1"/>
        <rFont val="Calibri"/>
        <family val="2"/>
        <scheme val="minor"/>
      </rPr>
      <t>D</t>
    </r>
    <r>
      <rPr>
        <i/>
        <sz val="11"/>
        <color theme="1"/>
        <rFont val="Calibri"/>
        <family val="2"/>
        <scheme val="minor"/>
      </rPr>
      <t>isease</t>
    </r>
  </si>
  <si>
    <r>
      <rPr>
        <b/>
        <i/>
        <sz val="11"/>
        <color theme="1"/>
        <rFont val="Calibri"/>
        <family val="2"/>
        <scheme val="minor"/>
      </rPr>
      <t>S</t>
    </r>
    <r>
      <rPr>
        <i/>
        <sz val="11"/>
        <color theme="1"/>
        <rFont val="Calibri"/>
        <family val="2"/>
        <scheme val="minor"/>
      </rPr>
      <t>tores</t>
    </r>
  </si>
  <si>
    <t>Queen action</t>
  </si>
  <si>
    <t>Brood pattern</t>
  </si>
  <si>
    <t>Comb build</t>
  </si>
  <si>
    <t>Are the bees non-stinging, non-following?</t>
  </si>
  <si>
    <t>Do the bees run across the comb?</t>
  </si>
  <si>
    <t>Is the brood patten solid, with few gaps?</t>
  </si>
  <si>
    <t>Are the bees building comb?</t>
  </si>
  <si>
    <t>Filling in the form:</t>
  </si>
  <si>
    <t>Each queen should have a unique number</t>
  </si>
  <si>
    <t xml:space="preserve">The year colour she's marked (W=1 or 6, Y=2 or 7, R=3 or 8, G=4 or 9, B=5 or 0) </t>
  </si>
  <si>
    <t>The date she hatched</t>
  </si>
  <si>
    <t>The date on which she was clipped</t>
  </si>
  <si>
    <t>The date on which she was marked</t>
  </si>
  <si>
    <t>Where she came from, e.g. her mother or a supplier</t>
  </si>
  <si>
    <t>Inspection</t>
  </si>
  <si>
    <t>Inspection date</t>
  </si>
  <si>
    <t>The weather when inspected</t>
  </si>
  <si>
    <t>If the colony has enough room</t>
  </si>
  <si>
    <t>If the queen has been seen (Q), eggs ( E), sealed brood (S), unsealed brood (U) , drone brood (D), queen cells (QC)</t>
  </si>
  <si>
    <t>The Colony Assessment Criteria developed by the Galtee bee-breeding group. These are essentially a measurement of the quality of the queen. Each of the criteria is given a score of 1 to 5,with 5 being good and 1 bad. The headings are:</t>
  </si>
  <si>
    <t>How many frames of brood? Are there any queen cells?</t>
  </si>
  <si>
    <t>Are the bees healthy? Any chalk brood or other issues?</t>
  </si>
  <si>
    <t>How many stores of honey and pollen</t>
  </si>
  <si>
    <t>Header</t>
  </si>
  <si>
    <t>Any stings or are the bees head-butting you?</t>
  </si>
  <si>
    <t>Are the bees calm on the comb?</t>
  </si>
  <si>
    <t>You want the usual oval pattern of worker brood with few if any gaps</t>
  </si>
  <si>
    <t>Are the bees drawing comb?</t>
  </si>
  <si>
    <t>Q122</t>
  </si>
  <si>
    <t>Sunny, 22C</t>
  </si>
  <si>
    <t>Cloudy, 20C</t>
  </si>
  <si>
    <t>Rain earlier, 21C</t>
  </si>
  <si>
    <t>Good</t>
  </si>
  <si>
    <t>Q,S</t>
  </si>
  <si>
    <t>Q,E,U,S</t>
  </si>
  <si>
    <t>E.U,S,D</t>
  </si>
  <si>
    <t>Q,E,U,S,D</t>
  </si>
  <si>
    <t>None</t>
  </si>
  <si>
    <t>Installed new queen</t>
  </si>
  <si>
    <t>Successful mating - eggs &amp; brood</t>
  </si>
  <si>
    <t>Elapsed (days)</t>
  </si>
  <si>
    <t>Tetchy -  probably rain. Added another super</t>
  </si>
  <si>
    <t>Graft date (day-old larvae)</t>
  </si>
  <si>
    <t>What did you do in the apiary today?</t>
  </si>
  <si>
    <t xml:space="preserve">The spreadsheet also calculates how good the queen is, and suggests if you should cull her or breed from her. </t>
  </si>
  <si>
    <t xml:space="preserve">There are also three other parts of this spreadsheet that may be useful. </t>
  </si>
  <si>
    <t>Use this to record any general actions taken in the apiary, for example removing vegetation.</t>
  </si>
  <si>
    <t>Q-Rearing</t>
  </si>
  <si>
    <t>This can be used as a calendar to manage rearing queens</t>
  </si>
  <si>
    <t>Treatments</t>
  </si>
  <si>
    <t>There are two forms here, one for Ireland and one for the UK. These are the formats suggested by the government departments.</t>
  </si>
  <si>
    <t>http://www.dave-cushman.net/bee/hoopersfive.html</t>
  </si>
  <si>
    <t>The location of the hive</t>
  </si>
  <si>
    <t>Description</t>
  </si>
  <si>
    <t xml:space="preserve">Queen in red hive </t>
  </si>
  <si>
    <t>Mountain apiary</t>
  </si>
  <si>
    <t>Fill mating hive</t>
  </si>
  <si>
    <t>Add queen to mating hive</t>
  </si>
  <si>
    <t>Enter the grafting date and everything else is calculated for you.</t>
  </si>
  <si>
    <t xml:space="preserve">   </t>
  </si>
  <si>
    <r>
      <t>Note: the password for all protected sheets is "</t>
    </r>
    <r>
      <rPr>
        <b/>
        <i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</si>
</sst>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>
  <numFmts count="3">
    <numFmt numFmtId="164" formatCode="dd/mm/yyyy;@"/>
    <numFmt numFmtId="165" formatCode="ddd&quot;, &quot;d\ mmm"/>
    <numFmt numFmtId="166" formatCode="0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rgb="FF333333"/>
      <name val="Calibri"/>
      <family val="2"/>
    </font>
    <font>
      <b/>
      <sz val="12"/>
      <color rgb="FF333333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b/>
      <sz val="20"/>
      <color theme="1"/>
      <name val="Calibri"/>
      <family val="2"/>
      <scheme val="minor"/>
    </font>
    <font>
      <b/>
      <sz val="20"/>
      <color rgb="FF333333"/>
      <name val="Calibri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0" tint="-0.499984740745262"/>
      <name val="Arial"/>
      <family val="2"/>
    </font>
    <font>
      <i/>
      <sz val="11"/>
      <color theme="1"/>
      <name val="Calibri"/>
      <family val="2"/>
      <scheme val="minor"/>
    </font>
    <font>
      <b/>
      <sz val="7"/>
      <name val="Arial"/>
      <family val="2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00"/>
        <bgColor rgb="FFFFCC00"/>
      </patternFill>
    </fill>
    <fill>
      <patternFill patternType="solid">
        <fgColor rgb="FFFFFF00"/>
        <bgColor rgb="FFE6FF00"/>
      </patternFill>
    </fill>
    <fill>
      <patternFill patternType="solid">
        <fgColor rgb="FF99CCFF"/>
        <bgColor rgb="FFCCCCFF"/>
      </patternFill>
    </fill>
    <fill>
      <patternFill patternType="solid">
        <fgColor rgb="FF00CCFF"/>
        <bgColor rgb="FF33CCCC"/>
      </patternFill>
    </fill>
    <fill>
      <patternFill patternType="solid">
        <fgColor rgb="FFCCCCFF"/>
        <bgColor rgb="FFC0C0C0"/>
      </patternFill>
    </fill>
    <fill>
      <patternFill patternType="solid">
        <fgColor rgb="FFE6FF00"/>
        <bgColor rgb="FFFFFF00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0" tint="-4.9989318521683403E-2"/>
        <bgColor indexed="64"/>
      </patternFill>
    </fill>
  </fills>
  <borders count="79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tted">
        <color rgb="FFFF6600"/>
      </left>
      <right style="dotted">
        <color rgb="FFFF6600"/>
      </right>
      <top style="dotted">
        <color rgb="FFFF6600"/>
      </top>
      <bottom style="dotted">
        <color rgb="FFFF6600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69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0" fillId="2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 textRotation="90"/>
    </xf>
    <xf numFmtId="0" fontId="0" fillId="3" borderId="17" xfId="0" applyFill="1" applyBorder="1" applyAlignment="1">
      <alignment horizontal="center" textRotation="90"/>
    </xf>
    <xf numFmtId="0" fontId="0" fillId="3" borderId="18" xfId="0" applyFill="1" applyBorder="1" applyAlignment="1">
      <alignment horizontal="center" textRotation="90"/>
    </xf>
    <xf numFmtId="0" fontId="0" fillId="3" borderId="1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 wrapText="1"/>
    </xf>
    <xf numFmtId="0" fontId="0" fillId="2" borderId="0" xfId="0" applyFill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0" fillId="0" borderId="20" xfId="0" applyFill="1" applyBorder="1" applyProtection="1">
      <protection locked="0"/>
    </xf>
    <xf numFmtId="164" fontId="0" fillId="0" borderId="20" xfId="0" applyNumberFormat="1" applyFill="1" applyBorder="1" applyAlignment="1" applyProtection="1">
      <alignment horizontal="center"/>
      <protection locked="0"/>
    </xf>
    <xf numFmtId="0" fontId="0" fillId="0" borderId="21" xfId="0" applyFill="1" applyBorder="1" applyProtection="1">
      <protection locked="0"/>
    </xf>
    <xf numFmtId="0" fontId="0" fillId="0" borderId="28" xfId="0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29" xfId="0" applyFill="1" applyBorder="1" applyProtection="1">
      <protection locked="0"/>
    </xf>
    <xf numFmtId="164" fontId="0" fillId="0" borderId="28" xfId="0" applyNumberFormat="1" applyFill="1" applyBorder="1" applyAlignment="1" applyProtection="1">
      <alignment horizontal="center"/>
      <protection locked="0"/>
    </xf>
    <xf numFmtId="0" fontId="0" fillId="0" borderId="24" xfId="0" applyFill="1" applyBorder="1" applyProtection="1">
      <protection locked="0"/>
    </xf>
    <xf numFmtId="164" fontId="0" fillId="0" borderId="24" xfId="0" applyNumberFormat="1" applyFill="1" applyBorder="1" applyAlignment="1" applyProtection="1">
      <alignment horizontal="center"/>
      <protection locked="0"/>
    </xf>
    <xf numFmtId="0" fontId="0" fillId="0" borderId="25" xfId="0" applyFill="1" applyBorder="1" applyProtection="1">
      <protection locked="0"/>
    </xf>
    <xf numFmtId="0" fontId="0" fillId="0" borderId="26" xfId="0" applyFill="1" applyBorder="1" applyAlignment="1" applyProtection="1">
      <alignment horizontal="center"/>
      <protection locked="0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164" fontId="1" fillId="3" borderId="24" xfId="0" applyNumberFormat="1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0" fillId="5" borderId="14" xfId="0" applyFill="1" applyBorder="1" applyAlignment="1" applyProtection="1">
      <alignment horizontal="center"/>
    </xf>
    <xf numFmtId="0" fontId="0" fillId="3" borderId="31" xfId="0" applyFill="1" applyBorder="1" applyAlignment="1">
      <alignment horizontal="center" textRotation="90"/>
    </xf>
    <xf numFmtId="0" fontId="0" fillId="3" borderId="32" xfId="0" applyFill="1" applyBorder="1" applyAlignment="1">
      <alignment horizontal="center" textRotation="90"/>
    </xf>
    <xf numFmtId="0" fontId="0" fillId="3" borderId="33" xfId="0" applyFill="1" applyBorder="1" applyAlignment="1">
      <alignment horizontal="center" textRotation="90"/>
    </xf>
    <xf numFmtId="0" fontId="0" fillId="3" borderId="15" xfId="0" applyFill="1" applyBorder="1" applyAlignment="1">
      <alignment horizontal="center" vertical="center"/>
    </xf>
    <xf numFmtId="0" fontId="9" fillId="0" borderId="0" xfId="1"/>
    <xf numFmtId="0" fontId="6" fillId="2" borderId="0" xfId="1" applyFont="1" applyFill="1" applyAlignment="1">
      <alignment horizontal="center"/>
    </xf>
    <xf numFmtId="0" fontId="8" fillId="0" borderId="0" xfId="1" applyFont="1"/>
    <xf numFmtId="0" fontId="7" fillId="6" borderId="0" xfId="1" applyFont="1" applyFill="1" applyAlignment="1">
      <alignment horizontal="center"/>
    </xf>
    <xf numFmtId="0" fontId="8" fillId="6" borderId="0" xfId="1" applyFont="1" applyFill="1" applyAlignment="1">
      <alignment horizontal="center"/>
    </xf>
    <xf numFmtId="0" fontId="7" fillId="11" borderId="0" xfId="1" applyFont="1" applyFill="1" applyAlignment="1">
      <alignment horizontal="center"/>
    </xf>
    <xf numFmtId="0" fontId="7" fillId="8" borderId="0" xfId="1" applyFont="1" applyFill="1" applyAlignment="1">
      <alignment horizontal="center"/>
    </xf>
    <xf numFmtId="0" fontId="7" fillId="9" borderId="0" xfId="1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8" fillId="11" borderId="45" xfId="1" applyFont="1" applyFill="1" applyBorder="1" applyAlignment="1">
      <alignment horizontal="center"/>
    </xf>
    <xf numFmtId="0" fontId="8" fillId="11" borderId="0" xfId="1" applyFont="1" applyFill="1" applyBorder="1" applyAlignment="1">
      <alignment horizontal="center"/>
    </xf>
    <xf numFmtId="0" fontId="8" fillId="11" borderId="0" xfId="1" applyFont="1" applyFill="1" applyAlignment="1">
      <alignment horizontal="center"/>
    </xf>
    <xf numFmtId="0" fontId="8" fillId="11" borderId="38" xfId="1" applyFont="1" applyFill="1" applyBorder="1" applyAlignment="1">
      <alignment horizontal="center"/>
    </xf>
    <xf numFmtId="0" fontId="8" fillId="8" borderId="0" xfId="1" applyFont="1" applyFill="1" applyAlignment="1">
      <alignment horizontal="center"/>
    </xf>
    <xf numFmtId="0" fontId="8" fillId="9" borderId="0" xfId="1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8" fillId="4" borderId="0" xfId="1" applyFont="1" applyFill="1"/>
    <xf numFmtId="0" fontId="11" fillId="2" borderId="0" xfId="1" applyFont="1" applyFill="1" applyAlignment="1">
      <alignment horizontal="left"/>
    </xf>
    <xf numFmtId="0" fontId="8" fillId="2" borderId="0" xfId="1" applyFont="1" applyFill="1"/>
    <xf numFmtId="165" fontId="8" fillId="2" borderId="0" xfId="1" applyNumberFormat="1" applyFont="1" applyFill="1" applyAlignment="1">
      <alignment horizontal="center"/>
    </xf>
    <xf numFmtId="165" fontId="8" fillId="2" borderId="45" xfId="1" applyNumberFormat="1" applyFont="1" applyFill="1" applyBorder="1" applyAlignment="1">
      <alignment horizontal="center"/>
    </xf>
    <xf numFmtId="0" fontId="6" fillId="2" borderId="0" xfId="1" applyFont="1" applyFill="1"/>
    <xf numFmtId="0" fontId="8" fillId="2" borderId="45" xfId="1" applyFont="1" applyFill="1" applyBorder="1"/>
    <xf numFmtId="165" fontId="8" fillId="0" borderId="0" xfId="1" applyNumberFormat="1" applyFont="1" applyFill="1" applyAlignment="1" applyProtection="1">
      <alignment horizontal="center"/>
      <protection locked="0"/>
    </xf>
    <xf numFmtId="0" fontId="8" fillId="12" borderId="0" xfId="1" applyFont="1" applyFill="1"/>
    <xf numFmtId="165" fontId="8" fillId="12" borderId="0" xfId="1" applyNumberFormat="1" applyFont="1" applyFill="1" applyAlignment="1">
      <alignment horizontal="center"/>
    </xf>
    <xf numFmtId="0" fontId="8" fillId="12" borderId="45" xfId="1" applyFont="1" applyFill="1" applyBorder="1"/>
    <xf numFmtId="165" fontId="8" fillId="12" borderId="45" xfId="1" applyNumberFormat="1" applyFont="1" applyFill="1" applyBorder="1" applyAlignment="1">
      <alignment horizontal="center"/>
    </xf>
    <xf numFmtId="0" fontId="8" fillId="12" borderId="0" xfId="1" applyFont="1" applyFill="1" applyBorder="1"/>
    <xf numFmtId="165" fontId="8" fillId="12" borderId="0" xfId="1" applyNumberFormat="1" applyFont="1" applyFill="1" applyBorder="1" applyAlignment="1">
      <alignment horizontal="center"/>
    </xf>
    <xf numFmtId="0" fontId="8" fillId="4" borderId="37" xfId="1" applyFont="1" applyFill="1" applyBorder="1"/>
    <xf numFmtId="165" fontId="8" fillId="4" borderId="38" xfId="1" applyNumberFormat="1" applyFont="1" applyFill="1" applyBorder="1" applyAlignment="1">
      <alignment horizontal="center"/>
    </xf>
    <xf numFmtId="165" fontId="8" fillId="4" borderId="0" xfId="1" applyNumberFormat="1" applyFont="1" applyFill="1" applyAlignment="1">
      <alignment horizontal="center"/>
    </xf>
    <xf numFmtId="0" fontId="8" fillId="4" borderId="0" xfId="1" applyFont="1" applyFill="1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 wrapText="1"/>
    </xf>
    <xf numFmtId="0" fontId="1" fillId="3" borderId="40" xfId="0" applyFont="1" applyFill="1" applyBorder="1" applyAlignment="1">
      <alignment horizontal="center" vertical="top"/>
    </xf>
    <xf numFmtId="0" fontId="1" fillId="3" borderId="41" xfId="0" applyFont="1" applyFill="1" applyBorder="1" applyAlignment="1">
      <alignment horizontal="center" vertical="top"/>
    </xf>
    <xf numFmtId="0" fontId="1" fillId="3" borderId="42" xfId="0" applyFont="1" applyFill="1" applyBorder="1" applyAlignment="1">
      <alignment horizontal="center" vertical="top" wrapText="1"/>
    </xf>
    <xf numFmtId="0" fontId="0" fillId="0" borderId="39" xfId="0" applyBorder="1" applyAlignment="1" applyProtection="1">
      <alignment horizontal="center" vertical="top"/>
      <protection locked="0"/>
    </xf>
    <xf numFmtId="0" fontId="0" fillId="0" borderId="50" xfId="0" applyBorder="1" applyAlignment="1" applyProtection="1">
      <alignment vertical="top" wrapText="1"/>
      <protection locked="0"/>
    </xf>
    <xf numFmtId="0" fontId="0" fillId="0" borderId="36" xfId="0" applyBorder="1" applyAlignment="1" applyProtection="1">
      <alignment horizontal="center" vertical="top"/>
      <protection locked="0"/>
    </xf>
    <xf numFmtId="0" fontId="0" fillId="0" borderId="46" xfId="0" applyBorder="1" applyAlignment="1" applyProtection="1">
      <alignment vertical="top" wrapText="1"/>
      <protection locked="0"/>
    </xf>
    <xf numFmtId="0" fontId="0" fillId="0" borderId="47" xfId="0" applyBorder="1" applyAlignment="1" applyProtection="1">
      <alignment horizontal="center" vertical="top"/>
      <protection locked="0"/>
    </xf>
    <xf numFmtId="0" fontId="0" fillId="0" borderId="48" xfId="0" applyBorder="1" applyAlignment="1" applyProtection="1">
      <alignment vertical="top" wrapText="1"/>
      <protection locked="0"/>
    </xf>
    <xf numFmtId="0" fontId="0" fillId="2" borderId="0" xfId="0" applyFill="1" applyBorder="1" applyAlignment="1">
      <alignment horizontal="left" vertical="top"/>
    </xf>
    <xf numFmtId="0" fontId="0" fillId="5" borderId="53" xfId="0" applyFill="1" applyBorder="1" applyAlignment="1" applyProtection="1">
      <alignment horizontal="center"/>
    </xf>
    <xf numFmtId="0" fontId="0" fillId="5" borderId="54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5" borderId="52" xfId="0" applyFill="1" applyBorder="1" applyAlignment="1" applyProtection="1">
      <alignment horizontal="center"/>
    </xf>
    <xf numFmtId="0" fontId="0" fillId="5" borderId="27" xfId="0" applyFill="1" applyBorder="1" applyAlignment="1" applyProtection="1">
      <alignment horizontal="center"/>
    </xf>
    <xf numFmtId="0" fontId="0" fillId="0" borderId="3" xfId="0" applyBorder="1" applyAlignment="1" applyProtection="1">
      <alignment wrapText="1"/>
      <protection locked="0"/>
    </xf>
    <xf numFmtId="0" fontId="0" fillId="0" borderId="54" xfId="0" applyBorder="1" applyAlignment="1" applyProtection="1">
      <alignment wrapText="1"/>
      <protection locked="0"/>
    </xf>
    <xf numFmtId="14" fontId="0" fillId="0" borderId="55" xfId="0" applyNumberFormat="1" applyBorder="1" applyAlignment="1" applyProtection="1">
      <alignment horizontal="center"/>
      <protection locked="0"/>
    </xf>
    <xf numFmtId="0" fontId="0" fillId="0" borderId="56" xfId="0" applyBorder="1" applyProtection="1"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56" xfId="0" applyBorder="1" applyAlignment="1" applyProtection="1">
      <alignment horizontal="center"/>
      <protection locked="0"/>
    </xf>
    <xf numFmtId="0" fontId="0" fillId="2" borderId="56" xfId="0" applyFill="1" applyBorder="1" applyAlignment="1" applyProtection="1">
      <alignment horizontal="center"/>
    </xf>
    <xf numFmtId="0" fontId="0" fillId="2" borderId="57" xfId="0" applyFill="1" applyBorder="1" applyAlignment="1" applyProtection="1">
      <alignment horizontal="center"/>
    </xf>
    <xf numFmtId="0" fontId="0" fillId="2" borderId="58" xfId="0" applyFill="1" applyBorder="1" applyAlignment="1" applyProtection="1">
      <alignment horizontal="center"/>
    </xf>
    <xf numFmtId="0" fontId="0" fillId="2" borderId="59" xfId="0" applyFill="1" applyBorder="1" applyAlignment="1" applyProtection="1">
      <alignment horizontal="center"/>
    </xf>
    <xf numFmtId="14" fontId="0" fillId="0" borderId="60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5" borderId="61" xfId="0" applyFill="1" applyBorder="1" applyAlignment="1" applyProtection="1">
      <alignment horizontal="center"/>
    </xf>
    <xf numFmtId="0" fontId="0" fillId="0" borderId="0" xfId="0" quotePrefix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63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63" xfId="0" applyBorder="1" applyAlignment="1" applyProtection="1">
      <alignment horizontal="center"/>
      <protection locked="0"/>
    </xf>
    <xf numFmtId="0" fontId="0" fillId="5" borderId="63" xfId="0" applyFill="1" applyBorder="1" applyAlignment="1" applyProtection="1">
      <alignment horizontal="center"/>
    </xf>
    <xf numFmtId="0" fontId="0" fillId="5" borderId="64" xfId="0" applyFill="1" applyBorder="1" applyAlignment="1" applyProtection="1">
      <alignment horizontal="center"/>
    </xf>
    <xf numFmtId="0" fontId="0" fillId="5" borderId="65" xfId="0" applyFill="1" applyBorder="1" applyAlignment="1" applyProtection="1">
      <alignment horizontal="center"/>
    </xf>
    <xf numFmtId="0" fontId="0" fillId="5" borderId="66" xfId="0" applyFill="1" applyBorder="1" applyAlignment="1" applyProtection="1">
      <alignment horizontal="center"/>
    </xf>
    <xf numFmtId="14" fontId="0" fillId="0" borderId="60" xfId="0" applyNumberFormat="1" applyBorder="1" applyProtection="1">
      <protection locked="0"/>
    </xf>
    <xf numFmtId="14" fontId="0" fillId="0" borderId="62" xfId="0" applyNumberFormat="1" applyBorder="1" applyProtection="1">
      <protection locked="0"/>
    </xf>
    <xf numFmtId="0" fontId="0" fillId="0" borderId="26" xfId="0" applyFill="1" applyBorder="1" applyProtection="1"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21" xfId="0" applyFill="1" applyBorder="1" applyAlignment="1" applyProtection="1">
      <alignment horizontal="center"/>
      <protection locked="0"/>
    </xf>
    <xf numFmtId="0" fontId="0" fillId="0" borderId="29" xfId="0" applyFill="1" applyBorder="1" applyAlignment="1" applyProtection="1">
      <alignment horizontal="center"/>
      <protection locked="0"/>
    </xf>
    <xf numFmtId="0" fontId="0" fillId="0" borderId="25" xfId="0" applyFill="1" applyBorder="1" applyAlignment="1" applyProtection="1">
      <alignment horizontal="center"/>
      <protection locked="0"/>
    </xf>
    <xf numFmtId="0" fontId="19" fillId="2" borderId="0" xfId="0" applyFont="1" applyFill="1" applyAlignment="1">
      <alignment wrapText="1"/>
    </xf>
    <xf numFmtId="0" fontId="1" fillId="3" borderId="51" xfId="0" applyFont="1" applyFill="1" applyBorder="1" applyAlignment="1">
      <alignment horizontal="center" vertical="center"/>
    </xf>
    <xf numFmtId="0" fontId="0" fillId="0" borderId="23" xfId="0" applyBorder="1" applyProtection="1">
      <protection locked="0"/>
    </xf>
    <xf numFmtId="14" fontId="0" fillId="0" borderId="23" xfId="0" applyNumberFormat="1" applyBorder="1" applyProtection="1">
      <protection locked="0"/>
    </xf>
    <xf numFmtId="0" fontId="0" fillId="0" borderId="52" xfId="0" applyBorder="1" applyProtection="1">
      <protection locked="0"/>
    </xf>
    <xf numFmtId="14" fontId="0" fillId="0" borderId="52" xfId="0" applyNumberFormat="1" applyBorder="1" applyProtection="1">
      <protection locked="0"/>
    </xf>
    <xf numFmtId="0" fontId="0" fillId="0" borderId="27" xfId="0" applyBorder="1" applyProtection="1">
      <protection locked="0"/>
    </xf>
    <xf numFmtId="14" fontId="0" fillId="0" borderId="27" xfId="0" applyNumberFormat="1" applyBorder="1" applyProtection="1">
      <protection locked="0"/>
    </xf>
    <xf numFmtId="0" fontId="1" fillId="3" borderId="4" xfId="0" applyFont="1" applyFill="1" applyBorder="1" applyAlignment="1">
      <alignment horizontal="left" vertical="center"/>
    </xf>
    <xf numFmtId="0" fontId="0" fillId="0" borderId="62" xfId="0" applyBorder="1" applyAlignment="1" applyProtection="1">
      <alignment wrapText="1"/>
      <protection locked="0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5" fontId="0" fillId="0" borderId="8" xfId="0" applyNumberFormat="1" applyBorder="1" applyAlignment="1" applyProtection="1">
      <alignment horizontal="center" vertical="center"/>
      <protection locked="0"/>
    </xf>
    <xf numFmtId="15" fontId="0" fillId="0" borderId="55" xfId="0" applyNumberFormat="1" applyBorder="1" applyAlignment="1" applyProtection="1">
      <alignment horizontal="center"/>
      <protection locked="0"/>
    </xf>
    <xf numFmtId="15" fontId="0" fillId="0" borderId="60" xfId="0" applyNumberFormat="1" applyBorder="1" applyAlignment="1" applyProtection="1">
      <alignment horizontal="center"/>
      <protection locked="0"/>
    </xf>
    <xf numFmtId="15" fontId="0" fillId="0" borderId="60" xfId="0" applyNumberFormat="1" applyBorder="1" applyProtection="1">
      <protection locked="0"/>
    </xf>
    <xf numFmtId="15" fontId="0" fillId="0" borderId="62" xfId="0" applyNumberFormat="1" applyBorder="1" applyProtection="1">
      <protection locked="0"/>
    </xf>
    <xf numFmtId="15" fontId="0" fillId="0" borderId="28" xfId="0" applyNumberFormat="1" applyBorder="1" applyAlignment="1" applyProtection="1">
      <alignment horizontal="center"/>
      <protection locked="0"/>
    </xf>
    <xf numFmtId="0" fontId="7" fillId="2" borderId="0" xfId="1" applyFont="1" applyFill="1" applyAlignment="1">
      <alignment horizontal="center"/>
    </xf>
    <xf numFmtId="0" fontId="8" fillId="7" borderId="0" xfId="1" applyFont="1" applyFill="1" applyAlignment="1" applyProtection="1">
      <alignment horizontal="center"/>
      <protection locked="0"/>
    </xf>
    <xf numFmtId="16" fontId="0" fillId="0" borderId="49" xfId="0" applyNumberFormat="1" applyBorder="1" applyAlignment="1" applyProtection="1">
      <alignment horizontal="center" vertical="top"/>
      <protection locked="0"/>
    </xf>
    <xf numFmtId="16" fontId="0" fillId="0" borderId="43" xfId="0" applyNumberFormat="1" applyBorder="1" applyAlignment="1" applyProtection="1">
      <alignment horizontal="center" vertical="top"/>
      <protection locked="0"/>
    </xf>
    <xf numFmtId="16" fontId="0" fillId="0" borderId="44" xfId="0" applyNumberFormat="1" applyBorder="1" applyAlignment="1" applyProtection="1">
      <alignment horizontal="center" vertical="top"/>
      <protection locked="0"/>
    </xf>
    <xf numFmtId="0" fontId="0" fillId="0" borderId="26" xfId="0" applyBorder="1" applyAlignment="1">
      <alignment vertical="top"/>
    </xf>
    <xf numFmtId="0" fontId="3" fillId="3" borderId="20" xfId="0" applyFont="1" applyFill="1" applyBorder="1"/>
    <xf numFmtId="0" fontId="0" fillId="3" borderId="22" xfId="0" applyFill="1" applyBorder="1"/>
    <xf numFmtId="0" fontId="0" fillId="3" borderId="22" xfId="0" applyFill="1" applyBorder="1" applyAlignment="1">
      <alignment horizontal="center"/>
    </xf>
    <xf numFmtId="0" fontId="1" fillId="3" borderId="71" xfId="0" applyFont="1" applyFill="1" applyBorder="1" applyAlignment="1">
      <alignment horizontal="center" vertical="center"/>
    </xf>
    <xf numFmtId="0" fontId="0" fillId="0" borderId="74" xfId="0" applyBorder="1" applyAlignment="1" applyProtection="1">
      <alignment horizontal="center" vertical="center"/>
      <protection locked="0"/>
    </xf>
    <xf numFmtId="14" fontId="0" fillId="0" borderId="74" xfId="0" applyNumberFormat="1" applyBorder="1" applyAlignment="1" applyProtection="1">
      <alignment horizontal="center" vertical="center"/>
      <protection locked="0"/>
    </xf>
    <xf numFmtId="0" fontId="0" fillId="3" borderId="11" xfId="0" applyFill="1" applyBorder="1" applyAlignment="1">
      <alignment horizontal="center"/>
    </xf>
    <xf numFmtId="0" fontId="1" fillId="2" borderId="28" xfId="0" applyFont="1" applyFill="1" applyBorder="1" applyAlignment="1">
      <alignment horizontal="center" vertical="top"/>
    </xf>
    <xf numFmtId="0" fontId="0" fillId="2" borderId="29" xfId="0" applyFill="1" applyBorder="1" applyAlignment="1">
      <alignment vertical="top" wrapText="1"/>
    </xf>
    <xf numFmtId="0" fontId="1" fillId="2" borderId="28" xfId="0" applyFont="1" applyFill="1" applyBorder="1" applyAlignment="1">
      <alignment horizontal="right" vertical="top"/>
    </xf>
    <xf numFmtId="0" fontId="0" fillId="2" borderId="0" xfId="0" applyFill="1" applyBorder="1" applyAlignment="1">
      <alignment vertical="top"/>
    </xf>
    <xf numFmtId="0" fontId="17" fillId="2" borderId="29" xfId="2" applyFill="1" applyBorder="1" applyAlignment="1" applyProtection="1">
      <alignment horizontal="left" vertical="top" wrapText="1"/>
    </xf>
    <xf numFmtId="0" fontId="0" fillId="2" borderId="28" xfId="0" applyFill="1" applyBorder="1" applyAlignment="1">
      <alignment horizontal="left" vertical="top"/>
    </xf>
    <xf numFmtId="0" fontId="0" fillId="2" borderId="28" xfId="0" applyFill="1" applyBorder="1" applyAlignment="1">
      <alignment vertical="top"/>
    </xf>
    <xf numFmtId="0" fontId="19" fillId="2" borderId="0" xfId="0" applyFont="1" applyFill="1" applyBorder="1" applyAlignment="1">
      <alignment vertical="top"/>
    </xf>
    <xf numFmtId="0" fontId="17" fillId="2" borderId="29" xfId="2" applyFill="1" applyBorder="1" applyAlignment="1" applyProtection="1">
      <alignment vertical="top" wrapText="1"/>
    </xf>
    <xf numFmtId="0" fontId="0" fillId="0" borderId="28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9" xfId="0" applyBorder="1" applyAlignment="1">
      <alignment vertical="top" wrapText="1"/>
    </xf>
    <xf numFmtId="0" fontId="0" fillId="2" borderId="29" xfId="0" applyFill="1" applyBorder="1" applyAlignment="1">
      <alignment horizontal="left" vertical="top" wrapText="1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2" borderId="28" xfId="0" applyFont="1" applyFill="1" applyBorder="1" applyAlignment="1">
      <alignment vertical="top"/>
    </xf>
    <xf numFmtId="0" fontId="19" fillId="2" borderId="24" xfId="0" applyFont="1" applyFill="1" applyBorder="1" applyAlignment="1">
      <alignment vertical="top"/>
    </xf>
    <xf numFmtId="0" fontId="0" fillId="2" borderId="0" xfId="0" applyFill="1" applyBorder="1" applyAlignment="1">
      <alignment horizontal="left" vertical="top" wrapText="1"/>
    </xf>
    <xf numFmtId="166" fontId="0" fillId="0" borderId="73" xfId="0" applyNumberFormat="1" applyBorder="1" applyAlignment="1" applyProtection="1">
      <alignment horizontal="center" vertical="center"/>
      <protection locked="0"/>
    </xf>
    <xf numFmtId="14" fontId="0" fillId="0" borderId="74" xfId="0" applyNumberFormat="1" applyBorder="1" applyAlignment="1" applyProtection="1">
      <alignment horizontal="left" vertical="center"/>
      <protection locked="0"/>
    </xf>
    <xf numFmtId="0" fontId="8" fillId="0" borderId="51" xfId="1" applyFont="1" applyBorder="1"/>
    <xf numFmtId="0" fontId="5" fillId="0" borderId="20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2" borderId="2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29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 wrapText="1"/>
    </xf>
    <xf numFmtId="0" fontId="0" fillId="2" borderId="29" xfId="0" applyFill="1" applyBorder="1" applyAlignment="1">
      <alignment horizontal="left" vertical="top" wrapText="1"/>
    </xf>
    <xf numFmtId="0" fontId="5" fillId="0" borderId="20" xfId="0" applyFont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5" fillId="0" borderId="21" xfId="0" applyFont="1" applyBorder="1" applyAlignment="1">
      <alignment horizontal="left" vertical="top"/>
    </xf>
    <xf numFmtId="0" fontId="1" fillId="3" borderId="69" xfId="0" applyFont="1" applyFill="1" applyBorder="1" applyAlignment="1">
      <alignment horizontal="left" vertical="center"/>
    </xf>
    <xf numFmtId="0" fontId="1" fillId="3" borderId="70" xfId="0" applyFont="1" applyFill="1" applyBorder="1" applyAlignment="1">
      <alignment horizontal="left" vertical="center"/>
    </xf>
    <xf numFmtId="0" fontId="1" fillId="3" borderId="67" xfId="0" applyFont="1" applyFill="1" applyBorder="1" applyAlignment="1">
      <alignment horizontal="left" vertical="center"/>
    </xf>
    <xf numFmtId="0" fontId="1" fillId="3" borderId="68" xfId="0" applyFont="1" applyFill="1" applyBorder="1" applyAlignment="1">
      <alignment horizontal="left" vertical="center"/>
    </xf>
    <xf numFmtId="0" fontId="1" fillId="3" borderId="7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0" fillId="0" borderId="74" xfId="0" applyBorder="1" applyProtection="1">
      <protection locked="0"/>
    </xf>
    <xf numFmtId="0" fontId="0" fillId="0" borderId="75" xfId="0" applyBorder="1" applyProtection="1">
      <protection locked="0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14" fontId="0" fillId="0" borderId="76" xfId="0" applyNumberFormat="1" applyBorder="1" applyAlignment="1" applyProtection="1">
      <alignment horizontal="left" vertical="center"/>
      <protection locked="0"/>
    </xf>
    <xf numFmtId="14" fontId="0" fillId="0" borderId="77" xfId="0" applyNumberFormat="1" applyBorder="1" applyAlignment="1" applyProtection="1">
      <alignment horizontal="left" vertical="center"/>
      <protection locked="0"/>
    </xf>
    <xf numFmtId="14" fontId="0" fillId="0" borderId="78" xfId="0" applyNumberFormat="1" applyBorder="1" applyAlignment="1" applyProtection="1">
      <alignment horizontal="left"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11" fillId="2" borderId="0" xfId="1" applyFont="1" applyFill="1" applyBorder="1" applyAlignment="1">
      <alignment horizontal="right"/>
    </xf>
    <xf numFmtId="0" fontId="2" fillId="2" borderId="0" xfId="0" applyFont="1" applyFill="1" applyAlignment="1">
      <alignment horizontal="center" vertical="top"/>
    </xf>
    <xf numFmtId="0" fontId="1" fillId="3" borderId="20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64" fontId="1" fillId="3" borderId="20" xfId="0" applyNumberFormat="1" applyFont="1" applyFill="1" applyBorder="1" applyAlignment="1">
      <alignment horizontal="center"/>
    </xf>
    <xf numFmtId="164" fontId="1" fillId="3" borderId="21" xfId="0" applyNumberFormat="1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8" fillId="13" borderId="24" xfId="2" applyFont="1" applyFill="1" applyBorder="1" applyAlignment="1" applyProtection="1">
      <alignment horizontal="center" vertical="top"/>
    </xf>
    <xf numFmtId="0" fontId="18" fillId="13" borderId="26" xfId="2" applyFont="1" applyFill="1" applyBorder="1" applyAlignment="1" applyProtection="1">
      <alignment horizontal="center" vertical="top"/>
    </xf>
    <xf numFmtId="0" fontId="18" fillId="13" borderId="25" xfId="2" applyFont="1" applyFill="1" applyBorder="1" applyAlignment="1" applyProtection="1">
      <alignment horizontal="center" vertical="top"/>
    </xf>
    <xf numFmtId="0" fontId="1" fillId="3" borderId="23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5" fillId="13" borderId="20" xfId="0" applyFont="1" applyFill="1" applyBorder="1" applyAlignment="1">
      <alignment horizontal="center" vertical="top"/>
    </xf>
    <xf numFmtId="0" fontId="15" fillId="13" borderId="22" xfId="0" applyFont="1" applyFill="1" applyBorder="1" applyAlignment="1">
      <alignment horizontal="center" vertical="top"/>
    </xf>
    <xf numFmtId="0" fontId="15" fillId="13" borderId="21" xfId="0" applyFont="1" applyFill="1" applyBorder="1" applyAlignment="1">
      <alignment horizontal="center" vertical="top"/>
    </xf>
    <xf numFmtId="0" fontId="16" fillId="13" borderId="28" xfId="0" applyFont="1" applyFill="1" applyBorder="1" applyAlignment="1">
      <alignment horizontal="center" vertical="top"/>
    </xf>
    <xf numFmtId="0" fontId="16" fillId="13" borderId="0" xfId="0" applyFont="1" applyFill="1" applyBorder="1" applyAlignment="1">
      <alignment horizontal="center" vertical="top"/>
    </xf>
    <xf numFmtId="0" fontId="16" fillId="13" borderId="29" xfId="0" applyFont="1" applyFill="1" applyBorder="1" applyAlignment="1">
      <alignment horizontal="center" vertical="top"/>
    </xf>
    <xf numFmtId="0" fontId="13" fillId="0" borderId="24" xfId="0" applyFont="1" applyBorder="1" applyAlignment="1" applyProtection="1">
      <alignment horizontal="left" vertical="top"/>
      <protection locked="0"/>
    </xf>
    <xf numFmtId="0" fontId="13" fillId="0" borderId="26" xfId="0" applyFont="1" applyBorder="1" applyAlignment="1" applyProtection="1">
      <alignment horizontal="left" vertical="top"/>
      <protection locked="0"/>
    </xf>
    <xf numFmtId="0" fontId="13" fillId="0" borderId="25" xfId="0" applyFont="1" applyBorder="1" applyAlignment="1" applyProtection="1">
      <alignment horizontal="left" vertical="top"/>
      <protection locked="0"/>
    </xf>
    <xf numFmtId="0" fontId="13" fillId="0" borderId="24" xfId="0" applyFont="1" applyBorder="1" applyAlignment="1" applyProtection="1">
      <alignment horizontal="left"/>
      <protection locked="0"/>
    </xf>
    <xf numFmtId="0" fontId="13" fillId="0" borderId="26" xfId="0" applyFont="1" applyBorder="1" applyAlignment="1" applyProtection="1">
      <alignment horizontal="left"/>
      <protection locked="0"/>
    </xf>
    <xf numFmtId="0" fontId="13" fillId="0" borderId="25" xfId="0" applyFont="1" applyBorder="1" applyAlignment="1" applyProtection="1">
      <alignment horizontal="left"/>
      <protection locked="0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3" fillId="0" borderId="20" xfId="0" applyFont="1" applyBorder="1" applyAlignment="1" applyProtection="1">
      <alignment horizontal="left" vertical="top"/>
      <protection locked="0"/>
    </xf>
    <xf numFmtId="0" fontId="13" fillId="0" borderId="22" xfId="0" applyFont="1" applyBorder="1" applyAlignment="1" applyProtection="1">
      <alignment horizontal="left" vertical="top"/>
      <protection locked="0"/>
    </xf>
    <xf numFmtId="0" fontId="13" fillId="0" borderId="21" xfId="0" applyFont="1" applyBorder="1" applyAlignment="1" applyProtection="1">
      <alignment horizontal="left" vertical="top"/>
      <protection locked="0"/>
    </xf>
    <xf numFmtId="0" fontId="13" fillId="0" borderId="20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left"/>
      <protection locked="0"/>
    </xf>
    <xf numFmtId="0" fontId="13" fillId="0" borderId="21" xfId="0" applyFont="1" applyBorder="1" applyAlignment="1" applyProtection="1">
      <alignment horizontal="left"/>
      <protection locked="0"/>
    </xf>
    <xf numFmtId="0" fontId="13" fillId="0" borderId="20" xfId="0" applyFont="1" applyBorder="1" applyAlignment="1" applyProtection="1">
      <alignment horizontal="left" vertical="center"/>
      <protection locked="0"/>
    </xf>
    <xf numFmtId="0" fontId="13" fillId="0" borderId="22" xfId="0" applyFont="1" applyBorder="1" applyAlignment="1" applyProtection="1">
      <alignment horizontal="left" vertical="center"/>
      <protection locked="0"/>
    </xf>
    <xf numFmtId="0" fontId="13" fillId="0" borderId="21" xfId="0" applyFont="1" applyBorder="1" applyAlignment="1" applyProtection="1">
      <alignment horizontal="left" vertical="center"/>
      <protection locked="0"/>
    </xf>
    <xf numFmtId="0" fontId="13" fillId="0" borderId="24" xfId="0" applyFont="1" applyBorder="1" applyAlignment="1" applyProtection="1">
      <alignment horizontal="left" vertical="center"/>
      <protection locked="0"/>
    </xf>
    <xf numFmtId="0" fontId="13" fillId="0" borderId="26" xfId="0" applyFont="1" applyBorder="1" applyAlignment="1" applyProtection="1">
      <alignment horizontal="left" vertical="center"/>
      <protection locked="0"/>
    </xf>
    <xf numFmtId="0" fontId="13" fillId="0" borderId="25" xfId="0" applyFont="1" applyBorder="1" applyAlignment="1" applyProtection="1">
      <alignment horizontal="left" vertical="center"/>
      <protection locked="0"/>
    </xf>
    <xf numFmtId="0" fontId="10" fillId="2" borderId="26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ave-cushman.net/bee/hoopersfive.html" TargetMode="External"/><Relationship Id="rId1" Type="http://schemas.openxmlformats.org/officeDocument/2006/relationships/hyperlink" Target="http://www.goodreads.com/book/show/1170899.Guide_to_Bees_and_Hon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md.defra.gov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55"/>
  <sheetViews>
    <sheetView tabSelected="1" topLeftCell="A39" workbookViewId="0">
      <selection sqref="A1:C55"/>
    </sheetView>
  </sheetViews>
  <sheetFormatPr defaultRowHeight="15"/>
  <cols>
    <col min="1" max="1" width="11.85546875" style="147" customWidth="1"/>
    <col min="2" max="2" width="14.140625" style="147" customWidth="1"/>
    <col min="3" max="3" width="73.42578125" style="148" customWidth="1"/>
  </cols>
  <sheetData>
    <row r="1" spans="1:3" ht="37.5" customHeight="1">
      <c r="A1" s="190" t="s">
        <v>97</v>
      </c>
      <c r="B1" s="191"/>
      <c r="C1" s="192"/>
    </row>
    <row r="2" spans="1:3">
      <c r="A2" s="168">
        <v>1</v>
      </c>
      <c r="B2" s="102" t="s">
        <v>98</v>
      </c>
      <c r="C2" s="169"/>
    </row>
    <row r="3" spans="1:3">
      <c r="A3" s="170"/>
      <c r="B3" s="171"/>
      <c r="C3" s="172" t="s">
        <v>99</v>
      </c>
    </row>
    <row r="4" spans="1:3">
      <c r="A4" s="173"/>
      <c r="B4" s="102"/>
      <c r="C4" s="169"/>
    </row>
    <row r="5" spans="1:3">
      <c r="A5" s="174"/>
      <c r="B5" s="102" t="s">
        <v>100</v>
      </c>
      <c r="C5" s="169"/>
    </row>
    <row r="6" spans="1:3">
      <c r="A6" s="173"/>
      <c r="B6" s="102"/>
      <c r="C6" s="169"/>
    </row>
    <row r="7" spans="1:3">
      <c r="A7" s="174"/>
      <c r="B7" s="175" t="s">
        <v>101</v>
      </c>
      <c r="C7" s="169" t="s">
        <v>88</v>
      </c>
    </row>
    <row r="8" spans="1:3">
      <c r="A8" s="174"/>
      <c r="B8" s="175" t="s">
        <v>102</v>
      </c>
      <c r="C8" s="169" t="s">
        <v>90</v>
      </c>
    </row>
    <row r="9" spans="1:3">
      <c r="A9" s="174"/>
      <c r="B9" s="175" t="s">
        <v>103</v>
      </c>
      <c r="C9" s="169" t="s">
        <v>92</v>
      </c>
    </row>
    <row r="10" spans="1:3">
      <c r="A10" s="174"/>
      <c r="B10" s="175" t="s">
        <v>104</v>
      </c>
      <c r="C10" s="169" t="s">
        <v>93</v>
      </c>
    </row>
    <row r="11" spans="1:3">
      <c r="A11" s="174"/>
      <c r="B11" s="175" t="s">
        <v>105</v>
      </c>
      <c r="C11" s="169" t="s">
        <v>95</v>
      </c>
    </row>
    <row r="12" spans="1:3">
      <c r="A12" s="174"/>
      <c r="B12" s="171"/>
      <c r="C12" s="169"/>
    </row>
    <row r="13" spans="1:3">
      <c r="A13" s="174"/>
      <c r="B13" s="171"/>
      <c r="C13" s="169"/>
    </row>
    <row r="14" spans="1:3">
      <c r="A14" s="174"/>
      <c r="B14" s="197" t="s">
        <v>96</v>
      </c>
      <c r="C14" s="198"/>
    </row>
    <row r="15" spans="1:3">
      <c r="A15" s="174"/>
      <c r="B15" s="171"/>
      <c r="C15" s="176" t="s">
        <v>157</v>
      </c>
    </row>
    <row r="16" spans="1:3" ht="7.5" customHeight="1">
      <c r="A16" s="177"/>
      <c r="B16" s="178"/>
      <c r="C16" s="179"/>
    </row>
    <row r="17" spans="1:3" ht="45" customHeight="1">
      <c r="A17" s="168">
        <v>2</v>
      </c>
      <c r="B17" s="199" t="s">
        <v>125</v>
      </c>
      <c r="C17" s="200"/>
    </row>
    <row r="18" spans="1:3">
      <c r="A18" s="174"/>
      <c r="B18" s="102"/>
      <c r="C18" s="180"/>
    </row>
    <row r="19" spans="1:3">
      <c r="A19" s="174"/>
      <c r="B19" s="175" t="s">
        <v>11</v>
      </c>
      <c r="C19" s="169" t="s">
        <v>109</v>
      </c>
    </row>
    <row r="20" spans="1:3">
      <c r="A20" s="174"/>
      <c r="B20" s="175" t="s">
        <v>12</v>
      </c>
      <c r="C20" s="169" t="s">
        <v>110</v>
      </c>
    </row>
    <row r="21" spans="1:3">
      <c r="A21" s="174"/>
      <c r="B21" s="175" t="s">
        <v>107</v>
      </c>
      <c r="C21" s="169" t="s">
        <v>111</v>
      </c>
    </row>
    <row r="22" spans="1:3">
      <c r="A22" s="174"/>
      <c r="B22" s="175" t="s">
        <v>108</v>
      </c>
      <c r="C22" s="169" t="s">
        <v>112</v>
      </c>
    </row>
    <row r="23" spans="1:3">
      <c r="A23" s="174"/>
      <c r="B23" s="175"/>
      <c r="C23" s="169"/>
    </row>
    <row r="24" spans="1:3" ht="15" customHeight="1">
      <c r="A24" s="174" t="s">
        <v>150</v>
      </c>
      <c r="B24" s="175"/>
      <c r="C24" s="169"/>
    </row>
    <row r="25" spans="1:3" ht="15.75" thickBot="1">
      <c r="A25" s="174"/>
      <c r="B25" s="175"/>
      <c r="C25" s="169"/>
    </row>
    <row r="26" spans="1:3" ht="18.75">
      <c r="A26" s="201" t="s">
        <v>113</v>
      </c>
      <c r="B26" s="202"/>
      <c r="C26" s="203"/>
    </row>
    <row r="27" spans="1:3" ht="8.25" customHeight="1">
      <c r="A27" s="177"/>
      <c r="B27" s="178"/>
      <c r="C27" s="179"/>
    </row>
    <row r="28" spans="1:3" ht="15.75" customHeight="1">
      <c r="A28" s="174" t="s">
        <v>129</v>
      </c>
      <c r="B28" s="175" t="s">
        <v>43</v>
      </c>
      <c r="C28" s="169" t="s">
        <v>114</v>
      </c>
    </row>
    <row r="29" spans="1:3">
      <c r="A29" s="174"/>
      <c r="B29" s="175" t="s">
        <v>2</v>
      </c>
      <c r="C29" s="169" t="s">
        <v>115</v>
      </c>
    </row>
    <row r="30" spans="1:3">
      <c r="A30" s="174"/>
      <c r="B30" s="175" t="s">
        <v>44</v>
      </c>
      <c r="C30" s="169" t="s">
        <v>116</v>
      </c>
    </row>
    <row r="31" spans="1:3">
      <c r="A31" s="174"/>
      <c r="B31" s="175" t="s">
        <v>3</v>
      </c>
      <c r="C31" s="169" t="s">
        <v>118</v>
      </c>
    </row>
    <row r="32" spans="1:3">
      <c r="A32" s="174"/>
      <c r="B32" s="175" t="s">
        <v>4</v>
      </c>
      <c r="C32" s="169" t="s">
        <v>117</v>
      </c>
    </row>
    <row r="33" spans="1:3">
      <c r="A33" s="174"/>
      <c r="B33" s="175" t="s">
        <v>17</v>
      </c>
      <c r="C33" s="169" t="s">
        <v>119</v>
      </c>
    </row>
    <row r="34" spans="1:3">
      <c r="A34" s="174"/>
      <c r="B34" s="175" t="s">
        <v>34</v>
      </c>
      <c r="C34" s="169" t="s">
        <v>158</v>
      </c>
    </row>
    <row r="35" spans="1:3" ht="6" customHeight="1">
      <c r="A35" s="177"/>
      <c r="B35" s="183"/>
      <c r="C35" s="179"/>
    </row>
    <row r="36" spans="1:3">
      <c r="A36" s="174" t="s">
        <v>120</v>
      </c>
      <c r="B36" s="175" t="s">
        <v>5</v>
      </c>
      <c r="C36" s="169" t="s">
        <v>121</v>
      </c>
    </row>
    <row r="37" spans="1:3">
      <c r="A37" s="174"/>
      <c r="B37" s="175" t="s">
        <v>10</v>
      </c>
      <c r="C37" s="169" t="s">
        <v>122</v>
      </c>
    </row>
    <row r="38" spans="1:3">
      <c r="A38" s="174"/>
      <c r="B38" s="175" t="s">
        <v>6</v>
      </c>
      <c r="C38" s="169" t="s">
        <v>123</v>
      </c>
    </row>
    <row r="39" spans="1:3" ht="30">
      <c r="A39" s="174"/>
      <c r="B39" s="175" t="s">
        <v>89</v>
      </c>
      <c r="C39" s="169" t="s">
        <v>124</v>
      </c>
    </row>
    <row r="40" spans="1:3">
      <c r="A40" s="174"/>
      <c r="B40" s="175" t="s">
        <v>91</v>
      </c>
      <c r="C40" s="169" t="s">
        <v>126</v>
      </c>
    </row>
    <row r="41" spans="1:3">
      <c r="A41" s="174"/>
      <c r="B41" s="175" t="s">
        <v>8</v>
      </c>
      <c r="C41" s="169" t="s">
        <v>127</v>
      </c>
    </row>
    <row r="42" spans="1:3">
      <c r="A42" s="174"/>
      <c r="B42" s="175" t="s">
        <v>94</v>
      </c>
      <c r="C42" s="169" t="s">
        <v>128</v>
      </c>
    </row>
    <row r="43" spans="1:3" ht="8.25" customHeight="1">
      <c r="A43" s="177"/>
      <c r="B43" s="178"/>
      <c r="C43" s="179"/>
    </row>
    <row r="44" spans="1:3">
      <c r="A44" s="174" t="s">
        <v>1</v>
      </c>
      <c r="B44" s="175" t="s">
        <v>11</v>
      </c>
      <c r="C44" s="169" t="s">
        <v>130</v>
      </c>
    </row>
    <row r="45" spans="1:3">
      <c r="A45" s="174"/>
      <c r="B45" s="175" t="s">
        <v>12</v>
      </c>
      <c r="C45" s="169" t="s">
        <v>131</v>
      </c>
    </row>
    <row r="46" spans="1:3">
      <c r="A46" s="174"/>
      <c r="B46" s="175" t="s">
        <v>107</v>
      </c>
      <c r="C46" s="169" t="s">
        <v>132</v>
      </c>
    </row>
    <row r="47" spans="1:3">
      <c r="A47" s="174"/>
      <c r="B47" s="175" t="s">
        <v>108</v>
      </c>
      <c r="C47" s="169" t="s">
        <v>133</v>
      </c>
    </row>
    <row r="48" spans="1:3" ht="17.25" customHeight="1" thickBot="1">
      <c r="A48" s="181"/>
      <c r="B48" s="160"/>
      <c r="C48" s="182"/>
    </row>
    <row r="49" spans="1:3">
      <c r="A49" s="177" t="s">
        <v>151</v>
      </c>
      <c r="B49" s="178"/>
      <c r="C49" s="179"/>
    </row>
    <row r="50" spans="1:3" ht="6" customHeight="1">
      <c r="A50" s="177"/>
      <c r="B50" s="178"/>
      <c r="C50" s="179"/>
    </row>
    <row r="51" spans="1:3">
      <c r="A51" s="184" t="s">
        <v>34</v>
      </c>
      <c r="B51" s="171" t="s">
        <v>152</v>
      </c>
      <c r="C51" s="169"/>
    </row>
    <row r="52" spans="1:3">
      <c r="A52" s="184" t="s">
        <v>153</v>
      </c>
      <c r="B52" s="195" t="s">
        <v>154</v>
      </c>
      <c r="C52" s="196"/>
    </row>
    <row r="53" spans="1:3" ht="30" customHeight="1" thickBot="1">
      <c r="A53" s="185" t="s">
        <v>155</v>
      </c>
      <c r="B53" s="193" t="s">
        <v>156</v>
      </c>
      <c r="C53" s="194"/>
    </row>
    <row r="54" spans="1:3">
      <c r="A54" s="175"/>
      <c r="B54" s="186"/>
      <c r="C54" s="186"/>
    </row>
    <row r="55" spans="1:3">
      <c r="A55" s="147" t="s">
        <v>166</v>
      </c>
    </row>
  </sheetData>
  <sheetProtection password="83AF" sheet="1" objects="1" scenarios="1"/>
  <mergeCells count="6">
    <mergeCell ref="A1:C1"/>
    <mergeCell ref="B53:C53"/>
    <mergeCell ref="B52:C52"/>
    <mergeCell ref="B14:C14"/>
    <mergeCell ref="B17:C17"/>
    <mergeCell ref="A26:C26"/>
  </mergeCells>
  <hyperlinks>
    <hyperlink ref="C3" r:id="rId1"/>
    <hyperlink ref="C15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51"/>
  <sheetViews>
    <sheetView workbookViewId="0">
      <selection activeCell="F2" sqref="F2"/>
    </sheetView>
  </sheetViews>
  <sheetFormatPr defaultRowHeight="15"/>
  <cols>
    <col min="1" max="1" width="3.42578125" customWidth="1"/>
    <col min="2" max="2" width="12.42578125" customWidth="1"/>
    <col min="3" max="3" width="21.7109375" customWidth="1"/>
    <col min="4" max="4" width="17.140625" customWidth="1"/>
    <col min="5" max="5" width="18.140625" customWidth="1"/>
    <col min="6" max="6" width="15.5703125" customWidth="1"/>
    <col min="7" max="7" width="15.28515625" customWidth="1"/>
    <col min="8" max="8" width="20.85546875" customWidth="1"/>
    <col min="9" max="13" width="3.7109375" style="3" bestFit="1" customWidth="1"/>
    <col min="14" max="14" width="3.7109375" style="3" customWidth="1"/>
    <col min="15" max="15" width="4.140625" style="3" customWidth="1"/>
    <col min="16" max="19" width="3.7109375" style="3" customWidth="1"/>
    <col min="20" max="20" width="76.5703125" customWidth="1"/>
    <col min="21" max="21" width="4.5703125" customWidth="1"/>
  </cols>
  <sheetData>
    <row r="1" spans="1:21" s="1" customFormat="1" ht="28.5">
      <c r="A1" s="8"/>
      <c r="B1" s="8" t="s">
        <v>0</v>
      </c>
      <c r="C1" s="8"/>
      <c r="D1" s="8"/>
      <c r="E1" s="8"/>
      <c r="F1" s="49">
        <v>2017</v>
      </c>
      <c r="G1" s="8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29" t="s">
        <v>24</v>
      </c>
      <c r="U1" s="8"/>
    </row>
    <row r="2" spans="1:21" s="2" customFormat="1" ht="13.5" thickBot="1">
      <c r="A2" s="10"/>
      <c r="B2" s="10"/>
      <c r="C2" s="10"/>
      <c r="D2" s="10"/>
      <c r="E2" s="10"/>
      <c r="F2" s="10"/>
      <c r="G2" s="10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0"/>
      <c r="U2" s="10"/>
    </row>
    <row r="3" spans="1:21" ht="21">
      <c r="A3" s="14"/>
      <c r="B3" s="161" t="s">
        <v>1</v>
      </c>
      <c r="C3" s="162"/>
      <c r="D3" s="162"/>
      <c r="E3" s="162"/>
      <c r="F3" s="162"/>
      <c r="G3" s="162"/>
      <c r="H3" s="162"/>
      <c r="I3" s="163"/>
      <c r="J3" s="162"/>
      <c r="K3" s="204"/>
      <c r="L3" s="204"/>
      <c r="M3" s="204"/>
      <c r="N3" s="204"/>
      <c r="O3" s="204"/>
      <c r="P3" s="204"/>
      <c r="Q3" s="204"/>
      <c r="R3" s="204"/>
      <c r="S3" s="205"/>
      <c r="T3" s="13" t="str">
        <f>"Breed: "&amp;IF(AND(AVERAGEIF($I$10:$I$50,"&gt;0")&gt;3,AVERAGEIF($K$10:$K$50,"&gt;0")&gt;3),"Y","N")</f>
        <v>Breed: N</v>
      </c>
      <c r="U3" s="14"/>
    </row>
    <row r="4" spans="1:21">
      <c r="A4" s="14"/>
      <c r="B4" s="164" t="s">
        <v>43</v>
      </c>
      <c r="C4" s="19" t="s">
        <v>2</v>
      </c>
      <c r="D4" s="19" t="s">
        <v>44</v>
      </c>
      <c r="E4" s="19" t="s">
        <v>3</v>
      </c>
      <c r="F4" s="19" t="s">
        <v>4</v>
      </c>
      <c r="G4" s="209" t="s">
        <v>17</v>
      </c>
      <c r="H4" s="209"/>
      <c r="I4" s="209"/>
      <c r="J4" s="210"/>
      <c r="K4" s="206" t="s">
        <v>34</v>
      </c>
      <c r="L4" s="207"/>
      <c r="M4" s="207"/>
      <c r="N4" s="207"/>
      <c r="O4" s="207"/>
      <c r="P4" s="207"/>
      <c r="Q4" s="207"/>
      <c r="R4" s="207"/>
      <c r="S4" s="208"/>
      <c r="T4" s="145" t="s">
        <v>159</v>
      </c>
      <c r="U4" s="14"/>
    </row>
    <row r="5" spans="1:21" ht="15.75" thickBot="1">
      <c r="A5" s="14"/>
      <c r="B5" s="187">
        <v>1</v>
      </c>
      <c r="C5" s="165" t="s">
        <v>22</v>
      </c>
      <c r="D5" s="166"/>
      <c r="E5" s="166"/>
      <c r="F5" s="166"/>
      <c r="G5" s="211"/>
      <c r="H5" s="211"/>
      <c r="I5" s="211"/>
      <c r="J5" s="212"/>
      <c r="K5" s="219"/>
      <c r="L5" s="220"/>
      <c r="M5" s="220"/>
      <c r="N5" s="220"/>
      <c r="O5" s="220"/>
      <c r="P5" s="220"/>
      <c r="Q5" s="220"/>
      <c r="R5" s="220"/>
      <c r="S5" s="221"/>
      <c r="T5" s="188"/>
      <c r="U5" s="14"/>
    </row>
    <row r="6" spans="1:21">
      <c r="A6" s="14"/>
      <c r="B6" s="14"/>
      <c r="C6" s="14"/>
      <c r="D6" s="14"/>
      <c r="E6" s="14"/>
      <c r="F6" s="14"/>
      <c r="G6" s="14"/>
      <c r="H6" s="14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29"/>
      <c r="U6" s="14"/>
    </row>
    <row r="7" spans="1:21" ht="15.75" thickBot="1">
      <c r="A7" s="14"/>
      <c r="B7" s="14"/>
      <c r="C7" s="14"/>
      <c r="D7" s="14"/>
      <c r="E7" s="14"/>
      <c r="F7" s="14"/>
      <c r="G7" s="14"/>
      <c r="H7" s="14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4"/>
      <c r="U7" s="14"/>
    </row>
    <row r="8" spans="1:21" ht="19.5" thickBot="1">
      <c r="A8" s="14"/>
      <c r="B8" s="14"/>
      <c r="C8" s="14"/>
      <c r="D8" s="213" t="s">
        <v>19</v>
      </c>
      <c r="E8" s="214"/>
      <c r="F8" s="214"/>
      <c r="G8" s="214"/>
      <c r="H8" s="215"/>
      <c r="I8" s="213" t="s">
        <v>1</v>
      </c>
      <c r="J8" s="214"/>
      <c r="K8" s="214"/>
      <c r="L8" s="214"/>
      <c r="M8" s="214"/>
      <c r="N8" s="216" t="s">
        <v>106</v>
      </c>
      <c r="O8" s="217"/>
      <c r="P8" s="217"/>
      <c r="Q8" s="217"/>
      <c r="R8" s="217"/>
      <c r="S8" s="218"/>
      <c r="T8" s="14"/>
      <c r="U8" s="14"/>
    </row>
    <row r="9" spans="1:21" s="3" customFormat="1" ht="71.25" thickBot="1">
      <c r="A9" s="12"/>
      <c r="B9" s="24" t="s">
        <v>5</v>
      </c>
      <c r="C9" s="25" t="s">
        <v>10</v>
      </c>
      <c r="D9" s="20" t="s">
        <v>6</v>
      </c>
      <c r="E9" s="26" t="s">
        <v>18</v>
      </c>
      <c r="F9" s="26" t="s">
        <v>7</v>
      </c>
      <c r="G9" s="27" t="s">
        <v>8</v>
      </c>
      <c r="H9" s="28" t="s">
        <v>9</v>
      </c>
      <c r="I9" s="21" t="s">
        <v>11</v>
      </c>
      <c r="J9" s="22" t="s">
        <v>12</v>
      </c>
      <c r="K9" s="22" t="s">
        <v>13</v>
      </c>
      <c r="L9" s="22" t="s">
        <v>14</v>
      </c>
      <c r="M9" s="23" t="s">
        <v>15</v>
      </c>
      <c r="N9" s="51" t="s">
        <v>37</v>
      </c>
      <c r="O9" s="52" t="s">
        <v>39</v>
      </c>
      <c r="P9" s="52" t="s">
        <v>38</v>
      </c>
      <c r="Q9" s="52" t="s">
        <v>42</v>
      </c>
      <c r="R9" s="52" t="s">
        <v>40</v>
      </c>
      <c r="S9" s="53" t="s">
        <v>41</v>
      </c>
      <c r="T9" s="54" t="s">
        <v>16</v>
      </c>
      <c r="U9" s="12"/>
    </row>
    <row r="10" spans="1:21">
      <c r="A10" s="14"/>
      <c r="B10" s="110"/>
      <c r="C10" s="111"/>
      <c r="D10" s="112"/>
      <c r="E10" s="111"/>
      <c r="F10" s="112"/>
      <c r="G10" s="113"/>
      <c r="H10" s="113"/>
      <c r="I10" s="113">
        <v>1</v>
      </c>
      <c r="J10" s="113">
        <v>1</v>
      </c>
      <c r="K10" s="113">
        <v>1</v>
      </c>
      <c r="L10" s="113">
        <v>1</v>
      </c>
      <c r="M10" s="113">
        <v>1</v>
      </c>
      <c r="N10" s="114"/>
      <c r="O10" s="114"/>
      <c r="P10" s="115"/>
      <c r="Q10" s="105"/>
      <c r="R10" s="116"/>
      <c r="S10" s="117"/>
      <c r="T10" s="108"/>
      <c r="U10" s="14"/>
    </row>
    <row r="11" spans="1:21">
      <c r="A11" s="14"/>
      <c r="B11" s="118"/>
      <c r="C11" s="6"/>
      <c r="D11" s="119"/>
      <c r="E11" s="6"/>
      <c r="F11" s="119"/>
      <c r="G11" s="7"/>
      <c r="H11" s="7"/>
      <c r="I11" s="7"/>
      <c r="J11" s="7"/>
      <c r="K11" s="7"/>
      <c r="L11" s="7"/>
      <c r="M11" s="7"/>
      <c r="N11" s="50" t="str">
        <f>IF(B11&gt;B10,B11-B10,"")</f>
        <v/>
      </c>
      <c r="O11" s="50" t="str">
        <f>IF(B11="","",AVERAGEIF($I$10:I11,"&gt;0"))</f>
        <v/>
      </c>
      <c r="P11" s="103" t="str">
        <f>IF(B11="","",AVERAGEIF($K$10:K11,"&gt;0"))</f>
        <v/>
      </c>
      <c r="Q11" s="106" t="str">
        <f>IF(B11="","",SUM(I11:M11))</f>
        <v/>
      </c>
      <c r="R11" s="104" t="str">
        <f>IF(B11="","",IF(OR(O11&lt;3, P11&lt;2.5, Q11&lt;12.5), "Y", "N"))</f>
        <v/>
      </c>
      <c r="S11" s="120" t="str">
        <f>IF(B11="","",IF(AND(O11&gt;3,Q11&gt;3,R11&gt;17),"Y","N"))</f>
        <v/>
      </c>
      <c r="T11" s="109"/>
      <c r="U11" s="14"/>
    </row>
    <row r="12" spans="1:21">
      <c r="A12" s="14"/>
      <c r="B12" s="118"/>
      <c r="C12" s="6"/>
      <c r="D12" s="121"/>
      <c r="E12" s="6"/>
      <c r="F12" s="119"/>
      <c r="G12" s="7"/>
      <c r="H12" s="7"/>
      <c r="I12" s="7"/>
      <c r="J12" s="7"/>
      <c r="K12" s="7"/>
      <c r="L12" s="7"/>
      <c r="M12" s="7"/>
      <c r="N12" s="50" t="str">
        <f t="shared" ref="N12:N50" si="0">IF(B12&gt;B11,B12-B11,"")</f>
        <v/>
      </c>
      <c r="O12" s="50" t="str">
        <f>IF(B12="","",AVERAGEIF($I$10:I12,"&gt;0"))</f>
        <v/>
      </c>
      <c r="P12" s="103" t="str">
        <f>IF(B12="","",AVERAGEIF($K$10:K12,"&gt;0"))</f>
        <v/>
      </c>
      <c r="Q12" s="106" t="str">
        <f t="shared" ref="Q12:Q50" si="1">IF(B12="","",SUM(I12:M12))</f>
        <v/>
      </c>
      <c r="R12" s="104" t="str">
        <f t="shared" ref="R12:R50" si="2">IF(B12="","",IF(OR(O12&lt;3, P12&lt;2.5, Q12&lt;12.5), "Y", "N"))</f>
        <v/>
      </c>
      <c r="S12" s="120" t="str">
        <f t="shared" ref="S12:S50" si="3">IF(B12="","",IF(AND(O12&gt;3,Q12&gt;3,R12&gt;17),"Y","N"))</f>
        <v/>
      </c>
      <c r="T12" s="109"/>
      <c r="U12" s="14"/>
    </row>
    <row r="13" spans="1:21">
      <c r="A13" s="14"/>
      <c r="B13" s="118"/>
      <c r="C13" s="6"/>
      <c r="D13" s="119"/>
      <c r="E13" s="6"/>
      <c r="F13" s="119"/>
      <c r="G13" s="7"/>
      <c r="H13" s="7"/>
      <c r="I13" s="7"/>
      <c r="J13" s="7"/>
      <c r="K13" s="7"/>
      <c r="L13" s="7"/>
      <c r="M13" s="7"/>
      <c r="N13" s="50" t="str">
        <f t="shared" si="0"/>
        <v/>
      </c>
      <c r="O13" s="50" t="str">
        <f>IF(B13="","",AVERAGEIF($I$10:I13,"&gt;0"))</f>
        <v/>
      </c>
      <c r="P13" s="103" t="str">
        <f>IF(B13="","",AVERAGEIF($K$10:K13,"&gt;0"))</f>
        <v/>
      </c>
      <c r="Q13" s="106" t="str">
        <f t="shared" si="1"/>
        <v/>
      </c>
      <c r="R13" s="104" t="str">
        <f t="shared" si="2"/>
        <v/>
      </c>
      <c r="S13" s="120" t="str">
        <f t="shared" si="3"/>
        <v/>
      </c>
      <c r="T13" s="109"/>
      <c r="U13" s="14"/>
    </row>
    <row r="14" spans="1:21">
      <c r="A14" s="14"/>
      <c r="B14" s="118"/>
      <c r="C14" s="6"/>
      <c r="D14" s="119"/>
      <c r="E14" s="6"/>
      <c r="F14" s="119"/>
      <c r="G14" s="7"/>
      <c r="H14" s="7"/>
      <c r="I14" s="7"/>
      <c r="J14" s="7"/>
      <c r="K14" s="7"/>
      <c r="L14" s="7"/>
      <c r="M14" s="7"/>
      <c r="N14" s="50" t="str">
        <f t="shared" si="0"/>
        <v/>
      </c>
      <c r="O14" s="50" t="str">
        <f>IF(B14="","",AVERAGEIF($I$10:I14,"&gt;0"))</f>
        <v/>
      </c>
      <c r="P14" s="103" t="str">
        <f>IF(B14="","",AVERAGEIF($K$10:K14,"&gt;0"))</f>
        <v/>
      </c>
      <c r="Q14" s="106" t="str">
        <f t="shared" si="1"/>
        <v/>
      </c>
      <c r="R14" s="104" t="str">
        <f t="shared" si="2"/>
        <v/>
      </c>
      <c r="S14" s="120" t="str">
        <f t="shared" si="3"/>
        <v/>
      </c>
      <c r="T14" s="109"/>
      <c r="U14" s="14"/>
    </row>
    <row r="15" spans="1:21">
      <c r="A15" s="14"/>
      <c r="B15" s="118"/>
      <c r="C15" s="6"/>
      <c r="D15" s="119"/>
      <c r="E15" s="6"/>
      <c r="F15" s="122"/>
      <c r="G15" s="6"/>
      <c r="H15" s="6"/>
      <c r="I15" s="7"/>
      <c r="J15" s="7"/>
      <c r="K15" s="7"/>
      <c r="L15" s="7"/>
      <c r="M15" s="7"/>
      <c r="N15" s="50" t="str">
        <f t="shared" si="0"/>
        <v/>
      </c>
      <c r="O15" s="50" t="str">
        <f>IF(B15="","",AVERAGEIF($I$10:I15,"&gt;0"))</f>
        <v/>
      </c>
      <c r="P15" s="103" t="str">
        <f>IF(B15="","",AVERAGEIF($K$10:K15,"&gt;0"))</f>
        <v/>
      </c>
      <c r="Q15" s="106" t="str">
        <f t="shared" si="1"/>
        <v/>
      </c>
      <c r="R15" s="104" t="str">
        <f t="shared" si="2"/>
        <v/>
      </c>
      <c r="S15" s="120" t="str">
        <f t="shared" si="3"/>
        <v/>
      </c>
      <c r="T15" s="109"/>
      <c r="U15" s="14"/>
    </row>
    <row r="16" spans="1:21">
      <c r="A16" s="14"/>
      <c r="B16" s="118"/>
      <c r="C16" s="6"/>
      <c r="D16" s="119"/>
      <c r="E16" s="6"/>
      <c r="F16" s="122"/>
      <c r="G16" s="6"/>
      <c r="H16" s="6"/>
      <c r="I16" s="7"/>
      <c r="J16" s="7"/>
      <c r="K16" s="7"/>
      <c r="L16" s="7"/>
      <c r="M16" s="7"/>
      <c r="N16" s="50" t="str">
        <f t="shared" si="0"/>
        <v/>
      </c>
      <c r="O16" s="50" t="str">
        <f>IF(B16="","",AVERAGEIF($I$10:I16,"&gt;0"))</f>
        <v/>
      </c>
      <c r="P16" s="103" t="str">
        <f>IF(B16="","",AVERAGEIF($K$10:K16,"&gt;0"))</f>
        <v/>
      </c>
      <c r="Q16" s="106" t="str">
        <f t="shared" si="1"/>
        <v/>
      </c>
      <c r="R16" s="104" t="str">
        <f t="shared" si="2"/>
        <v/>
      </c>
      <c r="S16" s="120" t="str">
        <f t="shared" si="3"/>
        <v/>
      </c>
      <c r="T16" s="109"/>
      <c r="U16" s="14"/>
    </row>
    <row r="17" spans="1:21">
      <c r="A17" s="14"/>
      <c r="B17" s="118"/>
      <c r="C17" s="6"/>
      <c r="D17" s="119"/>
      <c r="E17" s="6"/>
      <c r="F17" s="122"/>
      <c r="G17" s="6"/>
      <c r="H17" s="6"/>
      <c r="I17" s="7"/>
      <c r="J17" s="7"/>
      <c r="K17" s="7"/>
      <c r="L17" s="7"/>
      <c r="M17" s="7"/>
      <c r="N17" s="50" t="str">
        <f t="shared" si="0"/>
        <v/>
      </c>
      <c r="O17" s="50" t="str">
        <f>IF(B17="","",AVERAGEIF($I$10:I17,"&gt;0"))</f>
        <v/>
      </c>
      <c r="P17" s="103" t="str">
        <f>IF(B17="","",AVERAGEIF($K$10:K17,"&gt;0"))</f>
        <v/>
      </c>
      <c r="Q17" s="106" t="str">
        <f t="shared" si="1"/>
        <v/>
      </c>
      <c r="R17" s="104" t="str">
        <f t="shared" si="2"/>
        <v/>
      </c>
      <c r="S17" s="120" t="str">
        <f t="shared" si="3"/>
        <v/>
      </c>
      <c r="T17" s="109"/>
      <c r="U17" s="14"/>
    </row>
    <row r="18" spans="1:21">
      <c r="A18" s="14"/>
      <c r="B18" s="118"/>
      <c r="C18" s="6"/>
      <c r="D18" s="119"/>
      <c r="E18" s="6"/>
      <c r="F18" s="122"/>
      <c r="G18" s="6"/>
      <c r="H18" s="6"/>
      <c r="I18" s="7"/>
      <c r="J18" s="7"/>
      <c r="K18" s="7"/>
      <c r="L18" s="7"/>
      <c r="M18" s="7"/>
      <c r="N18" s="50" t="str">
        <f t="shared" si="0"/>
        <v/>
      </c>
      <c r="O18" s="50" t="str">
        <f>IF(B18="","",AVERAGEIF($I$10:I18,"&gt;0"))</f>
        <v/>
      </c>
      <c r="P18" s="103" t="str">
        <f>IF(B18="","",AVERAGEIF($K$10:K18,"&gt;0"))</f>
        <v/>
      </c>
      <c r="Q18" s="106" t="str">
        <f t="shared" si="1"/>
        <v/>
      </c>
      <c r="R18" s="104" t="str">
        <f t="shared" si="2"/>
        <v/>
      </c>
      <c r="S18" s="120" t="str">
        <f t="shared" si="3"/>
        <v/>
      </c>
      <c r="T18" s="109"/>
      <c r="U18" s="14"/>
    </row>
    <row r="19" spans="1:21">
      <c r="A19" s="14"/>
      <c r="B19" s="118"/>
      <c r="C19" s="6"/>
      <c r="D19" s="119"/>
      <c r="E19" s="6"/>
      <c r="F19" s="122"/>
      <c r="G19" s="6"/>
      <c r="H19" s="6"/>
      <c r="I19" s="7"/>
      <c r="J19" s="7"/>
      <c r="K19" s="7"/>
      <c r="L19" s="7"/>
      <c r="M19" s="7"/>
      <c r="N19" s="50" t="str">
        <f t="shared" si="0"/>
        <v/>
      </c>
      <c r="O19" s="50" t="str">
        <f>IF(B19="","",AVERAGEIF($I$10:I19,"&gt;0"))</f>
        <v/>
      </c>
      <c r="P19" s="103" t="str">
        <f>IF(B19="","",AVERAGEIF($K$10:K19,"&gt;0"))</f>
        <v/>
      </c>
      <c r="Q19" s="106" t="str">
        <f t="shared" si="1"/>
        <v/>
      </c>
      <c r="R19" s="104" t="str">
        <f t="shared" si="2"/>
        <v/>
      </c>
      <c r="S19" s="120" t="str">
        <f t="shared" si="3"/>
        <v/>
      </c>
      <c r="T19" s="109"/>
      <c r="U19" s="14"/>
    </row>
    <row r="20" spans="1:21">
      <c r="A20" s="14"/>
      <c r="B20" s="118"/>
      <c r="C20" s="6"/>
      <c r="D20" s="119"/>
      <c r="E20" s="6"/>
      <c r="F20" s="122"/>
      <c r="G20" s="6"/>
      <c r="H20" s="6"/>
      <c r="I20" s="7"/>
      <c r="J20" s="7"/>
      <c r="K20" s="7"/>
      <c r="L20" s="7"/>
      <c r="M20" s="7"/>
      <c r="N20" s="50" t="str">
        <f t="shared" si="0"/>
        <v/>
      </c>
      <c r="O20" s="50" t="str">
        <f>IF(B20="","",AVERAGEIF($I$10:I20,"&gt;0"))</f>
        <v/>
      </c>
      <c r="P20" s="103" t="str">
        <f>IF(B20="","",AVERAGEIF($K$10:K20,"&gt;0"))</f>
        <v/>
      </c>
      <c r="Q20" s="106" t="str">
        <f t="shared" si="1"/>
        <v/>
      </c>
      <c r="R20" s="104" t="str">
        <f t="shared" si="2"/>
        <v/>
      </c>
      <c r="S20" s="120" t="str">
        <f t="shared" si="3"/>
        <v/>
      </c>
      <c r="T20" s="109"/>
      <c r="U20" s="14"/>
    </row>
    <row r="21" spans="1:21">
      <c r="A21" s="14"/>
      <c r="B21" s="118"/>
      <c r="C21" s="6"/>
      <c r="D21" s="119"/>
      <c r="E21" s="6"/>
      <c r="F21" s="122"/>
      <c r="G21" s="6"/>
      <c r="H21" s="6"/>
      <c r="I21" s="7"/>
      <c r="J21" s="7"/>
      <c r="K21" s="7"/>
      <c r="L21" s="7"/>
      <c r="M21" s="7"/>
      <c r="N21" s="50" t="str">
        <f t="shared" si="0"/>
        <v/>
      </c>
      <c r="O21" s="50" t="str">
        <f>IF(B21="","",AVERAGEIF($I$10:I21,"&gt;0"))</f>
        <v/>
      </c>
      <c r="P21" s="103" t="str">
        <f>IF(B21="","",AVERAGEIF($K$10:K21,"&gt;0"))</f>
        <v/>
      </c>
      <c r="Q21" s="106" t="str">
        <f t="shared" si="1"/>
        <v/>
      </c>
      <c r="R21" s="104" t="str">
        <f t="shared" si="2"/>
        <v/>
      </c>
      <c r="S21" s="120" t="str">
        <f t="shared" si="3"/>
        <v/>
      </c>
      <c r="T21" s="109"/>
      <c r="U21" s="14"/>
    </row>
    <row r="22" spans="1:21">
      <c r="A22" s="14"/>
      <c r="B22" s="118"/>
      <c r="C22" s="6"/>
      <c r="D22" s="119"/>
      <c r="E22" s="6"/>
      <c r="F22" s="122"/>
      <c r="G22" s="6"/>
      <c r="H22" s="6"/>
      <c r="I22" s="7"/>
      <c r="J22" s="7"/>
      <c r="K22" s="7"/>
      <c r="L22" s="7"/>
      <c r="M22" s="7"/>
      <c r="N22" s="50" t="str">
        <f t="shared" si="0"/>
        <v/>
      </c>
      <c r="O22" s="50" t="str">
        <f>IF(B22="","",AVERAGEIF($I$10:I22,"&gt;0"))</f>
        <v/>
      </c>
      <c r="P22" s="103" t="str">
        <f>IF(B22="","",AVERAGEIF($K$10:K22,"&gt;0"))</f>
        <v/>
      </c>
      <c r="Q22" s="106" t="str">
        <f t="shared" si="1"/>
        <v/>
      </c>
      <c r="R22" s="104" t="str">
        <f t="shared" si="2"/>
        <v/>
      </c>
      <c r="S22" s="120" t="str">
        <f t="shared" si="3"/>
        <v/>
      </c>
      <c r="T22" s="109"/>
      <c r="U22" s="14"/>
    </row>
    <row r="23" spans="1:21">
      <c r="A23" s="14"/>
      <c r="B23" s="118"/>
      <c r="C23" s="6"/>
      <c r="D23" s="119"/>
      <c r="E23" s="6"/>
      <c r="F23" s="122"/>
      <c r="G23" s="6"/>
      <c r="H23" s="6"/>
      <c r="I23" s="7"/>
      <c r="J23" s="7"/>
      <c r="K23" s="7"/>
      <c r="L23" s="7"/>
      <c r="M23" s="7"/>
      <c r="N23" s="50" t="str">
        <f t="shared" si="0"/>
        <v/>
      </c>
      <c r="O23" s="50" t="str">
        <f>IF(B23="","",AVERAGEIF($I$10:I23,"&gt;0"))</f>
        <v/>
      </c>
      <c r="P23" s="103" t="str">
        <f>IF(B23="","",AVERAGEIF($K$10:K23,"&gt;0"))</f>
        <v/>
      </c>
      <c r="Q23" s="106" t="str">
        <f t="shared" si="1"/>
        <v/>
      </c>
      <c r="R23" s="104" t="str">
        <f t="shared" si="2"/>
        <v/>
      </c>
      <c r="S23" s="120" t="str">
        <f t="shared" si="3"/>
        <v/>
      </c>
      <c r="T23" s="109"/>
      <c r="U23" s="14"/>
    </row>
    <row r="24" spans="1:21">
      <c r="A24" s="14"/>
      <c r="B24" s="118"/>
      <c r="C24" s="6"/>
      <c r="D24" s="119"/>
      <c r="E24" s="6"/>
      <c r="F24" s="122"/>
      <c r="G24" s="6"/>
      <c r="H24" s="6"/>
      <c r="I24" s="7"/>
      <c r="J24" s="7"/>
      <c r="K24" s="7"/>
      <c r="L24" s="7"/>
      <c r="M24" s="7"/>
      <c r="N24" s="50" t="str">
        <f t="shared" si="0"/>
        <v/>
      </c>
      <c r="O24" s="50" t="str">
        <f>IF(B24="","",AVERAGEIF($I$10:I24,"&gt;0"))</f>
        <v/>
      </c>
      <c r="P24" s="103" t="str">
        <f>IF(B24="","",AVERAGEIF($K$10:K24,"&gt;0"))</f>
        <v/>
      </c>
      <c r="Q24" s="106" t="str">
        <f t="shared" si="1"/>
        <v/>
      </c>
      <c r="R24" s="104" t="str">
        <f t="shared" si="2"/>
        <v/>
      </c>
      <c r="S24" s="120" t="str">
        <f t="shared" si="3"/>
        <v/>
      </c>
      <c r="T24" s="109"/>
      <c r="U24" s="14"/>
    </row>
    <row r="25" spans="1:21">
      <c r="A25" s="14"/>
      <c r="B25" s="118"/>
      <c r="C25" s="6"/>
      <c r="D25" s="119"/>
      <c r="E25" s="6"/>
      <c r="F25" s="122"/>
      <c r="G25" s="6"/>
      <c r="H25" s="6"/>
      <c r="I25" s="7"/>
      <c r="J25" s="7"/>
      <c r="K25" s="7"/>
      <c r="L25" s="7"/>
      <c r="M25" s="7"/>
      <c r="N25" s="50" t="str">
        <f t="shared" si="0"/>
        <v/>
      </c>
      <c r="O25" s="50" t="str">
        <f>IF(B25="","",AVERAGEIF($I$10:I25,"&gt;0"))</f>
        <v/>
      </c>
      <c r="P25" s="103" t="str">
        <f>IF(B25="","",AVERAGEIF($K$10:K25,"&gt;0"))</f>
        <v/>
      </c>
      <c r="Q25" s="106" t="str">
        <f t="shared" si="1"/>
        <v/>
      </c>
      <c r="R25" s="104" t="str">
        <f t="shared" si="2"/>
        <v/>
      </c>
      <c r="S25" s="120" t="str">
        <f t="shared" si="3"/>
        <v/>
      </c>
      <c r="T25" s="109"/>
      <c r="U25" s="14"/>
    </row>
    <row r="26" spans="1:21">
      <c r="A26" s="14"/>
      <c r="B26" s="118"/>
      <c r="C26" s="6"/>
      <c r="D26" s="119"/>
      <c r="E26" s="6"/>
      <c r="F26" s="122"/>
      <c r="G26" s="6"/>
      <c r="H26" s="6"/>
      <c r="I26" s="7"/>
      <c r="J26" s="7"/>
      <c r="K26" s="7"/>
      <c r="L26" s="7"/>
      <c r="M26" s="7"/>
      <c r="N26" s="50" t="str">
        <f t="shared" si="0"/>
        <v/>
      </c>
      <c r="O26" s="50" t="str">
        <f>IF(B26="","",AVERAGEIF($I$10:I26,"&gt;0"))</f>
        <v/>
      </c>
      <c r="P26" s="103" t="str">
        <f>IF(B26="","",AVERAGEIF($K$10:K26,"&gt;0"))</f>
        <v/>
      </c>
      <c r="Q26" s="106" t="str">
        <f t="shared" si="1"/>
        <v/>
      </c>
      <c r="R26" s="104" t="str">
        <f t="shared" si="2"/>
        <v/>
      </c>
      <c r="S26" s="120" t="str">
        <f t="shared" si="3"/>
        <v/>
      </c>
      <c r="T26" s="109"/>
      <c r="U26" s="14"/>
    </row>
    <row r="27" spans="1:21">
      <c r="A27" s="14"/>
      <c r="B27" s="118"/>
      <c r="C27" s="6"/>
      <c r="D27" s="119"/>
      <c r="E27" s="6"/>
      <c r="F27" s="122"/>
      <c r="G27" s="6"/>
      <c r="H27" s="6"/>
      <c r="I27" s="7"/>
      <c r="J27" s="7"/>
      <c r="K27" s="7"/>
      <c r="L27" s="7"/>
      <c r="M27" s="7"/>
      <c r="N27" s="50" t="str">
        <f t="shared" si="0"/>
        <v/>
      </c>
      <c r="O27" s="50" t="str">
        <f>IF(B27="","",AVERAGEIF($I$10:I27,"&gt;0"))</f>
        <v/>
      </c>
      <c r="P27" s="103" t="str">
        <f>IF(B27="","",AVERAGEIF($K$10:K27,"&gt;0"))</f>
        <v/>
      </c>
      <c r="Q27" s="106" t="str">
        <f t="shared" si="1"/>
        <v/>
      </c>
      <c r="R27" s="104" t="str">
        <f t="shared" si="2"/>
        <v/>
      </c>
      <c r="S27" s="120" t="str">
        <f t="shared" si="3"/>
        <v/>
      </c>
      <c r="T27" s="109"/>
      <c r="U27" s="14"/>
    </row>
    <row r="28" spans="1:21">
      <c r="A28" s="14"/>
      <c r="B28" s="118"/>
      <c r="C28" s="6"/>
      <c r="D28" s="119"/>
      <c r="E28" s="6"/>
      <c r="F28" s="122"/>
      <c r="G28" s="6"/>
      <c r="H28" s="6"/>
      <c r="I28" s="7"/>
      <c r="J28" s="7"/>
      <c r="K28" s="7"/>
      <c r="L28" s="7"/>
      <c r="M28" s="7"/>
      <c r="N28" s="50" t="str">
        <f t="shared" si="0"/>
        <v/>
      </c>
      <c r="O28" s="50" t="str">
        <f>IF(B28="","",AVERAGEIF($I$10:I28,"&gt;0"))</f>
        <v/>
      </c>
      <c r="P28" s="103" t="str">
        <f>IF(B28="","",AVERAGEIF($K$10:K28,"&gt;0"))</f>
        <v/>
      </c>
      <c r="Q28" s="106" t="str">
        <f t="shared" si="1"/>
        <v/>
      </c>
      <c r="R28" s="104" t="str">
        <f t="shared" si="2"/>
        <v/>
      </c>
      <c r="S28" s="120" t="str">
        <f t="shared" si="3"/>
        <v/>
      </c>
      <c r="T28" s="109"/>
      <c r="U28" s="14"/>
    </row>
    <row r="29" spans="1:21">
      <c r="A29" s="14"/>
      <c r="B29" s="118"/>
      <c r="C29" s="6"/>
      <c r="D29" s="119"/>
      <c r="E29" s="6"/>
      <c r="F29" s="122"/>
      <c r="G29" s="6"/>
      <c r="H29" s="6"/>
      <c r="I29" s="7"/>
      <c r="J29" s="7"/>
      <c r="K29" s="7"/>
      <c r="L29" s="7"/>
      <c r="M29" s="7"/>
      <c r="N29" s="50" t="str">
        <f t="shared" si="0"/>
        <v/>
      </c>
      <c r="O29" s="50" t="str">
        <f>IF(B29="","",AVERAGEIF($I$10:I29,"&gt;0"))</f>
        <v/>
      </c>
      <c r="P29" s="103" t="str">
        <f>IF(B29="","",AVERAGEIF($K$10:K29,"&gt;0"))</f>
        <v/>
      </c>
      <c r="Q29" s="106" t="str">
        <f t="shared" si="1"/>
        <v/>
      </c>
      <c r="R29" s="104" t="str">
        <f t="shared" si="2"/>
        <v/>
      </c>
      <c r="S29" s="120" t="str">
        <f t="shared" si="3"/>
        <v/>
      </c>
      <c r="T29" s="109"/>
      <c r="U29" s="14"/>
    </row>
    <row r="30" spans="1:21">
      <c r="A30" s="14"/>
      <c r="B30" s="118"/>
      <c r="C30" s="6"/>
      <c r="D30" s="119"/>
      <c r="E30" s="6"/>
      <c r="F30" s="122"/>
      <c r="G30" s="6"/>
      <c r="H30" s="6"/>
      <c r="I30" s="7"/>
      <c r="J30" s="7"/>
      <c r="K30" s="7"/>
      <c r="L30" s="7"/>
      <c r="M30" s="7"/>
      <c r="N30" s="50" t="str">
        <f t="shared" si="0"/>
        <v/>
      </c>
      <c r="O30" s="50" t="str">
        <f>IF(B30="","",AVERAGEIF($I$10:I30,"&gt;0"))</f>
        <v/>
      </c>
      <c r="P30" s="103" t="str">
        <f>IF(B30="","",AVERAGEIF($K$10:K30,"&gt;0"))</f>
        <v/>
      </c>
      <c r="Q30" s="106" t="str">
        <f t="shared" si="1"/>
        <v/>
      </c>
      <c r="R30" s="104" t="str">
        <f t="shared" si="2"/>
        <v/>
      </c>
      <c r="S30" s="120" t="str">
        <f t="shared" si="3"/>
        <v/>
      </c>
      <c r="T30" s="109"/>
      <c r="U30" s="14"/>
    </row>
    <row r="31" spans="1:21">
      <c r="A31" s="14"/>
      <c r="B31" s="118"/>
      <c r="C31" s="6"/>
      <c r="D31" s="119"/>
      <c r="E31" s="6"/>
      <c r="F31" s="122"/>
      <c r="G31" s="6"/>
      <c r="H31" s="6"/>
      <c r="I31" s="7"/>
      <c r="J31" s="7"/>
      <c r="K31" s="7"/>
      <c r="L31" s="7"/>
      <c r="M31" s="7"/>
      <c r="N31" s="50" t="str">
        <f t="shared" si="0"/>
        <v/>
      </c>
      <c r="O31" s="50" t="str">
        <f>IF(B31="","",AVERAGEIF($I$10:I31,"&gt;0"))</f>
        <v/>
      </c>
      <c r="P31" s="103" t="str">
        <f>IF(B31="","",AVERAGEIF($K$10:K31,"&gt;0"))</f>
        <v/>
      </c>
      <c r="Q31" s="106" t="str">
        <f t="shared" si="1"/>
        <v/>
      </c>
      <c r="R31" s="104" t="str">
        <f t="shared" si="2"/>
        <v/>
      </c>
      <c r="S31" s="120" t="str">
        <f t="shared" si="3"/>
        <v/>
      </c>
      <c r="T31" s="109"/>
      <c r="U31" s="14"/>
    </row>
    <row r="32" spans="1:21">
      <c r="A32" s="14"/>
      <c r="B32" s="118"/>
      <c r="C32" s="6"/>
      <c r="D32" s="119"/>
      <c r="E32" s="6"/>
      <c r="F32" s="122"/>
      <c r="G32" s="6"/>
      <c r="H32" s="6"/>
      <c r="I32" s="7"/>
      <c r="J32" s="7"/>
      <c r="K32" s="7"/>
      <c r="L32" s="7"/>
      <c r="M32" s="7"/>
      <c r="N32" s="50" t="str">
        <f t="shared" si="0"/>
        <v/>
      </c>
      <c r="O32" s="50" t="str">
        <f>IF(B32="","",AVERAGEIF($I$10:I32,"&gt;0"))</f>
        <v/>
      </c>
      <c r="P32" s="103" t="str">
        <f>IF(B32="","",AVERAGEIF($K$10:K32,"&gt;0"))</f>
        <v/>
      </c>
      <c r="Q32" s="106" t="str">
        <f t="shared" si="1"/>
        <v/>
      </c>
      <c r="R32" s="104" t="str">
        <f t="shared" si="2"/>
        <v/>
      </c>
      <c r="S32" s="120" t="str">
        <f t="shared" si="3"/>
        <v/>
      </c>
      <c r="T32" s="109"/>
      <c r="U32" s="14"/>
    </row>
    <row r="33" spans="1:21">
      <c r="A33" s="14"/>
      <c r="B33" s="118"/>
      <c r="C33" s="6"/>
      <c r="D33" s="119"/>
      <c r="E33" s="6"/>
      <c r="F33" s="122"/>
      <c r="G33" s="6"/>
      <c r="H33" s="6"/>
      <c r="I33" s="7"/>
      <c r="J33" s="7"/>
      <c r="K33" s="7"/>
      <c r="L33" s="7"/>
      <c r="M33" s="7"/>
      <c r="N33" s="50" t="str">
        <f t="shared" si="0"/>
        <v/>
      </c>
      <c r="O33" s="50" t="str">
        <f>IF(B33="","",AVERAGEIF($I$10:I33,"&gt;0"))</f>
        <v/>
      </c>
      <c r="P33" s="103" t="str">
        <f>IF(B33="","",AVERAGEIF($K$10:K33,"&gt;0"))</f>
        <v/>
      </c>
      <c r="Q33" s="106" t="str">
        <f t="shared" si="1"/>
        <v/>
      </c>
      <c r="R33" s="104" t="str">
        <f t="shared" si="2"/>
        <v/>
      </c>
      <c r="S33" s="120" t="str">
        <f t="shared" si="3"/>
        <v/>
      </c>
      <c r="T33" s="109"/>
      <c r="U33" s="14"/>
    </row>
    <row r="34" spans="1:21">
      <c r="A34" s="14"/>
      <c r="B34" s="118"/>
      <c r="C34" s="6"/>
      <c r="D34" s="119"/>
      <c r="E34" s="6"/>
      <c r="F34" s="122"/>
      <c r="G34" s="6"/>
      <c r="H34" s="6"/>
      <c r="I34" s="7"/>
      <c r="J34" s="7"/>
      <c r="K34" s="7"/>
      <c r="L34" s="7"/>
      <c r="M34" s="7"/>
      <c r="N34" s="50" t="str">
        <f t="shared" si="0"/>
        <v/>
      </c>
      <c r="O34" s="50" t="str">
        <f>IF(B34="","",AVERAGEIF($I$10:I34,"&gt;0"))</f>
        <v/>
      </c>
      <c r="P34" s="103" t="str">
        <f>IF(B34="","",AVERAGEIF($K$10:K34,"&gt;0"))</f>
        <v/>
      </c>
      <c r="Q34" s="106" t="str">
        <f t="shared" si="1"/>
        <v/>
      </c>
      <c r="R34" s="104" t="str">
        <f t="shared" si="2"/>
        <v/>
      </c>
      <c r="S34" s="120" t="str">
        <f t="shared" si="3"/>
        <v/>
      </c>
      <c r="T34" s="109"/>
      <c r="U34" s="14"/>
    </row>
    <row r="35" spans="1:21">
      <c r="A35" s="14"/>
      <c r="B35" s="118"/>
      <c r="C35" s="6"/>
      <c r="D35" s="119"/>
      <c r="E35" s="6"/>
      <c r="F35" s="122"/>
      <c r="G35" s="6"/>
      <c r="H35" s="6"/>
      <c r="I35" s="7"/>
      <c r="J35" s="7"/>
      <c r="K35" s="7"/>
      <c r="L35" s="7"/>
      <c r="M35" s="7"/>
      <c r="N35" s="50" t="str">
        <f t="shared" si="0"/>
        <v/>
      </c>
      <c r="O35" s="50" t="str">
        <f>IF(B35="","",AVERAGEIF($I$10:I35,"&gt;0"))</f>
        <v/>
      </c>
      <c r="P35" s="103" t="str">
        <f>IF(B35="","",AVERAGEIF($K$10:K35,"&gt;0"))</f>
        <v/>
      </c>
      <c r="Q35" s="106" t="str">
        <f t="shared" si="1"/>
        <v/>
      </c>
      <c r="R35" s="104" t="str">
        <f t="shared" si="2"/>
        <v/>
      </c>
      <c r="S35" s="120" t="str">
        <f t="shared" si="3"/>
        <v/>
      </c>
      <c r="T35" s="109"/>
      <c r="U35" s="14"/>
    </row>
    <row r="36" spans="1:21">
      <c r="A36" s="14"/>
      <c r="B36" s="118"/>
      <c r="C36" s="6"/>
      <c r="D36" s="119"/>
      <c r="E36" s="6"/>
      <c r="F36" s="122"/>
      <c r="G36" s="6"/>
      <c r="H36" s="6"/>
      <c r="I36" s="7"/>
      <c r="J36" s="7"/>
      <c r="K36" s="7"/>
      <c r="L36" s="7"/>
      <c r="M36" s="7"/>
      <c r="N36" s="50" t="str">
        <f t="shared" si="0"/>
        <v/>
      </c>
      <c r="O36" s="50" t="str">
        <f>IF(B36="","",AVERAGEIF($I$10:I36,"&gt;0"))</f>
        <v/>
      </c>
      <c r="P36" s="103" t="str">
        <f>IF(B36="","",AVERAGEIF($K$10:K36,"&gt;0"))</f>
        <v/>
      </c>
      <c r="Q36" s="106" t="str">
        <f t="shared" si="1"/>
        <v/>
      </c>
      <c r="R36" s="104" t="str">
        <f t="shared" si="2"/>
        <v/>
      </c>
      <c r="S36" s="120" t="str">
        <f t="shared" si="3"/>
        <v/>
      </c>
      <c r="T36" s="109"/>
      <c r="U36" s="14"/>
    </row>
    <row r="37" spans="1:21">
      <c r="A37" s="14"/>
      <c r="B37" s="118"/>
      <c r="C37" s="6"/>
      <c r="D37" s="119"/>
      <c r="E37" s="6"/>
      <c r="F37" s="122"/>
      <c r="G37" s="6"/>
      <c r="H37" s="6"/>
      <c r="I37" s="7"/>
      <c r="J37" s="7"/>
      <c r="K37" s="7"/>
      <c r="L37" s="7"/>
      <c r="M37" s="7"/>
      <c r="N37" s="50" t="str">
        <f t="shared" si="0"/>
        <v/>
      </c>
      <c r="O37" s="50" t="str">
        <f>IF(B37="","",AVERAGEIF($I$10:I37,"&gt;0"))</f>
        <v/>
      </c>
      <c r="P37" s="103" t="str">
        <f>IF(B37="","",AVERAGEIF($K$10:K37,"&gt;0"))</f>
        <v/>
      </c>
      <c r="Q37" s="106" t="str">
        <f t="shared" si="1"/>
        <v/>
      </c>
      <c r="R37" s="104" t="str">
        <f t="shared" si="2"/>
        <v/>
      </c>
      <c r="S37" s="120" t="str">
        <f t="shared" si="3"/>
        <v/>
      </c>
      <c r="T37" s="109"/>
      <c r="U37" s="14"/>
    </row>
    <row r="38" spans="1:21">
      <c r="A38" s="14"/>
      <c r="B38" s="118"/>
      <c r="C38" s="6"/>
      <c r="D38" s="119"/>
      <c r="E38" s="6"/>
      <c r="F38" s="122"/>
      <c r="G38" s="6"/>
      <c r="H38" s="6"/>
      <c r="I38" s="7"/>
      <c r="J38" s="7"/>
      <c r="K38" s="7"/>
      <c r="L38" s="7"/>
      <c r="M38" s="7"/>
      <c r="N38" s="50" t="str">
        <f t="shared" si="0"/>
        <v/>
      </c>
      <c r="O38" s="50" t="str">
        <f>IF(B38="","",AVERAGEIF($I$10:I38,"&gt;0"))</f>
        <v/>
      </c>
      <c r="P38" s="103" t="str">
        <f>IF(B38="","",AVERAGEIF($K$10:K38,"&gt;0"))</f>
        <v/>
      </c>
      <c r="Q38" s="106" t="str">
        <f t="shared" si="1"/>
        <v/>
      </c>
      <c r="R38" s="104" t="str">
        <f t="shared" si="2"/>
        <v/>
      </c>
      <c r="S38" s="120" t="str">
        <f t="shared" si="3"/>
        <v/>
      </c>
      <c r="T38" s="109"/>
      <c r="U38" s="14"/>
    </row>
    <row r="39" spans="1:21">
      <c r="A39" s="14"/>
      <c r="B39" s="118"/>
      <c r="C39" s="6"/>
      <c r="D39" s="119"/>
      <c r="E39" s="6"/>
      <c r="F39" s="122"/>
      <c r="G39" s="6"/>
      <c r="H39" s="6"/>
      <c r="I39" s="7"/>
      <c r="J39" s="7"/>
      <c r="K39" s="7"/>
      <c r="L39" s="7"/>
      <c r="M39" s="7"/>
      <c r="N39" s="50" t="str">
        <f t="shared" si="0"/>
        <v/>
      </c>
      <c r="O39" s="50" t="str">
        <f>IF(B39="","",AVERAGEIF($I$10:I39,"&gt;0"))</f>
        <v/>
      </c>
      <c r="P39" s="103" t="str">
        <f>IF(B39="","",AVERAGEIF($K$10:K39,"&gt;0"))</f>
        <v/>
      </c>
      <c r="Q39" s="106" t="str">
        <f t="shared" si="1"/>
        <v/>
      </c>
      <c r="R39" s="104" t="str">
        <f t="shared" si="2"/>
        <v/>
      </c>
      <c r="S39" s="120" t="str">
        <f t="shared" si="3"/>
        <v/>
      </c>
      <c r="T39" s="109"/>
      <c r="U39" s="14"/>
    </row>
    <row r="40" spans="1:21">
      <c r="A40" s="14"/>
      <c r="B40" s="118"/>
      <c r="C40" s="6"/>
      <c r="D40" s="119"/>
      <c r="E40" s="6"/>
      <c r="F40" s="122"/>
      <c r="G40" s="6"/>
      <c r="H40" s="6"/>
      <c r="I40" s="7"/>
      <c r="J40" s="7"/>
      <c r="K40" s="7"/>
      <c r="L40" s="7"/>
      <c r="M40" s="7"/>
      <c r="N40" s="50" t="str">
        <f t="shared" si="0"/>
        <v/>
      </c>
      <c r="O40" s="50" t="str">
        <f>IF(B40="","",AVERAGEIF($I$10:I40,"&gt;0"))</f>
        <v/>
      </c>
      <c r="P40" s="103" t="str">
        <f>IF(B40="","",AVERAGEIF($K$10:K40,"&gt;0"))</f>
        <v/>
      </c>
      <c r="Q40" s="106" t="str">
        <f t="shared" si="1"/>
        <v/>
      </c>
      <c r="R40" s="104" t="str">
        <f t="shared" si="2"/>
        <v/>
      </c>
      <c r="S40" s="120" t="str">
        <f t="shared" si="3"/>
        <v/>
      </c>
      <c r="T40" s="109"/>
      <c r="U40" s="14"/>
    </row>
    <row r="41" spans="1:21">
      <c r="A41" s="14"/>
      <c r="B41" s="118"/>
      <c r="C41" s="6"/>
      <c r="D41" s="119"/>
      <c r="E41" s="6"/>
      <c r="F41" s="122"/>
      <c r="G41" s="6"/>
      <c r="H41" s="6"/>
      <c r="I41" s="7"/>
      <c r="J41" s="7"/>
      <c r="K41" s="7"/>
      <c r="L41" s="7"/>
      <c r="M41" s="7"/>
      <c r="N41" s="50" t="str">
        <f t="shared" si="0"/>
        <v/>
      </c>
      <c r="O41" s="50" t="str">
        <f>IF(B41="","",AVERAGEIF($I$10:I41,"&gt;0"))</f>
        <v/>
      </c>
      <c r="P41" s="103" t="str">
        <f>IF(B41="","",AVERAGEIF($K$10:K41,"&gt;0"))</f>
        <v/>
      </c>
      <c r="Q41" s="106" t="str">
        <f t="shared" si="1"/>
        <v/>
      </c>
      <c r="R41" s="104" t="str">
        <f t="shared" si="2"/>
        <v/>
      </c>
      <c r="S41" s="120" t="str">
        <f t="shared" si="3"/>
        <v/>
      </c>
      <c r="T41" s="109"/>
      <c r="U41" s="14"/>
    </row>
    <row r="42" spans="1:21">
      <c r="A42" s="14"/>
      <c r="B42" s="118"/>
      <c r="C42" s="6"/>
      <c r="D42" s="119"/>
      <c r="E42" s="6"/>
      <c r="F42" s="122"/>
      <c r="G42" s="6"/>
      <c r="H42" s="6"/>
      <c r="I42" s="7"/>
      <c r="J42" s="7"/>
      <c r="K42" s="7"/>
      <c r="L42" s="7"/>
      <c r="M42" s="7"/>
      <c r="N42" s="50" t="str">
        <f t="shared" si="0"/>
        <v/>
      </c>
      <c r="O42" s="50" t="str">
        <f>IF(B42="","",AVERAGEIF($I$10:I42,"&gt;0"))</f>
        <v/>
      </c>
      <c r="P42" s="103" t="str">
        <f>IF(B42="","",AVERAGEIF($K$10:K42,"&gt;0"))</f>
        <v/>
      </c>
      <c r="Q42" s="106" t="str">
        <f t="shared" si="1"/>
        <v/>
      </c>
      <c r="R42" s="104" t="str">
        <f t="shared" si="2"/>
        <v/>
      </c>
      <c r="S42" s="120" t="str">
        <f t="shared" si="3"/>
        <v/>
      </c>
      <c r="T42" s="109"/>
      <c r="U42" s="14"/>
    </row>
    <row r="43" spans="1:21">
      <c r="A43" s="14"/>
      <c r="B43" s="118"/>
      <c r="C43" s="6"/>
      <c r="D43" s="122"/>
      <c r="E43" s="6"/>
      <c r="F43" s="122"/>
      <c r="G43" s="6"/>
      <c r="H43" s="6"/>
      <c r="I43" s="7"/>
      <c r="J43" s="7"/>
      <c r="K43" s="7"/>
      <c r="L43" s="7"/>
      <c r="M43" s="7"/>
      <c r="N43" s="50" t="str">
        <f t="shared" si="0"/>
        <v/>
      </c>
      <c r="O43" s="50" t="str">
        <f>IF(B43="","",AVERAGEIF($I$10:I43,"&gt;0"))</f>
        <v/>
      </c>
      <c r="P43" s="103" t="str">
        <f>IF(B43="","",AVERAGEIF($K$10:K43,"&gt;0"))</f>
        <v/>
      </c>
      <c r="Q43" s="106" t="str">
        <f t="shared" si="1"/>
        <v/>
      </c>
      <c r="R43" s="104" t="str">
        <f t="shared" si="2"/>
        <v/>
      </c>
      <c r="S43" s="120" t="str">
        <f t="shared" si="3"/>
        <v/>
      </c>
      <c r="T43" s="109"/>
      <c r="U43" s="14"/>
    </row>
    <row r="44" spans="1:21">
      <c r="A44" s="14"/>
      <c r="B44" s="118"/>
      <c r="C44" s="6"/>
      <c r="D44" s="122"/>
      <c r="E44" s="6"/>
      <c r="F44" s="122"/>
      <c r="G44" s="6"/>
      <c r="H44" s="6"/>
      <c r="I44" s="7"/>
      <c r="J44" s="7"/>
      <c r="K44" s="7"/>
      <c r="L44" s="7"/>
      <c r="M44" s="7"/>
      <c r="N44" s="50" t="str">
        <f t="shared" si="0"/>
        <v/>
      </c>
      <c r="O44" s="50" t="str">
        <f>IF(B44="","",AVERAGEIF($I$10:I44,"&gt;0"))</f>
        <v/>
      </c>
      <c r="P44" s="103" t="str">
        <f>IF(B44="","",AVERAGEIF($K$10:K44,"&gt;0"))</f>
        <v/>
      </c>
      <c r="Q44" s="106" t="str">
        <f t="shared" si="1"/>
        <v/>
      </c>
      <c r="R44" s="104" t="str">
        <f t="shared" si="2"/>
        <v/>
      </c>
      <c r="S44" s="120" t="str">
        <f t="shared" si="3"/>
        <v/>
      </c>
      <c r="T44" s="109"/>
      <c r="U44" s="14"/>
    </row>
    <row r="45" spans="1:21">
      <c r="A45" s="14"/>
      <c r="B45" s="130"/>
      <c r="C45" s="6"/>
      <c r="D45" s="122"/>
      <c r="E45" s="6"/>
      <c r="F45" s="122"/>
      <c r="G45" s="6"/>
      <c r="H45" s="6"/>
      <c r="I45" s="7"/>
      <c r="J45" s="7"/>
      <c r="K45" s="7"/>
      <c r="L45" s="7"/>
      <c r="M45" s="7"/>
      <c r="N45" s="50" t="str">
        <f t="shared" si="0"/>
        <v/>
      </c>
      <c r="O45" s="50" t="str">
        <f>IF(B45="","",AVERAGEIF($I$10:I45,"&gt;0"))</f>
        <v/>
      </c>
      <c r="P45" s="103" t="str">
        <f>IF(B45="","",AVERAGEIF($K$10:K45,"&gt;0"))</f>
        <v/>
      </c>
      <c r="Q45" s="106" t="str">
        <f t="shared" si="1"/>
        <v/>
      </c>
      <c r="R45" s="104" t="str">
        <f t="shared" si="2"/>
        <v/>
      </c>
      <c r="S45" s="120" t="str">
        <f t="shared" si="3"/>
        <v/>
      </c>
      <c r="T45" s="109"/>
      <c r="U45" s="14"/>
    </row>
    <row r="46" spans="1:21">
      <c r="A46" s="14"/>
      <c r="B46" s="130"/>
      <c r="C46" s="6"/>
      <c r="D46" s="122"/>
      <c r="E46" s="6"/>
      <c r="F46" s="122"/>
      <c r="G46" s="6"/>
      <c r="H46" s="6"/>
      <c r="I46" s="7"/>
      <c r="J46" s="7"/>
      <c r="K46" s="7"/>
      <c r="L46" s="7"/>
      <c r="M46" s="7"/>
      <c r="N46" s="50" t="str">
        <f t="shared" si="0"/>
        <v/>
      </c>
      <c r="O46" s="50" t="str">
        <f>IF(B46="","",AVERAGEIF($I$10:I46,"&gt;0"))</f>
        <v/>
      </c>
      <c r="P46" s="103" t="str">
        <f>IF(B46="","",AVERAGEIF($K$10:K46,"&gt;0"))</f>
        <v/>
      </c>
      <c r="Q46" s="106" t="str">
        <f t="shared" si="1"/>
        <v/>
      </c>
      <c r="R46" s="104" t="str">
        <f t="shared" si="2"/>
        <v/>
      </c>
      <c r="S46" s="120" t="str">
        <f t="shared" si="3"/>
        <v/>
      </c>
      <c r="T46" s="109"/>
      <c r="U46" s="14"/>
    </row>
    <row r="47" spans="1:21">
      <c r="A47" s="14"/>
      <c r="B47" s="130"/>
      <c r="C47" s="6"/>
      <c r="D47" s="122"/>
      <c r="E47" s="6"/>
      <c r="F47" s="122"/>
      <c r="G47" s="6"/>
      <c r="H47" s="6"/>
      <c r="I47" s="7"/>
      <c r="J47" s="7"/>
      <c r="K47" s="7"/>
      <c r="L47" s="7"/>
      <c r="M47" s="7"/>
      <c r="N47" s="50" t="str">
        <f t="shared" si="0"/>
        <v/>
      </c>
      <c r="O47" s="50" t="str">
        <f>IF(B47="","",AVERAGEIF($I$10:I47,"&gt;0"))</f>
        <v/>
      </c>
      <c r="P47" s="103" t="str">
        <f>IF(B47="","",AVERAGEIF($K$10:K47,"&gt;0"))</f>
        <v/>
      </c>
      <c r="Q47" s="106" t="str">
        <f t="shared" si="1"/>
        <v/>
      </c>
      <c r="R47" s="104" t="str">
        <f t="shared" si="2"/>
        <v/>
      </c>
      <c r="S47" s="120" t="str">
        <f t="shared" si="3"/>
        <v/>
      </c>
      <c r="T47" s="109"/>
      <c r="U47" s="14"/>
    </row>
    <row r="48" spans="1:21">
      <c r="A48" s="14"/>
      <c r="B48" s="130"/>
      <c r="C48" s="6"/>
      <c r="D48" s="122"/>
      <c r="E48" s="6"/>
      <c r="F48" s="122"/>
      <c r="G48" s="6"/>
      <c r="H48" s="6"/>
      <c r="I48" s="7"/>
      <c r="J48" s="7"/>
      <c r="K48" s="7"/>
      <c r="L48" s="7"/>
      <c r="M48" s="7"/>
      <c r="N48" s="50" t="str">
        <f t="shared" si="0"/>
        <v/>
      </c>
      <c r="O48" s="50" t="str">
        <f>IF(B48="","",AVERAGEIF($I$10:I48,"&gt;0"))</f>
        <v/>
      </c>
      <c r="P48" s="103" t="str">
        <f>IF(B48="","",AVERAGEIF($K$10:K48,"&gt;0"))</f>
        <v/>
      </c>
      <c r="Q48" s="106" t="str">
        <f t="shared" si="1"/>
        <v/>
      </c>
      <c r="R48" s="104" t="str">
        <f t="shared" si="2"/>
        <v/>
      </c>
      <c r="S48" s="120" t="str">
        <f t="shared" si="3"/>
        <v/>
      </c>
      <c r="T48" s="109"/>
      <c r="U48" s="14"/>
    </row>
    <row r="49" spans="1:21">
      <c r="A49" s="14"/>
      <c r="B49" s="130"/>
      <c r="C49" s="6"/>
      <c r="D49" s="122"/>
      <c r="E49" s="6"/>
      <c r="F49" s="122"/>
      <c r="G49" s="6"/>
      <c r="H49" s="6"/>
      <c r="I49" s="7"/>
      <c r="J49" s="7"/>
      <c r="K49" s="7"/>
      <c r="L49" s="7"/>
      <c r="M49" s="7"/>
      <c r="N49" s="50" t="str">
        <f t="shared" si="0"/>
        <v/>
      </c>
      <c r="O49" s="50" t="str">
        <f>IF(B49="","",AVERAGEIF($I$10:I49,"&gt;0"))</f>
        <v/>
      </c>
      <c r="P49" s="103" t="str">
        <f>IF(B49="","",AVERAGEIF($K$10:K49,"&gt;0"))</f>
        <v/>
      </c>
      <c r="Q49" s="106" t="str">
        <f t="shared" si="1"/>
        <v/>
      </c>
      <c r="R49" s="104" t="str">
        <f t="shared" si="2"/>
        <v/>
      </c>
      <c r="S49" s="120" t="str">
        <f t="shared" si="3"/>
        <v/>
      </c>
      <c r="T49" s="109"/>
      <c r="U49" s="14"/>
    </row>
    <row r="50" spans="1:21" ht="15.75" thickBot="1">
      <c r="A50" s="14"/>
      <c r="B50" s="131"/>
      <c r="C50" s="123"/>
      <c r="D50" s="124"/>
      <c r="E50" s="123"/>
      <c r="F50" s="124"/>
      <c r="G50" s="123"/>
      <c r="H50" s="123"/>
      <c r="I50" s="125"/>
      <c r="J50" s="125"/>
      <c r="K50" s="125"/>
      <c r="L50" s="125"/>
      <c r="M50" s="125"/>
      <c r="N50" s="126" t="str">
        <f t="shared" si="0"/>
        <v/>
      </c>
      <c r="O50" s="126" t="str">
        <f>IF(B50="","",AVERAGEIF($I$10:I50,"&gt;0"))</f>
        <v/>
      </c>
      <c r="P50" s="127" t="str">
        <f>IF(B50="","",AVERAGEIF($K$10:K50,"&gt;0"))</f>
        <v/>
      </c>
      <c r="Q50" s="107" t="str">
        <f t="shared" si="1"/>
        <v/>
      </c>
      <c r="R50" s="128" t="str">
        <f t="shared" si="2"/>
        <v/>
      </c>
      <c r="S50" s="129" t="str">
        <f t="shared" si="3"/>
        <v/>
      </c>
      <c r="T50" s="146"/>
      <c r="U50" s="14"/>
    </row>
    <row r="51" spans="1:21">
      <c r="A51" s="14"/>
      <c r="B51" s="14"/>
      <c r="C51" s="14"/>
      <c r="D51" s="14"/>
      <c r="E51" s="14"/>
      <c r="F51" s="14"/>
      <c r="G51" s="14"/>
      <c r="H51" s="14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4"/>
      <c r="U51" s="14"/>
    </row>
  </sheetData>
  <mergeCells count="8">
    <mergeCell ref="K3:S3"/>
    <mergeCell ref="K4:S4"/>
    <mergeCell ref="G4:J4"/>
    <mergeCell ref="G5:J5"/>
    <mergeCell ref="D8:H8"/>
    <mergeCell ref="I8:M8"/>
    <mergeCell ref="N8:S8"/>
    <mergeCell ref="K5:S5"/>
  </mergeCells>
  <dataValidations count="3">
    <dataValidation type="list" allowBlank="1" showInputMessage="1" showErrorMessage="1" sqref="C5">
      <formula1>colours</formula1>
    </dataValidation>
    <dataValidation type="list" allowBlank="1" showInputMessage="1" showErrorMessage="1" promptTitle="Value 1-5" sqref="I10:M50">
      <formula1>List1to5</formula1>
    </dataValidation>
    <dataValidation showDropDown="1" showInputMessage="1" showErrorMessage="1" promptTitle="Value 1-5" sqref="N10:S50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E4:G8"/>
  <sheetViews>
    <sheetView workbookViewId="0">
      <selection activeCell="G9" sqref="G9"/>
    </sheetView>
  </sheetViews>
  <sheetFormatPr defaultRowHeight="15"/>
  <sheetData>
    <row r="4" spans="5:7">
      <c r="E4">
        <v>1</v>
      </c>
      <c r="G4" t="s">
        <v>20</v>
      </c>
    </row>
    <row r="5" spans="5:7">
      <c r="E5">
        <v>2</v>
      </c>
      <c r="G5" t="s">
        <v>22</v>
      </c>
    </row>
    <row r="6" spans="5:7">
      <c r="E6">
        <v>3</v>
      </c>
      <c r="G6" t="s">
        <v>21</v>
      </c>
    </row>
    <row r="7" spans="5:7">
      <c r="E7">
        <v>4</v>
      </c>
      <c r="G7" t="s">
        <v>23</v>
      </c>
    </row>
    <row r="8" spans="5:7">
      <c r="E8">
        <v>5</v>
      </c>
      <c r="G8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"/>
  <dimension ref="A1:U51"/>
  <sheetViews>
    <sheetView workbookViewId="0">
      <selection activeCell="T6" sqref="T6"/>
    </sheetView>
  </sheetViews>
  <sheetFormatPr defaultRowHeight="15"/>
  <cols>
    <col min="1" max="1" width="3.42578125" customWidth="1"/>
    <col min="2" max="2" width="12.42578125" customWidth="1"/>
    <col min="3" max="3" width="21.7109375" customWidth="1"/>
    <col min="4" max="4" width="17.140625" customWidth="1"/>
    <col min="5" max="5" width="18.140625" customWidth="1"/>
    <col min="6" max="6" width="15.5703125" customWidth="1"/>
    <col min="7" max="7" width="15.28515625" customWidth="1"/>
    <col min="8" max="8" width="20.85546875" customWidth="1"/>
    <col min="9" max="14" width="3.7109375" style="3" customWidth="1"/>
    <col min="15" max="15" width="4.140625" style="3" customWidth="1"/>
    <col min="16" max="19" width="3.7109375" style="3" customWidth="1"/>
    <col min="20" max="20" width="76.5703125" customWidth="1"/>
    <col min="21" max="21" width="4.5703125" customWidth="1"/>
  </cols>
  <sheetData>
    <row r="1" spans="1:21" s="1" customFormat="1" ht="28.5">
      <c r="A1" s="8"/>
      <c r="B1" s="8" t="s">
        <v>0</v>
      </c>
      <c r="C1" s="8"/>
      <c r="D1" s="8"/>
      <c r="E1" s="8"/>
      <c r="F1" s="49">
        <v>2017</v>
      </c>
      <c r="G1" s="8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29" t="s">
        <v>24</v>
      </c>
      <c r="U1" s="8"/>
    </row>
    <row r="2" spans="1:21" s="2" customFormat="1" ht="13.5" thickBot="1">
      <c r="A2" s="10"/>
      <c r="B2" s="10"/>
      <c r="C2" s="10"/>
      <c r="D2" s="10"/>
      <c r="E2" s="10"/>
      <c r="F2" s="10"/>
      <c r="G2" s="10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0"/>
      <c r="U2" s="10"/>
    </row>
    <row r="3" spans="1:21" ht="21">
      <c r="A3" s="14"/>
      <c r="B3" s="15" t="s">
        <v>1</v>
      </c>
      <c r="C3" s="16"/>
      <c r="D3" s="16"/>
      <c r="E3" s="16"/>
      <c r="F3" s="16"/>
      <c r="G3" s="16"/>
      <c r="H3" s="16"/>
      <c r="I3" s="17"/>
      <c r="J3" s="167"/>
      <c r="K3" s="204"/>
      <c r="L3" s="204"/>
      <c r="M3" s="204"/>
      <c r="N3" s="204"/>
      <c r="O3" s="204"/>
      <c r="P3" s="204"/>
      <c r="Q3" s="204"/>
      <c r="R3" s="204"/>
      <c r="S3" s="205"/>
      <c r="T3" s="13" t="str">
        <f>"Breed: "&amp;IF(AND(AVERAGEIF($I$10:$I$50,"&gt;0")&gt;3,AVERAGEIF($K$10:$K$50,"&gt;0")&gt;3),"Y","N")</f>
        <v>Breed: Y</v>
      </c>
      <c r="U3" s="14"/>
    </row>
    <row r="4" spans="1:21">
      <c r="A4" s="14"/>
      <c r="B4" s="18" t="s">
        <v>43</v>
      </c>
      <c r="C4" s="19" t="s">
        <v>2</v>
      </c>
      <c r="D4" s="19" t="s">
        <v>44</v>
      </c>
      <c r="E4" s="19" t="s">
        <v>3</v>
      </c>
      <c r="F4" s="19" t="s">
        <v>4</v>
      </c>
      <c r="G4" s="209" t="s">
        <v>17</v>
      </c>
      <c r="H4" s="209"/>
      <c r="I4" s="209"/>
      <c r="J4" s="210"/>
      <c r="K4" s="206" t="s">
        <v>34</v>
      </c>
      <c r="L4" s="207"/>
      <c r="M4" s="207"/>
      <c r="N4" s="207"/>
      <c r="O4" s="207"/>
      <c r="P4" s="207"/>
      <c r="Q4" s="207"/>
      <c r="R4" s="207"/>
      <c r="S4" s="208"/>
      <c r="T4" s="145" t="s">
        <v>159</v>
      </c>
      <c r="U4" s="14"/>
    </row>
    <row r="5" spans="1:21" ht="15.75" thickBot="1">
      <c r="A5" s="14"/>
      <c r="B5" s="4">
        <v>147</v>
      </c>
      <c r="C5" s="5" t="s">
        <v>20</v>
      </c>
      <c r="D5" s="149">
        <v>42555</v>
      </c>
      <c r="E5" s="149">
        <v>42555</v>
      </c>
      <c r="F5" s="149">
        <v>42576</v>
      </c>
      <c r="G5" s="222" t="s">
        <v>134</v>
      </c>
      <c r="H5" s="222"/>
      <c r="I5" s="222"/>
      <c r="J5" s="223"/>
      <c r="K5" s="219" t="s">
        <v>161</v>
      </c>
      <c r="L5" s="220"/>
      <c r="M5" s="220"/>
      <c r="N5" s="220"/>
      <c r="O5" s="220"/>
      <c r="P5" s="220"/>
      <c r="Q5" s="220"/>
      <c r="R5" s="220"/>
      <c r="S5" s="221"/>
      <c r="T5" s="188" t="s">
        <v>160</v>
      </c>
      <c r="U5" s="14"/>
    </row>
    <row r="6" spans="1:21">
      <c r="A6" s="14"/>
      <c r="B6" s="14"/>
      <c r="C6" s="14"/>
      <c r="D6" s="14"/>
      <c r="E6" s="14"/>
      <c r="F6" s="14"/>
      <c r="G6" s="14"/>
      <c r="H6" s="14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29"/>
      <c r="U6" s="14"/>
    </row>
    <row r="7" spans="1:21" ht="15.75" thickBot="1">
      <c r="A7" s="14"/>
      <c r="B7" s="14"/>
      <c r="C7" s="14"/>
      <c r="D7" s="14"/>
      <c r="E7" s="14"/>
      <c r="F7" s="14"/>
      <c r="G7" s="14"/>
      <c r="H7" s="14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4"/>
      <c r="U7" s="14"/>
    </row>
    <row r="8" spans="1:21" ht="19.5" thickBot="1">
      <c r="A8" s="14"/>
      <c r="B8" s="14"/>
      <c r="C8" s="14"/>
      <c r="D8" s="213" t="s">
        <v>19</v>
      </c>
      <c r="E8" s="214"/>
      <c r="F8" s="214"/>
      <c r="G8" s="214"/>
      <c r="H8" s="215"/>
      <c r="I8" s="213" t="s">
        <v>1</v>
      </c>
      <c r="J8" s="214"/>
      <c r="K8" s="214"/>
      <c r="L8" s="214"/>
      <c r="M8" s="214"/>
      <c r="N8" s="216" t="s">
        <v>106</v>
      </c>
      <c r="O8" s="217"/>
      <c r="P8" s="217"/>
      <c r="Q8" s="217"/>
      <c r="R8" s="217"/>
      <c r="S8" s="218"/>
      <c r="T8" s="14"/>
      <c r="U8" s="14"/>
    </row>
    <row r="9" spans="1:21" s="3" customFormat="1" ht="73.5" thickBot="1">
      <c r="A9" s="12"/>
      <c r="B9" s="24" t="s">
        <v>5</v>
      </c>
      <c r="C9" s="25" t="s">
        <v>10</v>
      </c>
      <c r="D9" s="20" t="s">
        <v>6</v>
      </c>
      <c r="E9" s="26" t="s">
        <v>18</v>
      </c>
      <c r="F9" s="26" t="s">
        <v>7</v>
      </c>
      <c r="G9" s="27" t="s">
        <v>8</v>
      </c>
      <c r="H9" s="28" t="s">
        <v>9</v>
      </c>
      <c r="I9" s="21" t="s">
        <v>11</v>
      </c>
      <c r="J9" s="22" t="s">
        <v>12</v>
      </c>
      <c r="K9" s="22" t="s">
        <v>13</v>
      </c>
      <c r="L9" s="22" t="s">
        <v>14</v>
      </c>
      <c r="M9" s="23" t="s">
        <v>15</v>
      </c>
      <c r="N9" s="51" t="s">
        <v>146</v>
      </c>
      <c r="O9" s="52" t="s">
        <v>39</v>
      </c>
      <c r="P9" s="52" t="s">
        <v>38</v>
      </c>
      <c r="Q9" s="52" t="s">
        <v>42</v>
      </c>
      <c r="R9" s="52" t="s">
        <v>40</v>
      </c>
      <c r="S9" s="53" t="s">
        <v>41</v>
      </c>
      <c r="T9" s="54" t="s">
        <v>16</v>
      </c>
      <c r="U9" s="12"/>
    </row>
    <row r="10" spans="1:21">
      <c r="A10" s="14"/>
      <c r="B10" s="150">
        <v>42555</v>
      </c>
      <c r="C10" s="111" t="s">
        <v>135</v>
      </c>
      <c r="D10" s="112" t="s">
        <v>138</v>
      </c>
      <c r="E10" s="111" t="s">
        <v>139</v>
      </c>
      <c r="F10" s="112">
        <v>6</v>
      </c>
      <c r="G10" s="113" t="s">
        <v>143</v>
      </c>
      <c r="H10" s="113">
        <v>2</v>
      </c>
      <c r="I10" s="113">
        <v>3</v>
      </c>
      <c r="J10" s="113">
        <v>3</v>
      </c>
      <c r="K10" s="113">
        <v>3</v>
      </c>
      <c r="L10" s="113">
        <v>4</v>
      </c>
      <c r="M10" s="113">
        <v>3</v>
      </c>
      <c r="N10" s="114"/>
      <c r="O10" s="114"/>
      <c r="P10" s="115"/>
      <c r="Q10" s="105"/>
      <c r="R10" s="116"/>
      <c r="S10" s="117"/>
      <c r="T10" s="108" t="s">
        <v>144</v>
      </c>
      <c r="U10" s="14"/>
    </row>
    <row r="11" spans="1:21">
      <c r="A11" s="14"/>
      <c r="B11" s="154">
        <v>42569</v>
      </c>
      <c r="C11" s="141" t="s">
        <v>136</v>
      </c>
      <c r="D11" s="119" t="s">
        <v>138</v>
      </c>
      <c r="E11" s="6" t="s">
        <v>140</v>
      </c>
      <c r="F11" s="119">
        <v>5</v>
      </c>
      <c r="G11" s="7" t="s">
        <v>143</v>
      </c>
      <c r="H11" s="7">
        <v>3</v>
      </c>
      <c r="I11" s="7">
        <v>5</v>
      </c>
      <c r="J11" s="7">
        <v>5</v>
      </c>
      <c r="K11" s="7">
        <v>5</v>
      </c>
      <c r="L11" s="7">
        <v>4</v>
      </c>
      <c r="M11" s="7">
        <v>4</v>
      </c>
      <c r="N11" s="50">
        <f>IF(B11&gt;B10,B11-B10,"")</f>
        <v>14</v>
      </c>
      <c r="O11" s="50">
        <f>IF(B11="","",AVERAGEIF($I$10:I11,"&gt;0"))</f>
        <v>4</v>
      </c>
      <c r="P11" s="103">
        <f>IF(B11="","",AVERAGEIF($K$10:K11,"&gt;0"))</f>
        <v>4</v>
      </c>
      <c r="Q11" s="106">
        <f>IF(B11="","",SUM(I11:M11))</f>
        <v>23</v>
      </c>
      <c r="R11" s="104" t="str">
        <f>IF(B11="","",IF(OR(O11&lt;3, P11&lt;2.5, Q11&lt;12.5), "Y", "N"))</f>
        <v>N</v>
      </c>
      <c r="S11" s="120" t="str">
        <f>IF(B11="","",IF(AND(O11&gt;3,Q11&gt;3,R11&gt;17),"Y","N"))</f>
        <v>Y</v>
      </c>
      <c r="T11" s="109" t="s">
        <v>145</v>
      </c>
      <c r="U11" s="14"/>
    </row>
    <row r="12" spans="1:21">
      <c r="A12" s="14"/>
      <c r="B12" s="151">
        <v>42576</v>
      </c>
      <c r="C12" s="6" t="s">
        <v>135</v>
      </c>
      <c r="D12" s="121" t="s">
        <v>138</v>
      </c>
      <c r="E12" s="6" t="s">
        <v>141</v>
      </c>
      <c r="F12" s="119">
        <v>7</v>
      </c>
      <c r="G12" s="7" t="s">
        <v>143</v>
      </c>
      <c r="H12" s="7">
        <v>2</v>
      </c>
      <c r="I12" s="7">
        <v>5</v>
      </c>
      <c r="J12" s="7">
        <v>5</v>
      </c>
      <c r="K12" s="7">
        <v>5</v>
      </c>
      <c r="L12" s="7">
        <v>3</v>
      </c>
      <c r="M12" s="7">
        <v>5</v>
      </c>
      <c r="N12" s="50">
        <f t="shared" ref="N12:N50" si="0">IF(B12&gt;B11,B12-B11,"")</f>
        <v>7</v>
      </c>
      <c r="O12" s="50">
        <f>IF(B12="","",AVERAGEIF($I$10:I12,"&gt;0"))</f>
        <v>4.333333333333333</v>
      </c>
      <c r="P12" s="103">
        <f>IF(B12="","",AVERAGEIF($K$10:K12,"&gt;0"))</f>
        <v>4.333333333333333</v>
      </c>
      <c r="Q12" s="106">
        <f t="shared" ref="Q12:Q50" si="1">IF(B12="","",SUM(I12:M12))</f>
        <v>23</v>
      </c>
      <c r="R12" s="104" t="str">
        <f t="shared" ref="R12:R50" si="2">IF(B12="","",IF(OR(O12&lt;3, P12&lt;2.5, Q12&lt;12.5), "Y", "N"))</f>
        <v>N</v>
      </c>
      <c r="S12" s="120" t="str">
        <f t="shared" ref="S12:S50" si="3">IF(B12="","",IF(AND(O12&gt;3,Q12&gt;3,R12&gt;17),"Y","N"))</f>
        <v>Y</v>
      </c>
      <c r="T12" s="109"/>
      <c r="U12" s="14"/>
    </row>
    <row r="13" spans="1:21">
      <c r="A13" s="14"/>
      <c r="B13" s="151">
        <v>42583</v>
      </c>
      <c r="C13" s="6" t="s">
        <v>137</v>
      </c>
      <c r="D13" s="119" t="s">
        <v>138</v>
      </c>
      <c r="E13" s="6" t="s">
        <v>142</v>
      </c>
      <c r="F13" s="119">
        <v>9</v>
      </c>
      <c r="G13" s="7" t="s">
        <v>143</v>
      </c>
      <c r="H13" s="7">
        <v>1</v>
      </c>
      <c r="I13" s="7">
        <v>3</v>
      </c>
      <c r="J13" s="7">
        <v>4</v>
      </c>
      <c r="K13" s="7">
        <v>5</v>
      </c>
      <c r="L13" s="7">
        <v>4</v>
      </c>
      <c r="M13" s="7">
        <v>5</v>
      </c>
      <c r="N13" s="50">
        <f t="shared" si="0"/>
        <v>7</v>
      </c>
      <c r="O13" s="50">
        <f>IF(B13="","",AVERAGEIF($I$10:I13,"&gt;0"))</f>
        <v>4</v>
      </c>
      <c r="P13" s="103">
        <f>IF(B13="","",AVERAGEIF($K$10:K13,"&gt;0"))</f>
        <v>4.5</v>
      </c>
      <c r="Q13" s="106">
        <f t="shared" si="1"/>
        <v>21</v>
      </c>
      <c r="R13" s="104" t="str">
        <f t="shared" si="2"/>
        <v>N</v>
      </c>
      <c r="S13" s="120" t="str">
        <f t="shared" si="3"/>
        <v>Y</v>
      </c>
      <c r="T13" s="109" t="s">
        <v>147</v>
      </c>
      <c r="U13" s="14"/>
    </row>
    <row r="14" spans="1:21">
      <c r="A14" s="14"/>
      <c r="B14" s="151"/>
      <c r="C14" s="6"/>
      <c r="D14" s="119"/>
      <c r="E14" s="6"/>
      <c r="F14" s="119"/>
      <c r="G14" s="7"/>
      <c r="H14" s="7"/>
      <c r="I14" s="7"/>
      <c r="J14" s="7"/>
      <c r="K14" s="7"/>
      <c r="L14" s="7"/>
      <c r="M14" s="7"/>
      <c r="N14" s="50" t="str">
        <f t="shared" si="0"/>
        <v/>
      </c>
      <c r="O14" s="50" t="str">
        <f>IF(B14="","",AVERAGEIF($I$10:I14,"&gt;0"))</f>
        <v/>
      </c>
      <c r="P14" s="103" t="str">
        <f>IF(B14="","",AVERAGEIF($K$10:K14,"&gt;0"))</f>
        <v/>
      </c>
      <c r="Q14" s="106" t="str">
        <f t="shared" si="1"/>
        <v/>
      </c>
      <c r="R14" s="104" t="str">
        <f t="shared" si="2"/>
        <v/>
      </c>
      <c r="S14" s="120" t="str">
        <f t="shared" si="3"/>
        <v/>
      </c>
      <c r="T14" s="109"/>
      <c r="U14" s="14"/>
    </row>
    <row r="15" spans="1:21">
      <c r="A15" s="14"/>
      <c r="B15" s="151"/>
      <c r="C15" s="6"/>
      <c r="D15" s="119"/>
      <c r="E15" s="6"/>
      <c r="F15" s="122"/>
      <c r="G15" s="6"/>
      <c r="H15" s="6"/>
      <c r="I15" s="7"/>
      <c r="J15" s="7"/>
      <c r="K15" s="7"/>
      <c r="L15" s="7"/>
      <c r="M15" s="7"/>
      <c r="N15" s="50" t="str">
        <f t="shared" si="0"/>
        <v/>
      </c>
      <c r="O15" s="50" t="str">
        <f>IF(B15="","",AVERAGEIF($I$10:I15,"&gt;0"))</f>
        <v/>
      </c>
      <c r="P15" s="103" t="str">
        <f>IF(B15="","",AVERAGEIF($K$10:K15,"&gt;0"))</f>
        <v/>
      </c>
      <c r="Q15" s="106" t="str">
        <f t="shared" si="1"/>
        <v/>
      </c>
      <c r="R15" s="104" t="str">
        <f t="shared" si="2"/>
        <v/>
      </c>
      <c r="S15" s="120" t="str">
        <f t="shared" si="3"/>
        <v/>
      </c>
      <c r="T15" s="109"/>
      <c r="U15" s="14"/>
    </row>
    <row r="16" spans="1:21">
      <c r="A16" s="14"/>
      <c r="B16" s="151"/>
      <c r="C16" s="6"/>
      <c r="D16" s="119"/>
      <c r="E16" s="6"/>
      <c r="F16" s="122"/>
      <c r="G16" s="6"/>
      <c r="H16" s="6"/>
      <c r="I16" s="7"/>
      <c r="J16" s="7"/>
      <c r="K16" s="7"/>
      <c r="L16" s="7"/>
      <c r="M16" s="7"/>
      <c r="N16" s="50" t="str">
        <f t="shared" si="0"/>
        <v/>
      </c>
      <c r="O16" s="50" t="str">
        <f>IF(B16="","",AVERAGEIF($I$10:I16,"&gt;0"))</f>
        <v/>
      </c>
      <c r="P16" s="103" t="str">
        <f>IF(B16="","",AVERAGEIF($K$10:K16,"&gt;0"))</f>
        <v/>
      </c>
      <c r="Q16" s="106" t="str">
        <f t="shared" si="1"/>
        <v/>
      </c>
      <c r="R16" s="104" t="str">
        <f t="shared" si="2"/>
        <v/>
      </c>
      <c r="S16" s="120" t="str">
        <f t="shared" si="3"/>
        <v/>
      </c>
      <c r="T16" s="109"/>
      <c r="U16" s="14"/>
    </row>
    <row r="17" spans="1:21">
      <c r="A17" s="14"/>
      <c r="B17" s="151"/>
      <c r="C17" s="6"/>
      <c r="D17" s="119"/>
      <c r="E17" s="6"/>
      <c r="F17" s="122"/>
      <c r="G17" s="6"/>
      <c r="H17" s="6"/>
      <c r="I17" s="7"/>
      <c r="J17" s="7"/>
      <c r="K17" s="7"/>
      <c r="L17" s="7"/>
      <c r="M17" s="7"/>
      <c r="N17" s="50" t="str">
        <f t="shared" si="0"/>
        <v/>
      </c>
      <c r="O17" s="50" t="str">
        <f>IF(B17="","",AVERAGEIF($I$10:I17,"&gt;0"))</f>
        <v/>
      </c>
      <c r="P17" s="103" t="str">
        <f>IF(B17="","",AVERAGEIF($K$10:K17,"&gt;0"))</f>
        <v/>
      </c>
      <c r="Q17" s="106" t="str">
        <f t="shared" si="1"/>
        <v/>
      </c>
      <c r="R17" s="104" t="str">
        <f t="shared" si="2"/>
        <v/>
      </c>
      <c r="S17" s="120" t="str">
        <f t="shared" si="3"/>
        <v/>
      </c>
      <c r="T17" s="109"/>
      <c r="U17" s="14"/>
    </row>
    <row r="18" spans="1:21">
      <c r="A18" s="14"/>
      <c r="B18" s="151"/>
      <c r="C18" s="6"/>
      <c r="D18" s="119"/>
      <c r="E18" s="6"/>
      <c r="F18" s="122"/>
      <c r="G18" s="6"/>
      <c r="H18" s="6"/>
      <c r="I18" s="7"/>
      <c r="J18" s="7"/>
      <c r="K18" s="7"/>
      <c r="L18" s="7"/>
      <c r="M18" s="7"/>
      <c r="N18" s="50" t="str">
        <f t="shared" si="0"/>
        <v/>
      </c>
      <c r="O18" s="50" t="str">
        <f>IF(B18="","",AVERAGEIF($I$10:I18,"&gt;0"))</f>
        <v/>
      </c>
      <c r="P18" s="103" t="str">
        <f>IF(B18="","",AVERAGEIF($K$10:K18,"&gt;0"))</f>
        <v/>
      </c>
      <c r="Q18" s="106" t="str">
        <f t="shared" si="1"/>
        <v/>
      </c>
      <c r="R18" s="104" t="str">
        <f t="shared" si="2"/>
        <v/>
      </c>
      <c r="S18" s="120" t="str">
        <f t="shared" si="3"/>
        <v/>
      </c>
      <c r="T18" s="109"/>
      <c r="U18" s="14"/>
    </row>
    <row r="19" spans="1:21">
      <c r="A19" s="14"/>
      <c r="B19" s="151"/>
      <c r="C19" s="6"/>
      <c r="D19" s="119"/>
      <c r="E19" s="6"/>
      <c r="F19" s="122"/>
      <c r="G19" s="6"/>
      <c r="H19" s="6"/>
      <c r="I19" s="7"/>
      <c r="J19" s="7"/>
      <c r="K19" s="7"/>
      <c r="L19" s="7"/>
      <c r="M19" s="7"/>
      <c r="N19" s="50" t="str">
        <f t="shared" si="0"/>
        <v/>
      </c>
      <c r="O19" s="50" t="str">
        <f>IF(B19="","",AVERAGEIF($I$10:I19,"&gt;0"))</f>
        <v/>
      </c>
      <c r="P19" s="103" t="str">
        <f>IF(B19="","",AVERAGEIF($K$10:K19,"&gt;0"))</f>
        <v/>
      </c>
      <c r="Q19" s="106" t="str">
        <f t="shared" si="1"/>
        <v/>
      </c>
      <c r="R19" s="104" t="str">
        <f t="shared" si="2"/>
        <v/>
      </c>
      <c r="S19" s="120" t="str">
        <f t="shared" si="3"/>
        <v/>
      </c>
      <c r="T19" s="109"/>
      <c r="U19" s="14"/>
    </row>
    <row r="20" spans="1:21">
      <c r="A20" s="14"/>
      <c r="B20" s="151"/>
      <c r="C20" s="6"/>
      <c r="D20" s="119"/>
      <c r="E20" s="6"/>
      <c r="F20" s="122"/>
      <c r="G20" s="6"/>
      <c r="H20" s="6"/>
      <c r="I20" s="7"/>
      <c r="J20" s="7"/>
      <c r="K20" s="7"/>
      <c r="L20" s="7"/>
      <c r="M20" s="7"/>
      <c r="N20" s="50" t="str">
        <f t="shared" si="0"/>
        <v/>
      </c>
      <c r="O20" s="50" t="str">
        <f>IF(B20="","",AVERAGEIF($I$10:I20,"&gt;0"))</f>
        <v/>
      </c>
      <c r="P20" s="103" t="str">
        <f>IF(B20="","",AVERAGEIF($K$10:K20,"&gt;0"))</f>
        <v/>
      </c>
      <c r="Q20" s="106" t="str">
        <f t="shared" si="1"/>
        <v/>
      </c>
      <c r="R20" s="104" t="str">
        <f t="shared" si="2"/>
        <v/>
      </c>
      <c r="S20" s="120" t="str">
        <f t="shared" si="3"/>
        <v/>
      </c>
      <c r="T20" s="109"/>
      <c r="U20" s="14"/>
    </row>
    <row r="21" spans="1:21">
      <c r="A21" s="14"/>
      <c r="B21" s="151"/>
      <c r="C21" s="6"/>
      <c r="D21" s="119"/>
      <c r="E21" s="6"/>
      <c r="F21" s="122"/>
      <c r="G21" s="6"/>
      <c r="H21" s="6"/>
      <c r="I21" s="7"/>
      <c r="J21" s="7"/>
      <c r="K21" s="7"/>
      <c r="L21" s="7"/>
      <c r="M21" s="7"/>
      <c r="N21" s="50" t="str">
        <f t="shared" si="0"/>
        <v/>
      </c>
      <c r="O21" s="50" t="str">
        <f>IF(B21="","",AVERAGEIF($I$10:I21,"&gt;0"))</f>
        <v/>
      </c>
      <c r="P21" s="103" t="str">
        <f>IF(B21="","",AVERAGEIF($K$10:K21,"&gt;0"))</f>
        <v/>
      </c>
      <c r="Q21" s="106" t="str">
        <f t="shared" si="1"/>
        <v/>
      </c>
      <c r="R21" s="104" t="str">
        <f t="shared" si="2"/>
        <v/>
      </c>
      <c r="S21" s="120" t="str">
        <f t="shared" si="3"/>
        <v/>
      </c>
      <c r="T21" s="109"/>
      <c r="U21" s="14"/>
    </row>
    <row r="22" spans="1:21">
      <c r="A22" s="14"/>
      <c r="B22" s="151"/>
      <c r="C22" s="6"/>
      <c r="D22" s="119"/>
      <c r="E22" s="6"/>
      <c r="F22" s="122"/>
      <c r="G22" s="6"/>
      <c r="H22" s="6"/>
      <c r="I22" s="7"/>
      <c r="J22" s="7"/>
      <c r="K22" s="7"/>
      <c r="L22" s="7"/>
      <c r="M22" s="7"/>
      <c r="N22" s="50" t="str">
        <f t="shared" si="0"/>
        <v/>
      </c>
      <c r="O22" s="50" t="str">
        <f>IF(B22="","",AVERAGEIF($I$10:I22,"&gt;0"))</f>
        <v/>
      </c>
      <c r="P22" s="103" t="str">
        <f>IF(B22="","",AVERAGEIF($K$10:K22,"&gt;0"))</f>
        <v/>
      </c>
      <c r="Q22" s="106" t="str">
        <f t="shared" si="1"/>
        <v/>
      </c>
      <c r="R22" s="104" t="str">
        <f t="shared" si="2"/>
        <v/>
      </c>
      <c r="S22" s="120" t="str">
        <f t="shared" si="3"/>
        <v/>
      </c>
      <c r="T22" s="109"/>
      <c r="U22" s="14"/>
    </row>
    <row r="23" spans="1:21">
      <c r="A23" s="14"/>
      <c r="B23" s="151"/>
      <c r="C23" s="6"/>
      <c r="D23" s="119"/>
      <c r="E23" s="6"/>
      <c r="F23" s="122"/>
      <c r="G23" s="6"/>
      <c r="H23" s="6"/>
      <c r="I23" s="7"/>
      <c r="J23" s="7"/>
      <c r="K23" s="7"/>
      <c r="L23" s="7"/>
      <c r="M23" s="7"/>
      <c r="N23" s="50" t="str">
        <f t="shared" si="0"/>
        <v/>
      </c>
      <c r="O23" s="50" t="str">
        <f>IF(B23="","",AVERAGEIF($I$10:I23,"&gt;0"))</f>
        <v/>
      </c>
      <c r="P23" s="103" t="str">
        <f>IF(B23="","",AVERAGEIF($K$10:K23,"&gt;0"))</f>
        <v/>
      </c>
      <c r="Q23" s="106" t="str">
        <f t="shared" si="1"/>
        <v/>
      </c>
      <c r="R23" s="104" t="str">
        <f t="shared" si="2"/>
        <v/>
      </c>
      <c r="S23" s="120" t="str">
        <f t="shared" si="3"/>
        <v/>
      </c>
      <c r="T23" s="109"/>
      <c r="U23" s="14"/>
    </row>
    <row r="24" spans="1:21">
      <c r="A24" s="14"/>
      <c r="B24" s="151"/>
      <c r="C24" s="6"/>
      <c r="D24" s="119"/>
      <c r="E24" s="6"/>
      <c r="F24" s="122"/>
      <c r="G24" s="6"/>
      <c r="H24" s="6"/>
      <c r="I24" s="7"/>
      <c r="J24" s="7"/>
      <c r="K24" s="7"/>
      <c r="L24" s="7"/>
      <c r="M24" s="7"/>
      <c r="N24" s="50" t="str">
        <f t="shared" si="0"/>
        <v/>
      </c>
      <c r="O24" s="50" t="str">
        <f>IF(B24="","",AVERAGEIF($I$10:I24,"&gt;0"))</f>
        <v/>
      </c>
      <c r="P24" s="103" t="str">
        <f>IF(B24="","",AVERAGEIF($K$10:K24,"&gt;0"))</f>
        <v/>
      </c>
      <c r="Q24" s="106" t="str">
        <f t="shared" si="1"/>
        <v/>
      </c>
      <c r="R24" s="104" t="str">
        <f t="shared" si="2"/>
        <v/>
      </c>
      <c r="S24" s="120" t="str">
        <f t="shared" si="3"/>
        <v/>
      </c>
      <c r="T24" s="109"/>
      <c r="U24" s="14"/>
    </row>
    <row r="25" spans="1:21">
      <c r="A25" s="14"/>
      <c r="B25" s="151"/>
      <c r="C25" s="6"/>
      <c r="D25" s="119"/>
      <c r="E25" s="6"/>
      <c r="F25" s="122"/>
      <c r="G25" s="6"/>
      <c r="H25" s="6"/>
      <c r="I25" s="7"/>
      <c r="J25" s="7"/>
      <c r="K25" s="7"/>
      <c r="L25" s="7"/>
      <c r="M25" s="7"/>
      <c r="N25" s="50" t="str">
        <f t="shared" si="0"/>
        <v/>
      </c>
      <c r="O25" s="50" t="str">
        <f>IF(B25="","",AVERAGEIF($I$10:I25,"&gt;0"))</f>
        <v/>
      </c>
      <c r="P25" s="103" t="str">
        <f>IF(B25="","",AVERAGEIF($K$10:K25,"&gt;0"))</f>
        <v/>
      </c>
      <c r="Q25" s="106" t="str">
        <f t="shared" si="1"/>
        <v/>
      </c>
      <c r="R25" s="104" t="str">
        <f t="shared" si="2"/>
        <v/>
      </c>
      <c r="S25" s="120" t="str">
        <f t="shared" si="3"/>
        <v/>
      </c>
      <c r="T25" s="109"/>
      <c r="U25" s="14"/>
    </row>
    <row r="26" spans="1:21">
      <c r="A26" s="14"/>
      <c r="B26" s="151"/>
      <c r="C26" s="6"/>
      <c r="D26" s="119"/>
      <c r="E26" s="6"/>
      <c r="F26" s="122"/>
      <c r="G26" s="6"/>
      <c r="H26" s="6"/>
      <c r="I26" s="7"/>
      <c r="J26" s="7"/>
      <c r="K26" s="7"/>
      <c r="L26" s="7"/>
      <c r="M26" s="7"/>
      <c r="N26" s="50" t="str">
        <f t="shared" si="0"/>
        <v/>
      </c>
      <c r="O26" s="50" t="str">
        <f>IF(B26="","",AVERAGEIF($I$10:I26,"&gt;0"))</f>
        <v/>
      </c>
      <c r="P26" s="103" t="str">
        <f>IF(B26="","",AVERAGEIF($K$10:K26,"&gt;0"))</f>
        <v/>
      </c>
      <c r="Q26" s="106" t="str">
        <f t="shared" si="1"/>
        <v/>
      </c>
      <c r="R26" s="104" t="str">
        <f t="shared" si="2"/>
        <v/>
      </c>
      <c r="S26" s="120" t="str">
        <f t="shared" si="3"/>
        <v/>
      </c>
      <c r="T26" s="109"/>
      <c r="U26" s="14"/>
    </row>
    <row r="27" spans="1:21">
      <c r="A27" s="14"/>
      <c r="B27" s="151"/>
      <c r="C27" s="6"/>
      <c r="D27" s="119"/>
      <c r="E27" s="6"/>
      <c r="F27" s="122"/>
      <c r="G27" s="6"/>
      <c r="H27" s="6"/>
      <c r="I27" s="7"/>
      <c r="J27" s="7"/>
      <c r="K27" s="7"/>
      <c r="L27" s="7"/>
      <c r="M27" s="7"/>
      <c r="N27" s="50" t="str">
        <f t="shared" si="0"/>
        <v/>
      </c>
      <c r="O27" s="50" t="str">
        <f>IF(B27="","",AVERAGEIF($I$10:I27,"&gt;0"))</f>
        <v/>
      </c>
      <c r="P27" s="103" t="str">
        <f>IF(B27="","",AVERAGEIF($K$10:K27,"&gt;0"))</f>
        <v/>
      </c>
      <c r="Q27" s="106" t="str">
        <f t="shared" si="1"/>
        <v/>
      </c>
      <c r="R27" s="104" t="str">
        <f t="shared" si="2"/>
        <v/>
      </c>
      <c r="S27" s="120" t="str">
        <f t="shared" si="3"/>
        <v/>
      </c>
      <c r="T27" s="109"/>
      <c r="U27" s="14"/>
    </row>
    <row r="28" spans="1:21">
      <c r="A28" s="14"/>
      <c r="B28" s="151"/>
      <c r="C28" s="6"/>
      <c r="D28" s="119"/>
      <c r="E28" s="6"/>
      <c r="F28" s="122"/>
      <c r="G28" s="6"/>
      <c r="H28" s="6"/>
      <c r="I28" s="7"/>
      <c r="J28" s="7"/>
      <c r="K28" s="7"/>
      <c r="L28" s="7"/>
      <c r="M28" s="7"/>
      <c r="N28" s="50" t="str">
        <f t="shared" si="0"/>
        <v/>
      </c>
      <c r="O28" s="50" t="str">
        <f>IF(B28="","",AVERAGEIF($I$10:I28,"&gt;0"))</f>
        <v/>
      </c>
      <c r="P28" s="103" t="str">
        <f>IF(B28="","",AVERAGEIF($K$10:K28,"&gt;0"))</f>
        <v/>
      </c>
      <c r="Q28" s="106" t="str">
        <f t="shared" si="1"/>
        <v/>
      </c>
      <c r="R28" s="104" t="str">
        <f t="shared" si="2"/>
        <v/>
      </c>
      <c r="S28" s="120" t="str">
        <f t="shared" si="3"/>
        <v/>
      </c>
      <c r="T28" s="109"/>
      <c r="U28" s="14"/>
    </row>
    <row r="29" spans="1:21">
      <c r="A29" s="14"/>
      <c r="B29" s="151"/>
      <c r="C29" s="6"/>
      <c r="D29" s="119"/>
      <c r="E29" s="6"/>
      <c r="F29" s="122"/>
      <c r="G29" s="6"/>
      <c r="H29" s="6"/>
      <c r="I29" s="7"/>
      <c r="J29" s="7"/>
      <c r="K29" s="7"/>
      <c r="L29" s="7"/>
      <c r="M29" s="7"/>
      <c r="N29" s="50" t="str">
        <f t="shared" si="0"/>
        <v/>
      </c>
      <c r="O29" s="50" t="str">
        <f>IF(B29="","",AVERAGEIF($I$10:I29,"&gt;0"))</f>
        <v/>
      </c>
      <c r="P29" s="103" t="str">
        <f>IF(B29="","",AVERAGEIF($K$10:K29,"&gt;0"))</f>
        <v/>
      </c>
      <c r="Q29" s="106" t="str">
        <f t="shared" si="1"/>
        <v/>
      </c>
      <c r="R29" s="104" t="str">
        <f t="shared" si="2"/>
        <v/>
      </c>
      <c r="S29" s="120" t="str">
        <f t="shared" si="3"/>
        <v/>
      </c>
      <c r="T29" s="109"/>
      <c r="U29" s="14"/>
    </row>
    <row r="30" spans="1:21">
      <c r="A30" s="14"/>
      <c r="B30" s="151"/>
      <c r="C30" s="6"/>
      <c r="D30" s="119"/>
      <c r="E30" s="6"/>
      <c r="F30" s="122"/>
      <c r="G30" s="6"/>
      <c r="H30" s="6"/>
      <c r="I30" s="7"/>
      <c r="J30" s="7"/>
      <c r="K30" s="7"/>
      <c r="L30" s="7"/>
      <c r="M30" s="7"/>
      <c r="N30" s="50" t="str">
        <f t="shared" si="0"/>
        <v/>
      </c>
      <c r="O30" s="50" t="str">
        <f>IF(B30="","",AVERAGEIF($I$10:I30,"&gt;0"))</f>
        <v/>
      </c>
      <c r="P30" s="103" t="str">
        <f>IF(B30="","",AVERAGEIF($K$10:K30,"&gt;0"))</f>
        <v/>
      </c>
      <c r="Q30" s="106" t="str">
        <f t="shared" si="1"/>
        <v/>
      </c>
      <c r="R30" s="104" t="str">
        <f t="shared" si="2"/>
        <v/>
      </c>
      <c r="S30" s="120" t="str">
        <f t="shared" si="3"/>
        <v/>
      </c>
      <c r="T30" s="109"/>
      <c r="U30" s="14"/>
    </row>
    <row r="31" spans="1:21">
      <c r="A31" s="14"/>
      <c r="B31" s="151"/>
      <c r="C31" s="6"/>
      <c r="D31" s="119"/>
      <c r="E31" s="6"/>
      <c r="F31" s="122"/>
      <c r="G31" s="6"/>
      <c r="H31" s="6"/>
      <c r="I31" s="7"/>
      <c r="J31" s="7"/>
      <c r="K31" s="7"/>
      <c r="L31" s="7"/>
      <c r="M31" s="7"/>
      <c r="N31" s="50" t="str">
        <f t="shared" si="0"/>
        <v/>
      </c>
      <c r="O31" s="50" t="str">
        <f>IF(B31="","",AVERAGEIF($I$10:I31,"&gt;0"))</f>
        <v/>
      </c>
      <c r="P31" s="103" t="str">
        <f>IF(B31="","",AVERAGEIF($K$10:K31,"&gt;0"))</f>
        <v/>
      </c>
      <c r="Q31" s="106" t="str">
        <f t="shared" si="1"/>
        <v/>
      </c>
      <c r="R31" s="104" t="str">
        <f t="shared" si="2"/>
        <v/>
      </c>
      <c r="S31" s="120" t="str">
        <f t="shared" si="3"/>
        <v/>
      </c>
      <c r="T31" s="109"/>
      <c r="U31" s="14"/>
    </row>
    <row r="32" spans="1:21">
      <c r="A32" s="14"/>
      <c r="B32" s="151"/>
      <c r="C32" s="6"/>
      <c r="D32" s="119"/>
      <c r="E32" s="6"/>
      <c r="F32" s="122"/>
      <c r="G32" s="6"/>
      <c r="H32" s="6"/>
      <c r="I32" s="7"/>
      <c r="J32" s="7"/>
      <c r="K32" s="7"/>
      <c r="L32" s="7"/>
      <c r="M32" s="7"/>
      <c r="N32" s="50" t="str">
        <f t="shared" si="0"/>
        <v/>
      </c>
      <c r="O32" s="50" t="str">
        <f>IF(B32="","",AVERAGEIF($I$10:I32,"&gt;0"))</f>
        <v/>
      </c>
      <c r="P32" s="103" t="str">
        <f>IF(B32="","",AVERAGEIF($K$10:K32,"&gt;0"))</f>
        <v/>
      </c>
      <c r="Q32" s="106" t="str">
        <f t="shared" si="1"/>
        <v/>
      </c>
      <c r="R32" s="104" t="str">
        <f t="shared" si="2"/>
        <v/>
      </c>
      <c r="S32" s="120" t="str">
        <f t="shared" si="3"/>
        <v/>
      </c>
      <c r="T32" s="109"/>
      <c r="U32" s="14"/>
    </row>
    <row r="33" spans="1:21">
      <c r="A33" s="14"/>
      <c r="B33" s="151"/>
      <c r="C33" s="6"/>
      <c r="D33" s="119"/>
      <c r="E33" s="6"/>
      <c r="F33" s="122"/>
      <c r="G33" s="6"/>
      <c r="H33" s="6"/>
      <c r="I33" s="7"/>
      <c r="J33" s="7"/>
      <c r="K33" s="7"/>
      <c r="L33" s="7"/>
      <c r="M33" s="7"/>
      <c r="N33" s="50" t="str">
        <f t="shared" si="0"/>
        <v/>
      </c>
      <c r="O33" s="50" t="str">
        <f>IF(B33="","",AVERAGEIF($I$10:I33,"&gt;0"))</f>
        <v/>
      </c>
      <c r="P33" s="103" t="str">
        <f>IF(B33="","",AVERAGEIF($K$10:K33,"&gt;0"))</f>
        <v/>
      </c>
      <c r="Q33" s="106" t="str">
        <f t="shared" si="1"/>
        <v/>
      </c>
      <c r="R33" s="104" t="str">
        <f t="shared" si="2"/>
        <v/>
      </c>
      <c r="S33" s="120" t="str">
        <f t="shared" si="3"/>
        <v/>
      </c>
      <c r="T33" s="109"/>
      <c r="U33" s="14"/>
    </row>
    <row r="34" spans="1:21">
      <c r="A34" s="14"/>
      <c r="B34" s="151"/>
      <c r="C34" s="6"/>
      <c r="D34" s="119"/>
      <c r="E34" s="6"/>
      <c r="F34" s="122"/>
      <c r="G34" s="6"/>
      <c r="H34" s="6"/>
      <c r="I34" s="7"/>
      <c r="J34" s="7"/>
      <c r="K34" s="7"/>
      <c r="L34" s="7"/>
      <c r="M34" s="7"/>
      <c r="N34" s="50" t="str">
        <f t="shared" si="0"/>
        <v/>
      </c>
      <c r="O34" s="50" t="str">
        <f>IF(B34="","",AVERAGEIF($I$10:I34,"&gt;0"))</f>
        <v/>
      </c>
      <c r="P34" s="103" t="str">
        <f>IF(B34="","",AVERAGEIF($K$10:K34,"&gt;0"))</f>
        <v/>
      </c>
      <c r="Q34" s="106" t="str">
        <f t="shared" si="1"/>
        <v/>
      </c>
      <c r="R34" s="104" t="str">
        <f t="shared" si="2"/>
        <v/>
      </c>
      <c r="S34" s="120" t="str">
        <f t="shared" si="3"/>
        <v/>
      </c>
      <c r="T34" s="109"/>
      <c r="U34" s="14"/>
    </row>
    <row r="35" spans="1:21">
      <c r="A35" s="14"/>
      <c r="B35" s="151"/>
      <c r="C35" s="6"/>
      <c r="D35" s="119"/>
      <c r="E35" s="6"/>
      <c r="F35" s="122"/>
      <c r="G35" s="6"/>
      <c r="H35" s="6"/>
      <c r="I35" s="7"/>
      <c r="J35" s="7"/>
      <c r="K35" s="7"/>
      <c r="L35" s="7"/>
      <c r="M35" s="7"/>
      <c r="N35" s="50" t="str">
        <f t="shared" si="0"/>
        <v/>
      </c>
      <c r="O35" s="50" t="str">
        <f>IF(B35="","",AVERAGEIF($I$10:I35,"&gt;0"))</f>
        <v/>
      </c>
      <c r="P35" s="103" t="str">
        <f>IF(B35="","",AVERAGEIF($K$10:K35,"&gt;0"))</f>
        <v/>
      </c>
      <c r="Q35" s="106" t="str">
        <f t="shared" si="1"/>
        <v/>
      </c>
      <c r="R35" s="104" t="str">
        <f t="shared" si="2"/>
        <v/>
      </c>
      <c r="S35" s="120" t="str">
        <f t="shared" si="3"/>
        <v/>
      </c>
      <c r="T35" s="109"/>
      <c r="U35" s="14"/>
    </row>
    <row r="36" spans="1:21">
      <c r="A36" s="14"/>
      <c r="B36" s="151"/>
      <c r="C36" s="6"/>
      <c r="D36" s="119"/>
      <c r="E36" s="6"/>
      <c r="F36" s="122"/>
      <c r="G36" s="6"/>
      <c r="H36" s="6"/>
      <c r="I36" s="7"/>
      <c r="J36" s="7"/>
      <c r="K36" s="7"/>
      <c r="L36" s="7"/>
      <c r="M36" s="7"/>
      <c r="N36" s="50" t="str">
        <f t="shared" si="0"/>
        <v/>
      </c>
      <c r="O36" s="50" t="str">
        <f>IF(B36="","",AVERAGEIF($I$10:I36,"&gt;0"))</f>
        <v/>
      </c>
      <c r="P36" s="103" t="str">
        <f>IF(B36="","",AVERAGEIF($K$10:K36,"&gt;0"))</f>
        <v/>
      </c>
      <c r="Q36" s="106" t="str">
        <f t="shared" si="1"/>
        <v/>
      </c>
      <c r="R36" s="104" t="str">
        <f t="shared" si="2"/>
        <v/>
      </c>
      <c r="S36" s="120" t="str">
        <f t="shared" si="3"/>
        <v/>
      </c>
      <c r="T36" s="109"/>
      <c r="U36" s="14"/>
    </row>
    <row r="37" spans="1:21">
      <c r="A37" s="14"/>
      <c r="B37" s="151"/>
      <c r="C37" s="6"/>
      <c r="D37" s="119"/>
      <c r="E37" s="6"/>
      <c r="F37" s="122"/>
      <c r="G37" s="6"/>
      <c r="H37" s="6"/>
      <c r="I37" s="7"/>
      <c r="J37" s="7"/>
      <c r="K37" s="7"/>
      <c r="L37" s="7"/>
      <c r="M37" s="7"/>
      <c r="N37" s="50" t="str">
        <f t="shared" si="0"/>
        <v/>
      </c>
      <c r="O37" s="50" t="str">
        <f>IF(B37="","",AVERAGEIF($I$10:I37,"&gt;0"))</f>
        <v/>
      </c>
      <c r="P37" s="103" t="str">
        <f>IF(B37="","",AVERAGEIF($K$10:K37,"&gt;0"))</f>
        <v/>
      </c>
      <c r="Q37" s="106" t="str">
        <f t="shared" si="1"/>
        <v/>
      </c>
      <c r="R37" s="104" t="str">
        <f t="shared" si="2"/>
        <v/>
      </c>
      <c r="S37" s="120" t="str">
        <f t="shared" si="3"/>
        <v/>
      </c>
      <c r="T37" s="109"/>
      <c r="U37" s="14"/>
    </row>
    <row r="38" spans="1:21">
      <c r="A38" s="14"/>
      <c r="B38" s="151"/>
      <c r="C38" s="6"/>
      <c r="D38" s="119"/>
      <c r="E38" s="6"/>
      <c r="F38" s="122"/>
      <c r="G38" s="6"/>
      <c r="H38" s="6"/>
      <c r="I38" s="7"/>
      <c r="J38" s="7"/>
      <c r="K38" s="7"/>
      <c r="L38" s="7"/>
      <c r="M38" s="7"/>
      <c r="N38" s="50" t="str">
        <f t="shared" si="0"/>
        <v/>
      </c>
      <c r="O38" s="50" t="str">
        <f>IF(B38="","",AVERAGEIF($I$10:I38,"&gt;0"))</f>
        <v/>
      </c>
      <c r="P38" s="103" t="str">
        <f>IF(B38="","",AVERAGEIF($K$10:K38,"&gt;0"))</f>
        <v/>
      </c>
      <c r="Q38" s="106" t="str">
        <f t="shared" si="1"/>
        <v/>
      </c>
      <c r="R38" s="104" t="str">
        <f t="shared" si="2"/>
        <v/>
      </c>
      <c r="S38" s="120" t="str">
        <f t="shared" si="3"/>
        <v/>
      </c>
      <c r="T38" s="109"/>
      <c r="U38" s="14"/>
    </row>
    <row r="39" spans="1:21">
      <c r="A39" s="14"/>
      <c r="B39" s="151"/>
      <c r="C39" s="6"/>
      <c r="D39" s="119"/>
      <c r="E39" s="6"/>
      <c r="F39" s="122"/>
      <c r="G39" s="6"/>
      <c r="H39" s="6"/>
      <c r="I39" s="7"/>
      <c r="J39" s="7"/>
      <c r="K39" s="7"/>
      <c r="L39" s="7"/>
      <c r="M39" s="7"/>
      <c r="N39" s="50" t="str">
        <f t="shared" si="0"/>
        <v/>
      </c>
      <c r="O39" s="50" t="str">
        <f>IF(B39="","",AVERAGEIF($I$10:I39,"&gt;0"))</f>
        <v/>
      </c>
      <c r="P39" s="103" t="str">
        <f>IF(B39="","",AVERAGEIF($K$10:K39,"&gt;0"))</f>
        <v/>
      </c>
      <c r="Q39" s="106" t="str">
        <f t="shared" si="1"/>
        <v/>
      </c>
      <c r="R39" s="104" t="str">
        <f t="shared" si="2"/>
        <v/>
      </c>
      <c r="S39" s="120" t="str">
        <f t="shared" si="3"/>
        <v/>
      </c>
      <c r="T39" s="109"/>
      <c r="U39" s="14"/>
    </row>
    <row r="40" spans="1:21">
      <c r="A40" s="14"/>
      <c r="B40" s="151"/>
      <c r="C40" s="6"/>
      <c r="D40" s="119"/>
      <c r="E40" s="6"/>
      <c r="F40" s="122"/>
      <c r="G40" s="6"/>
      <c r="H40" s="6"/>
      <c r="I40" s="7"/>
      <c r="J40" s="7"/>
      <c r="K40" s="7"/>
      <c r="L40" s="7"/>
      <c r="M40" s="7"/>
      <c r="N40" s="50" t="str">
        <f t="shared" si="0"/>
        <v/>
      </c>
      <c r="O40" s="50" t="str">
        <f>IF(B40="","",AVERAGEIF($I$10:I40,"&gt;0"))</f>
        <v/>
      </c>
      <c r="P40" s="103" t="str">
        <f>IF(B40="","",AVERAGEIF($K$10:K40,"&gt;0"))</f>
        <v/>
      </c>
      <c r="Q40" s="106" t="str">
        <f t="shared" si="1"/>
        <v/>
      </c>
      <c r="R40" s="104" t="str">
        <f t="shared" si="2"/>
        <v/>
      </c>
      <c r="S40" s="120" t="str">
        <f t="shared" si="3"/>
        <v/>
      </c>
      <c r="T40" s="109"/>
      <c r="U40" s="14"/>
    </row>
    <row r="41" spans="1:21">
      <c r="A41" s="14"/>
      <c r="B41" s="151"/>
      <c r="C41" s="6"/>
      <c r="D41" s="119"/>
      <c r="E41" s="6"/>
      <c r="F41" s="122"/>
      <c r="G41" s="6"/>
      <c r="H41" s="6"/>
      <c r="I41" s="7"/>
      <c r="J41" s="7"/>
      <c r="K41" s="7"/>
      <c r="L41" s="7"/>
      <c r="M41" s="7"/>
      <c r="N41" s="50" t="str">
        <f t="shared" si="0"/>
        <v/>
      </c>
      <c r="O41" s="50" t="str">
        <f>IF(B41="","",AVERAGEIF($I$10:I41,"&gt;0"))</f>
        <v/>
      </c>
      <c r="P41" s="103" t="str">
        <f>IF(B41="","",AVERAGEIF($K$10:K41,"&gt;0"))</f>
        <v/>
      </c>
      <c r="Q41" s="106" t="str">
        <f t="shared" si="1"/>
        <v/>
      </c>
      <c r="R41" s="104" t="str">
        <f t="shared" si="2"/>
        <v/>
      </c>
      <c r="S41" s="120" t="str">
        <f t="shared" si="3"/>
        <v/>
      </c>
      <c r="T41" s="109"/>
      <c r="U41" s="14"/>
    </row>
    <row r="42" spans="1:21">
      <c r="A42" s="14"/>
      <c r="B42" s="151"/>
      <c r="C42" s="6"/>
      <c r="D42" s="119"/>
      <c r="E42" s="6"/>
      <c r="F42" s="122"/>
      <c r="G42" s="6"/>
      <c r="H42" s="6"/>
      <c r="I42" s="7"/>
      <c r="J42" s="7"/>
      <c r="K42" s="7"/>
      <c r="L42" s="7"/>
      <c r="M42" s="7"/>
      <c r="N42" s="50" t="str">
        <f t="shared" si="0"/>
        <v/>
      </c>
      <c r="O42" s="50" t="str">
        <f>IF(B42="","",AVERAGEIF($I$10:I42,"&gt;0"))</f>
        <v/>
      </c>
      <c r="P42" s="103" t="str">
        <f>IF(B42="","",AVERAGEIF($K$10:K42,"&gt;0"))</f>
        <v/>
      </c>
      <c r="Q42" s="106" t="str">
        <f t="shared" si="1"/>
        <v/>
      </c>
      <c r="R42" s="104" t="str">
        <f t="shared" si="2"/>
        <v/>
      </c>
      <c r="S42" s="120" t="str">
        <f t="shared" si="3"/>
        <v/>
      </c>
      <c r="T42" s="109"/>
      <c r="U42" s="14"/>
    </row>
    <row r="43" spans="1:21">
      <c r="A43" s="14"/>
      <c r="B43" s="151"/>
      <c r="C43" s="6"/>
      <c r="D43" s="122"/>
      <c r="E43" s="6"/>
      <c r="F43" s="122"/>
      <c r="G43" s="6"/>
      <c r="H43" s="6"/>
      <c r="I43" s="7"/>
      <c r="J43" s="7"/>
      <c r="K43" s="7"/>
      <c r="L43" s="7"/>
      <c r="M43" s="7"/>
      <c r="N43" s="50" t="str">
        <f t="shared" si="0"/>
        <v/>
      </c>
      <c r="O43" s="50" t="str">
        <f>IF(B43="","",AVERAGEIF($I$10:I43,"&gt;0"))</f>
        <v/>
      </c>
      <c r="P43" s="103" t="str">
        <f>IF(B43="","",AVERAGEIF($K$10:K43,"&gt;0"))</f>
        <v/>
      </c>
      <c r="Q43" s="106" t="str">
        <f t="shared" si="1"/>
        <v/>
      </c>
      <c r="R43" s="104" t="str">
        <f t="shared" si="2"/>
        <v/>
      </c>
      <c r="S43" s="120" t="str">
        <f t="shared" si="3"/>
        <v/>
      </c>
      <c r="T43" s="109"/>
      <c r="U43" s="14"/>
    </row>
    <row r="44" spans="1:21">
      <c r="A44" s="14"/>
      <c r="B44" s="151"/>
      <c r="C44" s="6"/>
      <c r="D44" s="122"/>
      <c r="E44" s="6"/>
      <c r="F44" s="122"/>
      <c r="G44" s="6"/>
      <c r="H44" s="6"/>
      <c r="I44" s="7"/>
      <c r="J44" s="7"/>
      <c r="K44" s="7"/>
      <c r="L44" s="7"/>
      <c r="M44" s="7"/>
      <c r="N44" s="50" t="str">
        <f t="shared" si="0"/>
        <v/>
      </c>
      <c r="O44" s="50" t="str">
        <f>IF(B44="","",AVERAGEIF($I$10:I44,"&gt;0"))</f>
        <v/>
      </c>
      <c r="P44" s="103" t="str">
        <f>IF(B44="","",AVERAGEIF($K$10:K44,"&gt;0"))</f>
        <v/>
      </c>
      <c r="Q44" s="106" t="str">
        <f t="shared" si="1"/>
        <v/>
      </c>
      <c r="R44" s="104" t="str">
        <f t="shared" si="2"/>
        <v/>
      </c>
      <c r="S44" s="120" t="str">
        <f t="shared" si="3"/>
        <v/>
      </c>
      <c r="T44" s="109"/>
      <c r="U44" s="14"/>
    </row>
    <row r="45" spans="1:21">
      <c r="A45" s="14"/>
      <c r="B45" s="152"/>
      <c r="C45" s="6"/>
      <c r="D45" s="122"/>
      <c r="E45" s="6"/>
      <c r="F45" s="122"/>
      <c r="G45" s="6"/>
      <c r="H45" s="6"/>
      <c r="I45" s="7"/>
      <c r="J45" s="7"/>
      <c r="K45" s="7"/>
      <c r="L45" s="7"/>
      <c r="M45" s="7"/>
      <c r="N45" s="50" t="str">
        <f t="shared" si="0"/>
        <v/>
      </c>
      <c r="O45" s="50" t="str">
        <f>IF(B45="","",AVERAGEIF($I$10:I45,"&gt;0"))</f>
        <v/>
      </c>
      <c r="P45" s="103" t="str">
        <f>IF(B45="","",AVERAGEIF($K$10:K45,"&gt;0"))</f>
        <v/>
      </c>
      <c r="Q45" s="106" t="str">
        <f t="shared" si="1"/>
        <v/>
      </c>
      <c r="R45" s="104" t="str">
        <f t="shared" si="2"/>
        <v/>
      </c>
      <c r="S45" s="120" t="str">
        <f t="shared" si="3"/>
        <v/>
      </c>
      <c r="T45" s="109"/>
      <c r="U45" s="14"/>
    </row>
    <row r="46" spans="1:21">
      <c r="A46" s="14"/>
      <c r="B46" s="152"/>
      <c r="C46" s="6"/>
      <c r="D46" s="122"/>
      <c r="E46" s="6"/>
      <c r="F46" s="122"/>
      <c r="G46" s="6"/>
      <c r="H46" s="6"/>
      <c r="I46" s="7"/>
      <c r="J46" s="7"/>
      <c r="K46" s="7"/>
      <c r="L46" s="7"/>
      <c r="M46" s="7"/>
      <c r="N46" s="50" t="str">
        <f t="shared" si="0"/>
        <v/>
      </c>
      <c r="O46" s="50" t="str">
        <f>IF(B46="","",AVERAGEIF($I$10:I46,"&gt;0"))</f>
        <v/>
      </c>
      <c r="P46" s="103" t="str">
        <f>IF(B46="","",AVERAGEIF($K$10:K46,"&gt;0"))</f>
        <v/>
      </c>
      <c r="Q46" s="106" t="str">
        <f t="shared" si="1"/>
        <v/>
      </c>
      <c r="R46" s="104" t="str">
        <f t="shared" si="2"/>
        <v/>
      </c>
      <c r="S46" s="120" t="str">
        <f t="shared" si="3"/>
        <v/>
      </c>
      <c r="T46" s="109"/>
      <c r="U46" s="14"/>
    </row>
    <row r="47" spans="1:21">
      <c r="A47" s="14"/>
      <c r="B47" s="152"/>
      <c r="C47" s="6"/>
      <c r="D47" s="122"/>
      <c r="E47" s="6"/>
      <c r="F47" s="122"/>
      <c r="G47" s="6"/>
      <c r="H47" s="6"/>
      <c r="I47" s="7"/>
      <c r="J47" s="7"/>
      <c r="K47" s="7"/>
      <c r="L47" s="7"/>
      <c r="M47" s="7"/>
      <c r="N47" s="50" t="str">
        <f t="shared" si="0"/>
        <v/>
      </c>
      <c r="O47" s="50" t="str">
        <f>IF(B47="","",AVERAGEIF($I$10:I47,"&gt;0"))</f>
        <v/>
      </c>
      <c r="P47" s="103" t="str">
        <f>IF(B47="","",AVERAGEIF($K$10:K47,"&gt;0"))</f>
        <v/>
      </c>
      <c r="Q47" s="106" t="str">
        <f t="shared" si="1"/>
        <v/>
      </c>
      <c r="R47" s="104" t="str">
        <f t="shared" si="2"/>
        <v/>
      </c>
      <c r="S47" s="120" t="str">
        <f t="shared" si="3"/>
        <v/>
      </c>
      <c r="T47" s="109"/>
      <c r="U47" s="14"/>
    </row>
    <row r="48" spans="1:21">
      <c r="A48" s="14"/>
      <c r="B48" s="152"/>
      <c r="C48" s="6"/>
      <c r="D48" s="122"/>
      <c r="E48" s="6"/>
      <c r="F48" s="122"/>
      <c r="G48" s="6"/>
      <c r="H48" s="6"/>
      <c r="I48" s="7"/>
      <c r="J48" s="7"/>
      <c r="K48" s="7"/>
      <c r="L48" s="7"/>
      <c r="M48" s="7"/>
      <c r="N48" s="50" t="str">
        <f t="shared" si="0"/>
        <v/>
      </c>
      <c r="O48" s="50" t="str">
        <f>IF(B48="","",AVERAGEIF($I$10:I48,"&gt;0"))</f>
        <v/>
      </c>
      <c r="P48" s="103" t="str">
        <f>IF(B48="","",AVERAGEIF($K$10:K48,"&gt;0"))</f>
        <v/>
      </c>
      <c r="Q48" s="106" t="str">
        <f t="shared" si="1"/>
        <v/>
      </c>
      <c r="R48" s="104" t="str">
        <f t="shared" si="2"/>
        <v/>
      </c>
      <c r="S48" s="120" t="str">
        <f t="shared" si="3"/>
        <v/>
      </c>
      <c r="T48" s="109"/>
      <c r="U48" s="14"/>
    </row>
    <row r="49" spans="1:21">
      <c r="A49" s="14"/>
      <c r="B49" s="152"/>
      <c r="C49" s="6"/>
      <c r="D49" s="122"/>
      <c r="E49" s="6"/>
      <c r="F49" s="122"/>
      <c r="G49" s="6"/>
      <c r="H49" s="6"/>
      <c r="I49" s="7"/>
      <c r="J49" s="7"/>
      <c r="K49" s="7"/>
      <c r="L49" s="7"/>
      <c r="M49" s="7"/>
      <c r="N49" s="50" t="str">
        <f t="shared" si="0"/>
        <v/>
      </c>
      <c r="O49" s="50" t="str">
        <f>IF(B49="","",AVERAGEIF($I$10:I49,"&gt;0"))</f>
        <v/>
      </c>
      <c r="P49" s="103" t="str">
        <f>IF(B49="","",AVERAGEIF($K$10:K49,"&gt;0"))</f>
        <v/>
      </c>
      <c r="Q49" s="106" t="str">
        <f t="shared" si="1"/>
        <v/>
      </c>
      <c r="R49" s="104" t="str">
        <f t="shared" si="2"/>
        <v/>
      </c>
      <c r="S49" s="120" t="str">
        <f t="shared" si="3"/>
        <v/>
      </c>
      <c r="T49" s="109"/>
      <c r="U49" s="14"/>
    </row>
    <row r="50" spans="1:21" ht="15.75" thickBot="1">
      <c r="A50" s="14"/>
      <c r="B50" s="153"/>
      <c r="C50" s="123"/>
      <c r="D50" s="124"/>
      <c r="E50" s="123"/>
      <c r="F50" s="124"/>
      <c r="G50" s="123"/>
      <c r="H50" s="123"/>
      <c r="I50" s="125"/>
      <c r="J50" s="125"/>
      <c r="K50" s="125"/>
      <c r="L50" s="125"/>
      <c r="M50" s="125"/>
      <c r="N50" s="126" t="str">
        <f t="shared" si="0"/>
        <v/>
      </c>
      <c r="O50" s="126" t="str">
        <f>IF(B50="","",AVERAGEIF($I$10:I50,"&gt;0"))</f>
        <v/>
      </c>
      <c r="P50" s="127" t="str">
        <f>IF(B50="","",AVERAGEIF($K$10:K50,"&gt;0"))</f>
        <v/>
      </c>
      <c r="Q50" s="107" t="str">
        <f t="shared" si="1"/>
        <v/>
      </c>
      <c r="R50" s="128" t="str">
        <f t="shared" si="2"/>
        <v/>
      </c>
      <c r="S50" s="129" t="str">
        <f t="shared" si="3"/>
        <v/>
      </c>
      <c r="T50" s="146"/>
      <c r="U50" s="14"/>
    </row>
    <row r="51" spans="1:21">
      <c r="A51" s="14"/>
      <c r="B51" s="14"/>
      <c r="C51" s="14"/>
      <c r="D51" s="14"/>
      <c r="E51" s="14"/>
      <c r="F51" s="14"/>
      <c r="G51" s="14"/>
      <c r="H51" s="14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4"/>
      <c r="U51" s="14"/>
    </row>
  </sheetData>
  <sheetProtection password="83AF" sheet="1" objects="1" scenarios="1"/>
  <mergeCells count="8">
    <mergeCell ref="D8:H8"/>
    <mergeCell ref="I8:M8"/>
    <mergeCell ref="N8:S8"/>
    <mergeCell ref="K3:S3"/>
    <mergeCell ref="K4:S4"/>
    <mergeCell ref="K5:S5"/>
    <mergeCell ref="G4:J4"/>
    <mergeCell ref="G5:J5"/>
  </mergeCells>
  <dataValidations count="3">
    <dataValidation showDropDown="1" showInputMessage="1" showErrorMessage="1" promptTitle="Value 1-5" sqref="N10:S50"/>
    <dataValidation type="list" allowBlank="1" showInputMessage="1" showErrorMessage="1" promptTitle="Value 1-5" sqref="I10:M50">
      <formula1>List1to5</formula1>
    </dataValidation>
    <dataValidation type="list" allowBlank="1" showInputMessage="1" showErrorMessage="1" sqref="C5">
      <formula1>colours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LS44"/>
  <sheetViews>
    <sheetView zoomScaleNormal="100" workbookViewId="0">
      <selection activeCell="I11" sqref="I11"/>
    </sheetView>
  </sheetViews>
  <sheetFormatPr defaultRowHeight="15.75"/>
  <cols>
    <col min="2" max="3" width="9.140625" style="57"/>
    <col min="4" max="4" width="27.28515625" style="57" customWidth="1"/>
    <col min="5" max="5" width="13.42578125" style="57" bestFit="1" customWidth="1"/>
    <col min="6" max="8" width="9.140625" style="57"/>
    <col min="9" max="9" width="62.28515625" style="57" bestFit="1" customWidth="1"/>
    <col min="10" max="1007" width="9.140625" style="57"/>
    <col min="1008" max="16384" width="9.140625" style="55"/>
  </cols>
  <sheetData>
    <row r="1" spans="1:9" ht="26.25">
      <c r="A1" s="14"/>
      <c r="B1" s="224" t="s">
        <v>59</v>
      </c>
      <c r="C1" s="224"/>
      <c r="D1" s="224"/>
      <c r="E1" s="72">
        <v>2017</v>
      </c>
      <c r="F1" s="73"/>
      <c r="G1" s="73"/>
    </row>
    <row r="2" spans="1:9" ht="16.5" thickBot="1">
      <c r="A2" s="14"/>
      <c r="B2" s="73"/>
      <c r="C2" s="73"/>
      <c r="D2" s="73"/>
      <c r="E2" s="56"/>
      <c r="F2" s="155" t="s">
        <v>87</v>
      </c>
      <c r="G2" s="73"/>
    </row>
    <row r="3" spans="1:9" ht="16.5" thickBot="1">
      <c r="A3" s="14"/>
      <c r="B3" s="58" t="s">
        <v>45</v>
      </c>
      <c r="C3" s="73"/>
      <c r="D3" s="79" t="s">
        <v>148</v>
      </c>
      <c r="E3" s="78">
        <v>42845</v>
      </c>
      <c r="F3" s="59">
        <v>4</v>
      </c>
      <c r="G3" s="73"/>
      <c r="I3" s="189" t="s">
        <v>164</v>
      </c>
    </row>
    <row r="4" spans="1:9">
      <c r="A4" s="14"/>
      <c r="B4" s="60" t="s">
        <v>46</v>
      </c>
      <c r="C4" s="73"/>
      <c r="D4" s="73"/>
      <c r="E4" s="74">
        <f t="shared" ref="E4:E41" si="0">E3+1</f>
        <v>42846</v>
      </c>
      <c r="F4" s="59">
        <v>5</v>
      </c>
      <c r="G4" s="73"/>
    </row>
    <row r="5" spans="1:9">
      <c r="A5" s="14"/>
      <c r="B5" s="61" t="s">
        <v>47</v>
      </c>
      <c r="C5" s="73"/>
      <c r="D5" s="79" t="s">
        <v>51</v>
      </c>
      <c r="E5" s="80">
        <f t="shared" si="0"/>
        <v>42847</v>
      </c>
      <c r="F5" s="59">
        <v>6</v>
      </c>
      <c r="G5" s="73"/>
    </row>
    <row r="6" spans="1:9">
      <c r="A6" s="14"/>
      <c r="B6" s="62" t="s">
        <v>48</v>
      </c>
      <c r="C6" s="73"/>
      <c r="D6" s="73"/>
      <c r="E6" s="74">
        <f t="shared" si="0"/>
        <v>42848</v>
      </c>
      <c r="F6" s="59">
        <v>7</v>
      </c>
      <c r="G6" s="73"/>
    </row>
    <row r="7" spans="1:9">
      <c r="A7" s="14"/>
      <c r="B7" s="63" t="s">
        <v>49</v>
      </c>
      <c r="C7" s="73"/>
      <c r="D7" s="73"/>
      <c r="E7" s="74">
        <f t="shared" si="0"/>
        <v>42849</v>
      </c>
      <c r="F7" s="59">
        <v>8</v>
      </c>
      <c r="G7" s="73"/>
    </row>
    <row r="8" spans="1:9">
      <c r="A8" s="14"/>
      <c r="B8" s="73"/>
      <c r="C8" s="73"/>
      <c r="D8" s="79" t="s">
        <v>52</v>
      </c>
      <c r="E8" s="80">
        <f t="shared" si="0"/>
        <v>42850</v>
      </c>
      <c r="F8" s="64">
        <v>9</v>
      </c>
      <c r="G8" s="73"/>
    </row>
    <row r="9" spans="1:9">
      <c r="A9" s="14"/>
      <c r="B9" s="73"/>
      <c r="C9" s="73"/>
      <c r="D9" s="81" t="s">
        <v>162</v>
      </c>
      <c r="E9" s="82">
        <f t="shared" si="0"/>
        <v>42851</v>
      </c>
      <c r="F9" s="64">
        <v>10</v>
      </c>
      <c r="G9" s="76"/>
    </row>
    <row r="10" spans="1:9">
      <c r="A10" s="14"/>
      <c r="B10" s="73"/>
      <c r="C10" s="76"/>
      <c r="D10" s="77"/>
      <c r="E10" s="75">
        <f t="shared" si="0"/>
        <v>42852</v>
      </c>
      <c r="F10" s="64">
        <v>11</v>
      </c>
      <c r="G10" s="73"/>
    </row>
    <row r="11" spans="1:9">
      <c r="A11" s="14"/>
      <c r="B11" s="73"/>
      <c r="C11" s="73"/>
      <c r="D11" s="77"/>
      <c r="E11" s="75">
        <f t="shared" si="0"/>
        <v>42853</v>
      </c>
      <c r="F11" s="64">
        <v>12</v>
      </c>
      <c r="G11" s="73"/>
    </row>
    <row r="12" spans="1:9">
      <c r="A12" s="14"/>
      <c r="B12" s="73"/>
      <c r="C12" s="73"/>
      <c r="D12" s="83" t="s">
        <v>53</v>
      </c>
      <c r="E12" s="84">
        <f t="shared" si="0"/>
        <v>42854</v>
      </c>
      <c r="F12" s="65">
        <v>13</v>
      </c>
      <c r="G12" s="73"/>
    </row>
    <row r="13" spans="1:9">
      <c r="A13" s="14"/>
      <c r="B13" s="73"/>
      <c r="C13" s="73"/>
      <c r="D13" s="73"/>
      <c r="E13" s="74">
        <f t="shared" si="0"/>
        <v>42855</v>
      </c>
      <c r="F13" s="66">
        <v>14</v>
      </c>
      <c r="G13" s="73"/>
    </row>
    <row r="14" spans="1:9">
      <c r="A14" s="14"/>
      <c r="B14" s="73"/>
      <c r="C14" s="73"/>
      <c r="D14" s="85" t="s">
        <v>54</v>
      </c>
      <c r="E14" s="86">
        <f t="shared" si="0"/>
        <v>42856</v>
      </c>
      <c r="F14" s="67">
        <v>15</v>
      </c>
      <c r="G14" s="73"/>
    </row>
    <row r="15" spans="1:9">
      <c r="A15" s="14"/>
      <c r="B15" s="73"/>
      <c r="C15" s="73"/>
      <c r="D15" s="79" t="s">
        <v>50</v>
      </c>
      <c r="E15" s="80">
        <f t="shared" si="0"/>
        <v>42857</v>
      </c>
      <c r="F15" s="68">
        <v>16</v>
      </c>
      <c r="G15" s="73"/>
    </row>
    <row r="16" spans="1:9">
      <c r="A16" s="14"/>
      <c r="B16" s="73"/>
      <c r="C16" s="73"/>
      <c r="D16" s="88" t="s">
        <v>163</v>
      </c>
      <c r="E16" s="87">
        <f t="shared" si="0"/>
        <v>42858</v>
      </c>
      <c r="F16" s="68">
        <v>17</v>
      </c>
      <c r="G16" s="73"/>
    </row>
    <row r="17" spans="1:9">
      <c r="A17" s="14"/>
      <c r="B17" s="73"/>
      <c r="C17" s="73"/>
      <c r="D17" s="79" t="s">
        <v>55</v>
      </c>
      <c r="E17" s="80">
        <f t="shared" si="0"/>
        <v>42859</v>
      </c>
      <c r="F17" s="68">
        <v>18</v>
      </c>
      <c r="G17" s="73"/>
      <c r="I17" s="57" t="s">
        <v>165</v>
      </c>
    </row>
    <row r="18" spans="1:9">
      <c r="A18" s="14"/>
      <c r="B18" s="73"/>
      <c r="C18" s="73"/>
      <c r="D18" s="73"/>
      <c r="E18" s="74">
        <f t="shared" si="0"/>
        <v>42860</v>
      </c>
      <c r="F18" s="68">
        <v>19</v>
      </c>
      <c r="G18" s="73"/>
    </row>
    <row r="19" spans="1:9">
      <c r="A19" s="14"/>
      <c r="B19" s="73"/>
      <c r="C19" s="73"/>
      <c r="D19" s="73"/>
      <c r="E19" s="74">
        <f t="shared" si="0"/>
        <v>42861</v>
      </c>
      <c r="F19" s="68">
        <v>20</v>
      </c>
      <c r="G19" s="73"/>
    </row>
    <row r="20" spans="1:9">
      <c r="A20" s="14"/>
      <c r="B20" s="73"/>
      <c r="C20" s="73"/>
      <c r="D20" s="73"/>
      <c r="E20" s="74">
        <f t="shared" si="0"/>
        <v>42862</v>
      </c>
      <c r="F20" s="68">
        <v>21</v>
      </c>
      <c r="G20" s="73"/>
    </row>
    <row r="21" spans="1:9">
      <c r="A21" s="14"/>
      <c r="B21" s="73"/>
      <c r="C21" s="73"/>
      <c r="D21" s="73"/>
      <c r="E21" s="74">
        <f t="shared" si="0"/>
        <v>42863</v>
      </c>
      <c r="F21" s="68">
        <v>22</v>
      </c>
      <c r="G21" s="73"/>
    </row>
    <row r="22" spans="1:9">
      <c r="A22" s="14"/>
      <c r="B22" s="73"/>
      <c r="C22" s="73"/>
      <c r="D22" s="73"/>
      <c r="E22" s="74">
        <f t="shared" si="0"/>
        <v>42864</v>
      </c>
      <c r="F22" s="68">
        <v>23</v>
      </c>
      <c r="G22" s="73"/>
    </row>
    <row r="23" spans="1:9">
      <c r="A23" s="14"/>
      <c r="B23" s="73"/>
      <c r="C23" s="73"/>
      <c r="D23" s="73"/>
      <c r="E23" s="74">
        <f t="shared" si="0"/>
        <v>42865</v>
      </c>
      <c r="F23" s="69">
        <v>24</v>
      </c>
      <c r="G23" s="73"/>
    </row>
    <row r="24" spans="1:9">
      <c r="A24" s="14"/>
      <c r="B24" s="73"/>
      <c r="C24" s="73"/>
      <c r="D24" s="73"/>
      <c r="E24" s="74">
        <f t="shared" si="0"/>
        <v>42866</v>
      </c>
      <c r="F24" s="69">
        <v>25</v>
      </c>
      <c r="G24" s="73"/>
    </row>
    <row r="25" spans="1:9">
      <c r="A25" s="14"/>
      <c r="B25" s="73"/>
      <c r="C25" s="73"/>
      <c r="D25" s="73"/>
      <c r="E25" s="74">
        <f t="shared" si="0"/>
        <v>42867</v>
      </c>
      <c r="F25" s="69">
        <v>26</v>
      </c>
      <c r="G25" s="73"/>
    </row>
    <row r="26" spans="1:9">
      <c r="A26" s="14"/>
      <c r="B26" s="73"/>
      <c r="C26" s="73"/>
      <c r="D26" s="73"/>
      <c r="E26" s="74">
        <f t="shared" si="0"/>
        <v>42868</v>
      </c>
      <c r="F26" s="69">
        <v>27</v>
      </c>
      <c r="G26" s="73"/>
    </row>
    <row r="27" spans="1:9">
      <c r="A27" s="14"/>
      <c r="B27" s="73"/>
      <c r="C27" s="73"/>
      <c r="D27" s="73"/>
      <c r="E27" s="74">
        <f t="shared" si="0"/>
        <v>42869</v>
      </c>
      <c r="F27" s="69">
        <v>28</v>
      </c>
      <c r="G27" s="73"/>
    </row>
    <row r="28" spans="1:9">
      <c r="A28" s="14"/>
      <c r="B28" s="73"/>
      <c r="C28" s="73"/>
      <c r="D28" s="73"/>
      <c r="E28" s="74">
        <f t="shared" si="0"/>
        <v>42870</v>
      </c>
      <c r="F28" s="69">
        <v>29</v>
      </c>
      <c r="G28" s="73"/>
    </row>
    <row r="29" spans="1:9">
      <c r="A29" s="14"/>
      <c r="B29" s="73"/>
      <c r="C29" s="73"/>
      <c r="D29" s="73"/>
      <c r="E29" s="74">
        <f t="shared" si="0"/>
        <v>42871</v>
      </c>
      <c r="F29" s="69">
        <v>30</v>
      </c>
      <c r="G29" s="73"/>
    </row>
    <row r="30" spans="1:9">
      <c r="A30" s="14"/>
      <c r="B30" s="73"/>
      <c r="C30" s="73"/>
      <c r="D30" s="73"/>
      <c r="E30" s="74">
        <f t="shared" si="0"/>
        <v>42872</v>
      </c>
      <c r="F30" s="69">
        <v>31</v>
      </c>
      <c r="G30" s="73"/>
    </row>
    <row r="31" spans="1:9">
      <c r="A31" s="14"/>
      <c r="B31" s="73"/>
      <c r="C31" s="73"/>
      <c r="D31" s="73"/>
      <c r="E31" s="74">
        <f t="shared" si="0"/>
        <v>42873</v>
      </c>
      <c r="F31" s="69">
        <v>32</v>
      </c>
      <c r="G31" s="73"/>
    </row>
    <row r="32" spans="1:9">
      <c r="A32" s="14"/>
      <c r="B32" s="73"/>
      <c r="C32" s="73"/>
      <c r="D32" s="73"/>
      <c r="E32" s="74">
        <f t="shared" si="0"/>
        <v>42874</v>
      </c>
      <c r="F32" s="69">
        <v>33</v>
      </c>
      <c r="G32" s="73"/>
    </row>
    <row r="33" spans="1:7">
      <c r="A33" s="14"/>
      <c r="B33" s="73"/>
      <c r="C33" s="73"/>
      <c r="D33" s="79" t="s">
        <v>56</v>
      </c>
      <c r="E33" s="80">
        <f t="shared" si="0"/>
        <v>42875</v>
      </c>
      <c r="F33" s="69">
        <v>34</v>
      </c>
      <c r="G33" s="73"/>
    </row>
    <row r="34" spans="1:7">
      <c r="A34" s="14"/>
      <c r="B34" s="73"/>
      <c r="C34" s="73"/>
      <c r="D34" s="73"/>
      <c r="E34" s="74">
        <f t="shared" si="0"/>
        <v>42876</v>
      </c>
      <c r="F34" s="69">
        <v>35</v>
      </c>
      <c r="G34" s="73"/>
    </row>
    <row r="35" spans="1:7">
      <c r="A35" s="14"/>
      <c r="B35" s="73"/>
      <c r="C35" s="73"/>
      <c r="D35" s="73"/>
      <c r="E35" s="74">
        <f t="shared" si="0"/>
        <v>42877</v>
      </c>
      <c r="F35" s="69">
        <v>36</v>
      </c>
      <c r="G35" s="73"/>
    </row>
    <row r="36" spans="1:7">
      <c r="A36" s="14"/>
      <c r="B36" s="73"/>
      <c r="C36" s="73"/>
      <c r="D36" s="73"/>
      <c r="E36" s="74">
        <f t="shared" si="0"/>
        <v>42878</v>
      </c>
      <c r="F36" s="69">
        <v>37</v>
      </c>
      <c r="G36" s="73"/>
    </row>
    <row r="37" spans="1:7">
      <c r="A37" s="14"/>
      <c r="B37" s="73"/>
      <c r="C37" s="73"/>
      <c r="D37" s="73"/>
      <c r="E37" s="74">
        <f t="shared" si="0"/>
        <v>42879</v>
      </c>
      <c r="F37" s="69">
        <v>38</v>
      </c>
      <c r="G37" s="73"/>
    </row>
    <row r="38" spans="1:7">
      <c r="A38" s="14"/>
      <c r="B38" s="73"/>
      <c r="C38" s="73"/>
      <c r="D38" s="73"/>
      <c r="E38" s="74">
        <f t="shared" si="0"/>
        <v>42880</v>
      </c>
      <c r="F38" s="70">
        <v>39</v>
      </c>
      <c r="G38" s="73"/>
    </row>
    <row r="39" spans="1:7">
      <c r="A39" s="14"/>
      <c r="B39" s="73"/>
      <c r="C39" s="73"/>
      <c r="D39" s="73"/>
      <c r="E39" s="74">
        <f t="shared" si="0"/>
        <v>42881</v>
      </c>
      <c r="F39" s="70">
        <v>40</v>
      </c>
      <c r="G39" s="73"/>
    </row>
    <row r="40" spans="1:7">
      <c r="A40" s="14"/>
      <c r="B40" s="73"/>
      <c r="C40" s="73"/>
      <c r="D40" s="79" t="s">
        <v>57</v>
      </c>
      <c r="E40" s="80">
        <f t="shared" si="0"/>
        <v>42882</v>
      </c>
      <c r="F40" s="70">
        <v>41</v>
      </c>
      <c r="G40" s="73"/>
    </row>
    <row r="41" spans="1:7">
      <c r="A41" s="14"/>
      <c r="B41" s="73"/>
      <c r="C41" s="73"/>
      <c r="D41" s="79" t="s">
        <v>86</v>
      </c>
      <c r="E41" s="80">
        <f t="shared" si="0"/>
        <v>42883</v>
      </c>
      <c r="F41" s="70">
        <v>42</v>
      </c>
      <c r="G41" s="73"/>
    </row>
    <row r="42" spans="1:7">
      <c r="A42" s="14"/>
      <c r="B42" s="73"/>
      <c r="C42" s="73"/>
      <c r="D42" s="73"/>
      <c r="E42" s="73"/>
      <c r="F42" s="73"/>
      <c r="G42" s="73"/>
    </row>
    <row r="43" spans="1:7">
      <c r="A43" s="14"/>
      <c r="B43" s="73"/>
      <c r="C43" s="73"/>
      <c r="D43" s="71" t="s">
        <v>85</v>
      </c>
      <c r="E43" s="71"/>
      <c r="F43" s="156">
        <v>0</v>
      </c>
      <c r="G43" s="73"/>
    </row>
    <row r="44" spans="1:7">
      <c r="A44" s="14"/>
      <c r="B44" s="73"/>
      <c r="C44" s="73"/>
      <c r="D44" s="73"/>
      <c r="E44" s="73"/>
      <c r="F44" s="73"/>
      <c r="G44" s="73"/>
    </row>
  </sheetData>
  <sheetProtection password="83AF" sheet="1" objects="1" scenarios="1"/>
  <mergeCells count="1">
    <mergeCell ref="B1:D1"/>
  </mergeCells>
  <printOptions horizontalCentered="1"/>
  <pageMargins left="7.8472222222222193E-2" right="7.8472222222222193E-2" top="7.8472222222222193E-2" bottom="7.8472222222222193E-2" header="0.51180555555555496" footer="0.51180555555555496"/>
  <pageSetup paperSize="9" scale="64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M39"/>
  <sheetViews>
    <sheetView workbookViewId="0">
      <selection activeCell="B5" sqref="B5"/>
    </sheetView>
  </sheetViews>
  <sheetFormatPr defaultRowHeight="15"/>
  <cols>
    <col min="2" max="2" width="23.42578125" customWidth="1"/>
    <col min="3" max="3" width="17" customWidth="1"/>
    <col min="4" max="4" width="12.85546875" customWidth="1"/>
    <col min="5" max="5" width="18.42578125" customWidth="1"/>
    <col min="6" max="6" width="10.85546875" style="30" customWidth="1"/>
    <col min="7" max="7" width="32.140625" customWidth="1"/>
    <col min="8" max="8" width="13.5703125" customWidth="1"/>
    <col min="9" max="10" width="9.140625" style="3"/>
    <col min="11" max="11" width="18" customWidth="1"/>
    <col min="12" max="12" width="51.42578125" customWidth="1"/>
  </cols>
  <sheetData>
    <row r="1" spans="1:13">
      <c r="A1" s="14"/>
      <c r="B1" s="14"/>
      <c r="C1" s="14"/>
      <c r="D1" s="14"/>
      <c r="E1" s="14"/>
      <c r="F1" s="32"/>
      <c r="G1" s="14"/>
      <c r="H1" s="14"/>
      <c r="I1" s="12"/>
      <c r="J1" s="12"/>
      <c r="K1" s="14"/>
      <c r="L1" s="14"/>
      <c r="M1" s="14"/>
    </row>
    <row r="2" spans="1:13" ht="30">
      <c r="A2" s="225" t="s">
        <v>26</v>
      </c>
      <c r="B2" s="225"/>
      <c r="C2" s="225"/>
      <c r="D2" s="225"/>
      <c r="E2" s="225"/>
      <c r="F2" s="225"/>
      <c r="G2" s="225"/>
      <c r="H2" s="33"/>
      <c r="I2" s="12"/>
      <c r="J2" s="12"/>
      <c r="K2" s="14"/>
      <c r="L2" s="137" t="s">
        <v>27</v>
      </c>
      <c r="M2" s="14"/>
    </row>
    <row r="3" spans="1:13" ht="15.75" thickBot="1">
      <c r="A3" s="14"/>
      <c r="B3" s="14"/>
      <c r="C3" s="14"/>
      <c r="D3" s="14"/>
      <c r="E3" s="14"/>
      <c r="F3" s="32"/>
      <c r="G3" s="14"/>
      <c r="H3" s="14"/>
      <c r="I3" s="12"/>
      <c r="J3" s="12"/>
      <c r="K3" s="14"/>
      <c r="L3" s="14"/>
      <c r="M3" s="14"/>
    </row>
    <row r="4" spans="1:13">
      <c r="A4" s="14"/>
      <c r="B4" s="226" t="s">
        <v>28</v>
      </c>
      <c r="C4" s="227"/>
      <c r="D4" s="227"/>
      <c r="E4" s="228"/>
      <c r="F4" s="229" t="s">
        <v>29</v>
      </c>
      <c r="G4" s="230"/>
      <c r="H4" s="226" t="s">
        <v>30</v>
      </c>
      <c r="I4" s="227"/>
      <c r="J4" s="227"/>
      <c r="K4" s="228"/>
      <c r="L4" s="231" t="s">
        <v>16</v>
      </c>
      <c r="M4" s="14"/>
    </row>
    <row r="5" spans="1:13" ht="15.75" thickBot="1">
      <c r="A5" s="14"/>
      <c r="B5" s="45" t="s">
        <v>31</v>
      </c>
      <c r="C5" s="48" t="s">
        <v>32</v>
      </c>
      <c r="D5" s="48" t="s">
        <v>58</v>
      </c>
      <c r="E5" s="46" t="s">
        <v>70</v>
      </c>
      <c r="F5" s="47" t="s">
        <v>5</v>
      </c>
      <c r="G5" s="46" t="s">
        <v>33</v>
      </c>
      <c r="H5" s="45" t="s">
        <v>34</v>
      </c>
      <c r="I5" s="48" t="s">
        <v>35</v>
      </c>
      <c r="J5" s="48" t="s">
        <v>36</v>
      </c>
      <c r="K5" s="46" t="s">
        <v>71</v>
      </c>
      <c r="L5" s="232"/>
      <c r="M5" s="14"/>
    </row>
    <row r="6" spans="1:13">
      <c r="A6" s="14"/>
      <c r="B6" s="34"/>
      <c r="C6" s="133"/>
      <c r="D6" s="133"/>
      <c r="E6" s="134"/>
      <c r="F6" s="35"/>
      <c r="G6" s="36"/>
      <c r="H6" s="37"/>
      <c r="I6" s="38"/>
      <c r="J6" s="38"/>
      <c r="K6" s="135"/>
      <c r="L6" s="39"/>
      <c r="M6" s="14"/>
    </row>
    <row r="7" spans="1:13">
      <c r="A7" s="14"/>
      <c r="B7" s="37"/>
      <c r="C7" s="38"/>
      <c r="D7" s="38"/>
      <c r="E7" s="135"/>
      <c r="F7" s="40"/>
      <c r="G7" s="39"/>
      <c r="H7" s="37"/>
      <c r="I7" s="38"/>
      <c r="J7" s="38"/>
      <c r="K7" s="135"/>
      <c r="L7" s="39"/>
      <c r="M7" s="14"/>
    </row>
    <row r="8" spans="1:13">
      <c r="A8" s="14"/>
      <c r="B8" s="37"/>
      <c r="C8" s="38"/>
      <c r="D8" s="38"/>
      <c r="E8" s="135"/>
      <c r="F8" s="40"/>
      <c r="G8" s="39"/>
      <c r="H8" s="37"/>
      <c r="I8" s="38"/>
      <c r="J8" s="38"/>
      <c r="K8" s="135"/>
      <c r="L8" s="39"/>
      <c r="M8" s="14"/>
    </row>
    <row r="9" spans="1:13">
      <c r="A9" s="14"/>
      <c r="B9" s="37"/>
      <c r="C9" s="38"/>
      <c r="D9" s="38"/>
      <c r="E9" s="135"/>
      <c r="F9" s="40"/>
      <c r="G9" s="39"/>
      <c r="H9" s="37"/>
      <c r="I9" s="38"/>
      <c r="J9" s="38"/>
      <c r="K9" s="135"/>
      <c r="L9" s="39"/>
      <c r="M9" s="14"/>
    </row>
    <row r="10" spans="1:13">
      <c r="A10" s="14"/>
      <c r="B10" s="37"/>
      <c r="C10" s="38"/>
      <c r="D10" s="38"/>
      <c r="E10" s="135"/>
      <c r="F10" s="40"/>
      <c r="G10" s="39"/>
      <c r="H10" s="37"/>
      <c r="I10" s="38"/>
      <c r="J10" s="38"/>
      <c r="K10" s="135"/>
      <c r="L10" s="39"/>
      <c r="M10" s="14"/>
    </row>
    <row r="11" spans="1:13">
      <c r="A11" s="14"/>
      <c r="B11" s="37"/>
      <c r="C11" s="38"/>
      <c r="D11" s="38"/>
      <c r="E11" s="135"/>
      <c r="F11" s="40"/>
      <c r="G11" s="39"/>
      <c r="H11" s="37"/>
      <c r="I11" s="38"/>
      <c r="J11" s="38"/>
      <c r="K11" s="135"/>
      <c r="L11" s="39"/>
      <c r="M11" s="14"/>
    </row>
    <row r="12" spans="1:13">
      <c r="A12" s="14"/>
      <c r="B12" s="37"/>
      <c r="C12" s="38"/>
      <c r="D12" s="38"/>
      <c r="E12" s="135"/>
      <c r="F12" s="40"/>
      <c r="G12" s="39"/>
      <c r="H12" s="37"/>
      <c r="I12" s="38"/>
      <c r="J12" s="38"/>
      <c r="K12" s="135"/>
      <c r="L12" s="39"/>
      <c r="M12" s="14"/>
    </row>
    <row r="13" spans="1:13">
      <c r="A13" s="14"/>
      <c r="B13" s="37"/>
      <c r="C13" s="38"/>
      <c r="D13" s="38"/>
      <c r="E13" s="135"/>
      <c r="F13" s="40"/>
      <c r="G13" s="39"/>
      <c r="H13" s="37"/>
      <c r="I13" s="38"/>
      <c r="J13" s="38"/>
      <c r="K13" s="135"/>
      <c r="L13" s="39"/>
      <c r="M13" s="14"/>
    </row>
    <row r="14" spans="1:13">
      <c r="A14" s="14"/>
      <c r="B14" s="37"/>
      <c r="C14" s="38"/>
      <c r="D14" s="38"/>
      <c r="E14" s="135"/>
      <c r="F14" s="40"/>
      <c r="G14" s="39"/>
      <c r="H14" s="37"/>
      <c r="I14" s="38"/>
      <c r="J14" s="38"/>
      <c r="K14" s="135"/>
      <c r="L14" s="39"/>
      <c r="M14" s="14"/>
    </row>
    <row r="15" spans="1:13">
      <c r="A15" s="14"/>
      <c r="B15" s="37"/>
      <c r="C15" s="38"/>
      <c r="D15" s="38"/>
      <c r="E15" s="135"/>
      <c r="F15" s="40"/>
      <c r="G15" s="39"/>
      <c r="H15" s="37"/>
      <c r="I15" s="38"/>
      <c r="J15" s="38"/>
      <c r="K15" s="135"/>
      <c r="L15" s="39"/>
      <c r="M15" s="14"/>
    </row>
    <row r="16" spans="1:13">
      <c r="A16" s="14"/>
      <c r="B16" s="37"/>
      <c r="C16" s="38"/>
      <c r="D16" s="38"/>
      <c r="E16" s="135"/>
      <c r="F16" s="40"/>
      <c r="G16" s="39"/>
      <c r="H16" s="37"/>
      <c r="I16" s="38"/>
      <c r="J16" s="38"/>
      <c r="K16" s="135"/>
      <c r="L16" s="39"/>
      <c r="M16" s="14"/>
    </row>
    <row r="17" spans="1:13">
      <c r="A17" s="14"/>
      <c r="B17" s="37"/>
      <c r="C17" s="38"/>
      <c r="D17" s="38"/>
      <c r="E17" s="135"/>
      <c r="F17" s="40"/>
      <c r="G17" s="39"/>
      <c r="H17" s="37"/>
      <c r="I17" s="38"/>
      <c r="J17" s="38"/>
      <c r="K17" s="135"/>
      <c r="L17" s="39"/>
      <c r="M17" s="14"/>
    </row>
    <row r="18" spans="1:13">
      <c r="A18" s="14"/>
      <c r="B18" s="37"/>
      <c r="C18" s="38"/>
      <c r="D18" s="38"/>
      <c r="E18" s="135"/>
      <c r="F18" s="40"/>
      <c r="G18" s="39"/>
      <c r="H18" s="37"/>
      <c r="I18" s="38"/>
      <c r="J18" s="38"/>
      <c r="K18" s="135"/>
      <c r="L18" s="39"/>
      <c r="M18" s="14"/>
    </row>
    <row r="19" spans="1:13">
      <c r="A19" s="14"/>
      <c r="B19" s="37"/>
      <c r="C19" s="38"/>
      <c r="D19" s="38"/>
      <c r="E19" s="135"/>
      <c r="F19" s="40"/>
      <c r="G19" s="39"/>
      <c r="H19" s="37"/>
      <c r="I19" s="38"/>
      <c r="J19" s="38"/>
      <c r="K19" s="135"/>
      <c r="L19" s="39"/>
      <c r="M19" s="14"/>
    </row>
    <row r="20" spans="1:13">
      <c r="A20" s="14"/>
      <c r="B20" s="37"/>
      <c r="C20" s="38"/>
      <c r="D20" s="38"/>
      <c r="E20" s="135"/>
      <c r="F20" s="40"/>
      <c r="G20" s="39"/>
      <c r="H20" s="37"/>
      <c r="I20" s="38"/>
      <c r="J20" s="38"/>
      <c r="K20" s="135"/>
      <c r="L20" s="39"/>
      <c r="M20" s="14"/>
    </row>
    <row r="21" spans="1:13">
      <c r="A21" s="14"/>
      <c r="B21" s="37"/>
      <c r="C21" s="38"/>
      <c r="D21" s="38"/>
      <c r="E21" s="135"/>
      <c r="F21" s="40"/>
      <c r="G21" s="39"/>
      <c r="H21" s="37"/>
      <c r="I21" s="38"/>
      <c r="J21" s="38"/>
      <c r="K21" s="135"/>
      <c r="L21" s="39"/>
      <c r="M21" s="14"/>
    </row>
    <row r="22" spans="1:13">
      <c r="A22" s="14"/>
      <c r="B22" s="37"/>
      <c r="C22" s="38"/>
      <c r="D22" s="38"/>
      <c r="E22" s="135"/>
      <c r="F22" s="40"/>
      <c r="G22" s="39"/>
      <c r="H22" s="37"/>
      <c r="I22" s="38"/>
      <c r="J22" s="38"/>
      <c r="K22" s="135"/>
      <c r="L22" s="39"/>
      <c r="M22" s="14"/>
    </row>
    <row r="23" spans="1:13">
      <c r="A23" s="14"/>
      <c r="B23" s="37"/>
      <c r="C23" s="38"/>
      <c r="D23" s="38"/>
      <c r="E23" s="135"/>
      <c r="F23" s="40"/>
      <c r="G23" s="39"/>
      <c r="H23" s="37"/>
      <c r="I23" s="38"/>
      <c r="J23" s="38"/>
      <c r="K23" s="135"/>
      <c r="L23" s="39"/>
      <c r="M23" s="14"/>
    </row>
    <row r="24" spans="1:13">
      <c r="A24" s="14"/>
      <c r="B24" s="37"/>
      <c r="C24" s="38"/>
      <c r="D24" s="38"/>
      <c r="E24" s="135"/>
      <c r="F24" s="40"/>
      <c r="G24" s="39"/>
      <c r="H24" s="37"/>
      <c r="I24" s="38"/>
      <c r="J24" s="38"/>
      <c r="K24" s="135"/>
      <c r="L24" s="39"/>
      <c r="M24" s="14"/>
    </row>
    <row r="25" spans="1:13">
      <c r="A25" s="14"/>
      <c r="B25" s="37"/>
      <c r="C25" s="38"/>
      <c r="D25" s="38"/>
      <c r="E25" s="135"/>
      <c r="F25" s="40"/>
      <c r="G25" s="39"/>
      <c r="H25" s="37"/>
      <c r="I25" s="38"/>
      <c r="J25" s="38"/>
      <c r="K25" s="135"/>
      <c r="L25" s="39"/>
      <c r="M25" s="14"/>
    </row>
    <row r="26" spans="1:13">
      <c r="A26" s="14"/>
      <c r="B26" s="37"/>
      <c r="C26" s="38"/>
      <c r="D26" s="38"/>
      <c r="E26" s="135"/>
      <c r="F26" s="40"/>
      <c r="G26" s="39"/>
      <c r="H26" s="37"/>
      <c r="I26" s="38"/>
      <c r="J26" s="38"/>
      <c r="K26" s="135"/>
      <c r="L26" s="39"/>
      <c r="M26" s="14"/>
    </row>
    <row r="27" spans="1:13">
      <c r="A27" s="14"/>
      <c r="B27" s="37"/>
      <c r="C27" s="38"/>
      <c r="D27" s="38"/>
      <c r="E27" s="135"/>
      <c r="F27" s="40"/>
      <c r="G27" s="39"/>
      <c r="H27" s="37"/>
      <c r="I27" s="38"/>
      <c r="J27" s="38"/>
      <c r="K27" s="135"/>
      <c r="L27" s="39"/>
      <c r="M27" s="14"/>
    </row>
    <row r="28" spans="1:13">
      <c r="A28" s="14"/>
      <c r="B28" s="37"/>
      <c r="C28" s="38"/>
      <c r="D28" s="38"/>
      <c r="E28" s="135"/>
      <c r="F28" s="40"/>
      <c r="G28" s="39"/>
      <c r="H28" s="37"/>
      <c r="I28" s="38"/>
      <c r="J28" s="38"/>
      <c r="K28" s="135"/>
      <c r="L28" s="39"/>
      <c r="M28" s="14"/>
    </row>
    <row r="29" spans="1:13">
      <c r="A29" s="14"/>
      <c r="B29" s="37"/>
      <c r="C29" s="38"/>
      <c r="D29" s="38"/>
      <c r="E29" s="135"/>
      <c r="F29" s="40"/>
      <c r="G29" s="39"/>
      <c r="H29" s="37"/>
      <c r="I29" s="38"/>
      <c r="J29" s="38"/>
      <c r="K29" s="135"/>
      <c r="L29" s="39"/>
      <c r="M29" s="14"/>
    </row>
    <row r="30" spans="1:13">
      <c r="A30" s="14"/>
      <c r="B30" s="37"/>
      <c r="C30" s="38"/>
      <c r="D30" s="38"/>
      <c r="E30" s="135"/>
      <c r="F30" s="40"/>
      <c r="G30" s="39"/>
      <c r="H30" s="37"/>
      <c r="I30" s="38"/>
      <c r="J30" s="38"/>
      <c r="K30" s="135"/>
      <c r="L30" s="39"/>
      <c r="M30" s="14"/>
    </row>
    <row r="31" spans="1:13">
      <c r="A31" s="14"/>
      <c r="B31" s="37"/>
      <c r="C31" s="38"/>
      <c r="D31" s="38"/>
      <c r="E31" s="135"/>
      <c r="F31" s="40"/>
      <c r="G31" s="39"/>
      <c r="H31" s="37"/>
      <c r="I31" s="38"/>
      <c r="J31" s="38"/>
      <c r="K31" s="135"/>
      <c r="L31" s="39"/>
      <c r="M31" s="14"/>
    </row>
    <row r="32" spans="1:13">
      <c r="A32" s="14"/>
      <c r="B32" s="37"/>
      <c r="C32" s="38"/>
      <c r="D32" s="38"/>
      <c r="E32" s="135"/>
      <c r="F32" s="40"/>
      <c r="G32" s="39"/>
      <c r="H32" s="37"/>
      <c r="I32" s="38"/>
      <c r="J32" s="38"/>
      <c r="K32" s="135"/>
      <c r="L32" s="39"/>
      <c r="M32" s="14"/>
    </row>
    <row r="33" spans="1:13">
      <c r="A33" s="14"/>
      <c r="B33" s="37"/>
      <c r="C33" s="38"/>
      <c r="D33" s="38"/>
      <c r="E33" s="135"/>
      <c r="F33" s="40"/>
      <c r="G33" s="39"/>
      <c r="H33" s="37"/>
      <c r="I33" s="38"/>
      <c r="J33" s="38"/>
      <c r="K33" s="135"/>
      <c r="L33" s="39"/>
      <c r="M33" s="14"/>
    </row>
    <row r="34" spans="1:13">
      <c r="A34" s="14"/>
      <c r="B34" s="37"/>
      <c r="C34" s="38"/>
      <c r="D34" s="38"/>
      <c r="E34" s="135"/>
      <c r="F34" s="40"/>
      <c r="G34" s="39"/>
      <c r="H34" s="37"/>
      <c r="I34" s="38"/>
      <c r="J34" s="38"/>
      <c r="K34" s="135"/>
      <c r="L34" s="39"/>
      <c r="M34" s="14"/>
    </row>
    <row r="35" spans="1:13">
      <c r="A35" s="14"/>
      <c r="B35" s="37"/>
      <c r="C35" s="38"/>
      <c r="D35" s="38"/>
      <c r="E35" s="135"/>
      <c r="F35" s="40"/>
      <c r="G35" s="39"/>
      <c r="H35" s="37"/>
      <c r="I35" s="38"/>
      <c r="J35" s="38"/>
      <c r="K35" s="135"/>
      <c r="L35" s="39"/>
      <c r="M35" s="14"/>
    </row>
    <row r="36" spans="1:13">
      <c r="A36" s="14"/>
      <c r="B36" s="37"/>
      <c r="C36" s="38"/>
      <c r="D36" s="38"/>
      <c r="E36" s="135"/>
      <c r="F36" s="40"/>
      <c r="G36" s="39"/>
      <c r="H36" s="37"/>
      <c r="I36" s="38"/>
      <c r="J36" s="38"/>
      <c r="K36" s="135"/>
      <c r="L36" s="39"/>
      <c r="M36" s="14"/>
    </row>
    <row r="37" spans="1:13">
      <c r="A37" s="14"/>
      <c r="B37" s="37"/>
      <c r="C37" s="38"/>
      <c r="D37" s="38"/>
      <c r="E37" s="135"/>
      <c r="F37" s="40"/>
      <c r="G37" s="39"/>
      <c r="H37" s="37"/>
      <c r="I37" s="38"/>
      <c r="J37" s="38"/>
      <c r="K37" s="135"/>
      <c r="L37" s="39"/>
      <c r="M37" s="14"/>
    </row>
    <row r="38" spans="1:13" ht="15.75" thickBot="1">
      <c r="A38" s="14"/>
      <c r="B38" s="41"/>
      <c r="C38" s="132"/>
      <c r="D38" s="132"/>
      <c r="E38" s="43"/>
      <c r="F38" s="42"/>
      <c r="G38" s="43"/>
      <c r="H38" s="41"/>
      <c r="I38" s="44"/>
      <c r="J38" s="44"/>
      <c r="K38" s="136"/>
      <c r="L38" s="43"/>
      <c r="M38" s="14"/>
    </row>
    <row r="39" spans="1:13">
      <c r="A39" s="14"/>
      <c r="B39" s="14"/>
      <c r="C39" s="14"/>
      <c r="D39" s="14"/>
      <c r="E39" s="14"/>
      <c r="F39" s="32"/>
      <c r="G39" s="14"/>
      <c r="H39" s="14"/>
      <c r="I39" s="12"/>
      <c r="J39" s="12"/>
      <c r="K39" s="14"/>
      <c r="L39" s="14"/>
      <c r="M39" s="14"/>
    </row>
  </sheetData>
  <sheetProtection password="83AF" sheet="1" objects="1" scenarios="1"/>
  <mergeCells count="5">
    <mergeCell ref="A2:G2"/>
    <mergeCell ref="B4:E4"/>
    <mergeCell ref="F4:G4"/>
    <mergeCell ref="H4:K4"/>
    <mergeCell ref="L4:L5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N42"/>
  <sheetViews>
    <sheetView workbookViewId="0">
      <selection activeCell="Q10" sqref="Q10"/>
    </sheetView>
  </sheetViews>
  <sheetFormatPr defaultRowHeight="15"/>
  <cols>
    <col min="1" max="1" width="4" customWidth="1"/>
    <col min="2" max="2" width="40" customWidth="1"/>
    <col min="3" max="3" width="12.42578125" customWidth="1"/>
    <col min="4" max="4" width="16" customWidth="1"/>
    <col min="5" max="5" width="13.85546875" customWidth="1"/>
    <col min="6" max="6" width="14.28515625" customWidth="1"/>
    <col min="7" max="7" width="12.140625" customWidth="1"/>
    <col min="8" max="8" width="14.28515625" customWidth="1"/>
    <col min="9" max="9" width="10.42578125" customWidth="1"/>
    <col min="11" max="11" width="17.42578125" customWidth="1"/>
    <col min="12" max="12" width="16.7109375" customWidth="1"/>
    <col min="13" max="13" width="17.5703125" customWidth="1"/>
    <col min="14" max="14" width="3.5703125" customWidth="1"/>
  </cols>
  <sheetData>
    <row r="1" spans="1:14" ht="18">
      <c r="A1" s="14"/>
      <c r="B1" s="195" t="s">
        <v>60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4"/>
    </row>
    <row r="2" spans="1:14" ht="15.75" thickBo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>
      <c r="A3" s="14"/>
      <c r="B3" s="262" t="s">
        <v>61</v>
      </c>
      <c r="C3" s="263"/>
      <c r="D3" s="263"/>
      <c r="E3" s="263"/>
      <c r="F3" s="264"/>
      <c r="G3" s="262" t="s">
        <v>62</v>
      </c>
      <c r="H3" s="263"/>
      <c r="I3" s="263"/>
      <c r="J3" s="263"/>
      <c r="K3" s="263"/>
      <c r="L3" s="263"/>
      <c r="M3" s="264"/>
      <c r="N3" s="14"/>
    </row>
    <row r="4" spans="1:14" ht="15.75" thickBot="1">
      <c r="A4" s="14"/>
      <c r="B4" s="265"/>
      <c r="C4" s="266"/>
      <c r="D4" s="266"/>
      <c r="E4" s="266"/>
      <c r="F4" s="267"/>
      <c r="G4" s="265"/>
      <c r="H4" s="266"/>
      <c r="I4" s="266"/>
      <c r="J4" s="266"/>
      <c r="K4" s="266"/>
      <c r="L4" s="266"/>
      <c r="M4" s="267"/>
      <c r="N4" s="14"/>
    </row>
    <row r="5" spans="1:14">
      <c r="A5" s="14"/>
      <c r="B5" s="256" t="s">
        <v>63</v>
      </c>
      <c r="C5" s="257"/>
      <c r="D5" s="257"/>
      <c r="E5" s="257"/>
      <c r="F5" s="258"/>
      <c r="G5" s="259" t="s">
        <v>64</v>
      </c>
      <c r="H5" s="260"/>
      <c r="I5" s="260"/>
      <c r="J5" s="260"/>
      <c r="K5" s="260"/>
      <c r="L5" s="260"/>
      <c r="M5" s="261"/>
      <c r="N5" s="14"/>
    </row>
    <row r="6" spans="1:14" ht="15.75" thickBot="1">
      <c r="A6" s="14"/>
      <c r="B6" s="244"/>
      <c r="C6" s="245"/>
      <c r="D6" s="245"/>
      <c r="E6" s="245"/>
      <c r="F6" s="246"/>
      <c r="G6" s="247"/>
      <c r="H6" s="248"/>
      <c r="I6" s="248"/>
      <c r="J6" s="248"/>
      <c r="K6" s="248"/>
      <c r="L6" s="248"/>
      <c r="M6" s="249"/>
      <c r="N6" s="14"/>
    </row>
    <row r="7" spans="1:14" ht="15.75" thickBo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ht="15.75" thickBot="1">
      <c r="A8" s="14"/>
      <c r="B8" s="250" t="s">
        <v>65</v>
      </c>
      <c r="C8" s="251"/>
      <c r="D8" s="251"/>
      <c r="E8" s="251"/>
      <c r="F8" s="252"/>
      <c r="G8" s="250" t="s">
        <v>66</v>
      </c>
      <c r="H8" s="251"/>
      <c r="I8" s="251"/>
      <c r="J8" s="251"/>
      <c r="K8" s="251"/>
      <c r="L8" s="251"/>
      <c r="M8" s="252"/>
      <c r="N8" s="14"/>
    </row>
    <row r="9" spans="1:14" ht="15.75" thickBot="1">
      <c r="A9" s="14"/>
      <c r="B9" s="236" t="s">
        <v>72</v>
      </c>
      <c r="C9" s="236" t="s">
        <v>73</v>
      </c>
      <c r="D9" s="253" t="s">
        <v>74</v>
      </c>
      <c r="E9" s="254"/>
      <c r="F9" s="255"/>
      <c r="G9" s="236" t="s">
        <v>75</v>
      </c>
      <c r="H9" s="231" t="s">
        <v>76</v>
      </c>
      <c r="I9" s="236" t="s">
        <v>77</v>
      </c>
      <c r="J9" s="236" t="s">
        <v>78</v>
      </c>
      <c r="K9" s="236" t="s">
        <v>79</v>
      </c>
      <c r="L9" s="236" t="s">
        <v>80</v>
      </c>
      <c r="M9" s="236" t="s">
        <v>81</v>
      </c>
      <c r="N9" s="14"/>
    </row>
    <row r="10" spans="1:14" ht="15.75" thickBot="1">
      <c r="A10" s="14"/>
      <c r="B10" s="237"/>
      <c r="C10" s="237"/>
      <c r="D10" s="138" t="s">
        <v>82</v>
      </c>
      <c r="E10" s="138" t="s">
        <v>83</v>
      </c>
      <c r="F10" s="138" t="s">
        <v>84</v>
      </c>
      <c r="G10" s="237"/>
      <c r="H10" s="232"/>
      <c r="I10" s="237"/>
      <c r="J10" s="237"/>
      <c r="K10" s="237"/>
      <c r="L10" s="237"/>
      <c r="M10" s="237"/>
      <c r="N10" s="14"/>
    </row>
    <row r="11" spans="1:14">
      <c r="A11" s="14"/>
      <c r="B11" s="139"/>
      <c r="C11" s="140"/>
      <c r="D11" s="139"/>
      <c r="E11" s="139"/>
      <c r="F11" s="139"/>
      <c r="G11" s="140"/>
      <c r="H11" s="139"/>
      <c r="I11" s="139"/>
      <c r="J11" s="139"/>
      <c r="K11" s="139"/>
      <c r="L11" s="139"/>
      <c r="M11" s="139"/>
      <c r="N11" s="14"/>
    </row>
    <row r="12" spans="1:14">
      <c r="A12" s="14"/>
      <c r="B12" s="141"/>
      <c r="C12" s="142"/>
      <c r="D12" s="141"/>
      <c r="E12" s="141"/>
      <c r="F12" s="141"/>
      <c r="G12" s="142"/>
      <c r="H12" s="141"/>
      <c r="I12" s="141"/>
      <c r="J12" s="141"/>
      <c r="K12" s="141"/>
      <c r="L12" s="141"/>
      <c r="M12" s="141"/>
      <c r="N12" s="14"/>
    </row>
    <row r="13" spans="1:14">
      <c r="A13" s="14"/>
      <c r="B13" s="141"/>
      <c r="C13" s="142"/>
      <c r="D13" s="141"/>
      <c r="E13" s="141"/>
      <c r="F13" s="141"/>
      <c r="G13" s="142"/>
      <c r="H13" s="141"/>
      <c r="I13" s="141"/>
      <c r="J13" s="141"/>
      <c r="K13" s="141"/>
      <c r="L13" s="141"/>
      <c r="M13" s="141"/>
      <c r="N13" s="14"/>
    </row>
    <row r="14" spans="1:14">
      <c r="A14" s="14"/>
      <c r="B14" s="141"/>
      <c r="C14" s="142"/>
      <c r="D14" s="141"/>
      <c r="E14" s="141"/>
      <c r="F14" s="141"/>
      <c r="G14" s="142"/>
      <c r="H14" s="141"/>
      <c r="I14" s="141"/>
      <c r="J14" s="141"/>
      <c r="K14" s="141"/>
      <c r="L14" s="141"/>
      <c r="M14" s="141"/>
      <c r="N14" s="14"/>
    </row>
    <row r="15" spans="1:14">
      <c r="A15" s="14"/>
      <c r="B15" s="141"/>
      <c r="C15" s="142"/>
      <c r="D15" s="141"/>
      <c r="E15" s="141"/>
      <c r="F15" s="141"/>
      <c r="G15" s="142"/>
      <c r="H15" s="141"/>
      <c r="I15" s="141"/>
      <c r="J15" s="141"/>
      <c r="K15" s="141"/>
      <c r="L15" s="141"/>
      <c r="M15" s="141"/>
      <c r="N15" s="14"/>
    </row>
    <row r="16" spans="1:14">
      <c r="A16" s="14"/>
      <c r="B16" s="141"/>
      <c r="C16" s="142"/>
      <c r="D16" s="141"/>
      <c r="E16" s="141"/>
      <c r="F16" s="141"/>
      <c r="G16" s="142"/>
      <c r="H16" s="141"/>
      <c r="I16" s="141"/>
      <c r="J16" s="141"/>
      <c r="K16" s="141"/>
      <c r="L16" s="141"/>
      <c r="M16" s="141"/>
      <c r="N16" s="14"/>
    </row>
    <row r="17" spans="1:14">
      <c r="A17" s="14"/>
      <c r="B17" s="141"/>
      <c r="C17" s="142"/>
      <c r="D17" s="141"/>
      <c r="E17" s="141"/>
      <c r="F17" s="141"/>
      <c r="G17" s="142"/>
      <c r="H17" s="141"/>
      <c r="I17" s="141"/>
      <c r="J17" s="141"/>
      <c r="K17" s="141"/>
      <c r="L17" s="141"/>
      <c r="M17" s="141"/>
      <c r="N17" s="14"/>
    </row>
    <row r="18" spans="1:14">
      <c r="A18" s="14"/>
      <c r="B18" s="141"/>
      <c r="C18" s="142"/>
      <c r="D18" s="141"/>
      <c r="E18" s="141"/>
      <c r="F18" s="141"/>
      <c r="G18" s="142"/>
      <c r="H18" s="141"/>
      <c r="I18" s="141"/>
      <c r="J18" s="141"/>
      <c r="K18" s="141"/>
      <c r="L18" s="141"/>
      <c r="M18" s="141"/>
      <c r="N18" s="14"/>
    </row>
    <row r="19" spans="1:14">
      <c r="A19" s="14"/>
      <c r="B19" s="141"/>
      <c r="C19" s="142"/>
      <c r="D19" s="141"/>
      <c r="E19" s="141"/>
      <c r="F19" s="141"/>
      <c r="G19" s="142"/>
      <c r="H19" s="141"/>
      <c r="I19" s="141"/>
      <c r="J19" s="141"/>
      <c r="K19" s="141"/>
      <c r="L19" s="141"/>
      <c r="M19" s="141"/>
      <c r="N19" s="14"/>
    </row>
    <row r="20" spans="1:14">
      <c r="A20" s="14"/>
      <c r="B20" s="141"/>
      <c r="C20" s="142"/>
      <c r="D20" s="141"/>
      <c r="E20" s="141"/>
      <c r="F20" s="141"/>
      <c r="G20" s="142"/>
      <c r="H20" s="141"/>
      <c r="I20" s="141"/>
      <c r="J20" s="141"/>
      <c r="K20" s="141"/>
      <c r="L20" s="141"/>
      <c r="M20" s="141"/>
      <c r="N20" s="14"/>
    </row>
    <row r="21" spans="1:14">
      <c r="A21" s="14"/>
      <c r="B21" s="141"/>
      <c r="C21" s="142"/>
      <c r="D21" s="141"/>
      <c r="E21" s="141"/>
      <c r="F21" s="141"/>
      <c r="G21" s="142"/>
      <c r="H21" s="141"/>
      <c r="I21" s="141"/>
      <c r="J21" s="141"/>
      <c r="K21" s="141"/>
      <c r="L21" s="141"/>
      <c r="M21" s="141"/>
      <c r="N21" s="14"/>
    </row>
    <row r="22" spans="1:14">
      <c r="A22" s="14"/>
      <c r="B22" s="141"/>
      <c r="C22" s="142"/>
      <c r="D22" s="141"/>
      <c r="E22" s="141"/>
      <c r="F22" s="141"/>
      <c r="G22" s="142"/>
      <c r="H22" s="141"/>
      <c r="I22" s="141"/>
      <c r="J22" s="141"/>
      <c r="K22" s="141"/>
      <c r="L22" s="141"/>
      <c r="M22" s="141"/>
      <c r="N22" s="14"/>
    </row>
    <row r="23" spans="1:14">
      <c r="A23" s="14"/>
      <c r="B23" s="141"/>
      <c r="C23" s="142"/>
      <c r="D23" s="141"/>
      <c r="E23" s="141"/>
      <c r="F23" s="141"/>
      <c r="G23" s="142"/>
      <c r="H23" s="141"/>
      <c r="I23" s="141"/>
      <c r="J23" s="141"/>
      <c r="K23" s="141"/>
      <c r="L23" s="141"/>
      <c r="M23" s="141"/>
      <c r="N23" s="14"/>
    </row>
    <row r="24" spans="1:14">
      <c r="A24" s="14"/>
      <c r="B24" s="141"/>
      <c r="C24" s="142"/>
      <c r="D24" s="141"/>
      <c r="E24" s="141"/>
      <c r="F24" s="141"/>
      <c r="G24" s="142"/>
      <c r="H24" s="141"/>
      <c r="I24" s="141"/>
      <c r="J24" s="141"/>
      <c r="K24" s="141"/>
      <c r="L24" s="141"/>
      <c r="M24" s="141"/>
      <c r="N24" s="14"/>
    </row>
    <row r="25" spans="1:14">
      <c r="A25" s="14"/>
      <c r="B25" s="141"/>
      <c r="C25" s="142"/>
      <c r="D25" s="141"/>
      <c r="E25" s="141"/>
      <c r="F25" s="141"/>
      <c r="G25" s="142"/>
      <c r="H25" s="141"/>
      <c r="I25" s="141"/>
      <c r="J25" s="141"/>
      <c r="K25" s="141"/>
      <c r="L25" s="141"/>
      <c r="M25" s="141"/>
      <c r="N25" s="14"/>
    </row>
    <row r="26" spans="1:14">
      <c r="A26" s="14"/>
      <c r="B26" s="141"/>
      <c r="C26" s="142"/>
      <c r="D26" s="141"/>
      <c r="E26" s="141"/>
      <c r="F26" s="141"/>
      <c r="G26" s="142"/>
      <c r="H26" s="141"/>
      <c r="I26" s="141"/>
      <c r="J26" s="141"/>
      <c r="K26" s="141"/>
      <c r="L26" s="141"/>
      <c r="M26" s="141"/>
      <c r="N26" s="14"/>
    </row>
    <row r="27" spans="1:14">
      <c r="A27" s="14"/>
      <c r="B27" s="141"/>
      <c r="C27" s="142"/>
      <c r="D27" s="141"/>
      <c r="E27" s="141"/>
      <c r="F27" s="141"/>
      <c r="G27" s="142"/>
      <c r="H27" s="141"/>
      <c r="I27" s="141"/>
      <c r="J27" s="141"/>
      <c r="K27" s="141"/>
      <c r="L27" s="141"/>
      <c r="M27" s="141"/>
      <c r="N27" s="14"/>
    </row>
    <row r="28" spans="1:14">
      <c r="A28" s="14"/>
      <c r="B28" s="141"/>
      <c r="C28" s="142"/>
      <c r="D28" s="141"/>
      <c r="E28" s="141"/>
      <c r="F28" s="141"/>
      <c r="G28" s="142"/>
      <c r="H28" s="141"/>
      <c r="I28" s="141"/>
      <c r="J28" s="141"/>
      <c r="K28" s="141"/>
      <c r="L28" s="141"/>
      <c r="M28" s="141"/>
      <c r="N28" s="14"/>
    </row>
    <row r="29" spans="1:14">
      <c r="A29" s="14"/>
      <c r="B29" s="141"/>
      <c r="C29" s="142"/>
      <c r="D29" s="141"/>
      <c r="E29" s="141"/>
      <c r="F29" s="141"/>
      <c r="G29" s="142"/>
      <c r="H29" s="141"/>
      <c r="I29" s="141"/>
      <c r="J29" s="141"/>
      <c r="K29" s="141"/>
      <c r="L29" s="141"/>
      <c r="M29" s="141"/>
      <c r="N29" s="14"/>
    </row>
    <row r="30" spans="1:14">
      <c r="A30" s="14"/>
      <c r="B30" s="141"/>
      <c r="C30" s="142"/>
      <c r="D30" s="141"/>
      <c r="E30" s="141"/>
      <c r="F30" s="141"/>
      <c r="G30" s="142"/>
      <c r="H30" s="141"/>
      <c r="I30" s="141"/>
      <c r="J30" s="141"/>
      <c r="K30" s="141"/>
      <c r="L30" s="141"/>
      <c r="M30" s="141"/>
      <c r="N30" s="14"/>
    </row>
    <row r="31" spans="1:14">
      <c r="A31" s="14"/>
      <c r="B31" s="141"/>
      <c r="C31" s="142"/>
      <c r="D31" s="141"/>
      <c r="E31" s="141"/>
      <c r="F31" s="141"/>
      <c r="G31" s="142"/>
      <c r="H31" s="141"/>
      <c r="I31" s="141"/>
      <c r="J31" s="141"/>
      <c r="K31" s="141"/>
      <c r="L31" s="141"/>
      <c r="M31" s="141"/>
      <c r="N31" s="14"/>
    </row>
    <row r="32" spans="1:14">
      <c r="A32" s="14"/>
      <c r="B32" s="141"/>
      <c r="C32" s="142"/>
      <c r="D32" s="141"/>
      <c r="E32" s="141"/>
      <c r="F32" s="141"/>
      <c r="G32" s="142"/>
      <c r="H32" s="141"/>
      <c r="I32" s="141"/>
      <c r="J32" s="141"/>
      <c r="K32" s="141"/>
      <c r="L32" s="141"/>
      <c r="M32" s="141"/>
      <c r="N32" s="14"/>
    </row>
    <row r="33" spans="1:14">
      <c r="A33" s="14"/>
      <c r="B33" s="141"/>
      <c r="C33" s="142"/>
      <c r="D33" s="141"/>
      <c r="E33" s="141"/>
      <c r="F33" s="141"/>
      <c r="G33" s="142"/>
      <c r="H33" s="141"/>
      <c r="I33" s="141"/>
      <c r="J33" s="141"/>
      <c r="K33" s="141"/>
      <c r="L33" s="141"/>
      <c r="M33" s="141"/>
      <c r="N33" s="14"/>
    </row>
    <row r="34" spans="1:14">
      <c r="A34" s="14"/>
      <c r="B34" s="141"/>
      <c r="C34" s="142"/>
      <c r="D34" s="141"/>
      <c r="E34" s="141"/>
      <c r="F34" s="141"/>
      <c r="G34" s="142"/>
      <c r="H34" s="141"/>
      <c r="I34" s="141"/>
      <c r="J34" s="141"/>
      <c r="K34" s="141"/>
      <c r="L34" s="141"/>
      <c r="M34" s="141"/>
      <c r="N34" s="14"/>
    </row>
    <row r="35" spans="1:14">
      <c r="A35" s="14"/>
      <c r="B35" s="141"/>
      <c r="C35" s="142"/>
      <c r="D35" s="141"/>
      <c r="E35" s="141"/>
      <c r="F35" s="141"/>
      <c r="G35" s="142"/>
      <c r="H35" s="141"/>
      <c r="I35" s="141"/>
      <c r="J35" s="141"/>
      <c r="K35" s="141"/>
      <c r="L35" s="141"/>
      <c r="M35" s="141"/>
      <c r="N35" s="14"/>
    </row>
    <row r="36" spans="1:14">
      <c r="A36" s="14"/>
      <c r="B36" s="141"/>
      <c r="C36" s="142"/>
      <c r="D36" s="141"/>
      <c r="E36" s="141"/>
      <c r="F36" s="141"/>
      <c r="G36" s="142"/>
      <c r="H36" s="141"/>
      <c r="I36" s="141"/>
      <c r="J36" s="141"/>
      <c r="K36" s="141"/>
      <c r="L36" s="141"/>
      <c r="M36" s="141"/>
      <c r="N36" s="14"/>
    </row>
    <row r="37" spans="1:14" ht="15.75" thickBot="1">
      <c r="A37" s="14"/>
      <c r="B37" s="143"/>
      <c r="C37" s="144"/>
      <c r="D37" s="143"/>
      <c r="E37" s="143"/>
      <c r="F37" s="143"/>
      <c r="G37" s="144"/>
      <c r="H37" s="143"/>
      <c r="I37" s="143"/>
      <c r="J37" s="143"/>
      <c r="K37" s="143"/>
      <c r="L37" s="143"/>
      <c r="M37" s="143"/>
      <c r="N37" s="14"/>
    </row>
    <row r="38" spans="1:14" ht="15.75" thickBo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>
      <c r="A39" s="14"/>
      <c r="B39" s="238" t="s">
        <v>67</v>
      </c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40"/>
      <c r="N39" s="14"/>
    </row>
    <row r="40" spans="1:14">
      <c r="A40" s="14"/>
      <c r="B40" s="241" t="s">
        <v>68</v>
      </c>
      <c r="C40" s="242"/>
      <c r="D40" s="242"/>
      <c r="E40" s="242"/>
      <c r="F40" s="242"/>
      <c r="G40" s="242"/>
      <c r="H40" s="242"/>
      <c r="I40" s="242"/>
      <c r="J40" s="242"/>
      <c r="K40" s="242"/>
      <c r="L40" s="242"/>
      <c r="M40" s="243"/>
      <c r="N40" s="14"/>
    </row>
    <row r="41" spans="1:14" ht="15.75" thickBot="1">
      <c r="A41" s="14"/>
      <c r="B41" s="233" t="s">
        <v>69</v>
      </c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5"/>
      <c r="N41" s="14"/>
    </row>
    <row r="42" spans="1: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</sheetData>
  <sheetProtection password="83AF" sheet="1" objects="1" scenarios="1"/>
  <mergeCells count="24">
    <mergeCell ref="B5:F5"/>
    <mergeCell ref="G5:M5"/>
    <mergeCell ref="B1:M1"/>
    <mergeCell ref="B3:F3"/>
    <mergeCell ref="G3:M3"/>
    <mergeCell ref="B4:F4"/>
    <mergeCell ref="G4:M4"/>
    <mergeCell ref="B6:F6"/>
    <mergeCell ref="G6:M6"/>
    <mergeCell ref="B8:F8"/>
    <mergeCell ref="G8:M8"/>
    <mergeCell ref="B9:B10"/>
    <mergeCell ref="C9:C10"/>
    <mergeCell ref="D9:F9"/>
    <mergeCell ref="G9:G10"/>
    <mergeCell ref="H9:H10"/>
    <mergeCell ref="I9:I10"/>
    <mergeCell ref="B41:M41"/>
    <mergeCell ref="J9:J10"/>
    <mergeCell ref="K9:K10"/>
    <mergeCell ref="L9:L10"/>
    <mergeCell ref="M9:M10"/>
    <mergeCell ref="B39:M39"/>
    <mergeCell ref="B40:M40"/>
  </mergeCells>
  <hyperlinks>
    <hyperlink ref="B4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E37"/>
  <sheetViews>
    <sheetView workbookViewId="0">
      <selection activeCell="B3" sqref="B3"/>
    </sheetView>
  </sheetViews>
  <sheetFormatPr defaultRowHeight="15"/>
  <cols>
    <col min="1" max="1" width="4.28515625" customWidth="1"/>
    <col min="2" max="2" width="12.140625" style="3" customWidth="1"/>
    <col min="3" max="3" width="14" style="3" customWidth="1"/>
    <col min="4" max="4" width="91.5703125" style="31" customWidth="1"/>
  </cols>
  <sheetData>
    <row r="1" spans="1:5" ht="27" thickBot="1">
      <c r="A1" s="14"/>
      <c r="B1" s="268" t="s">
        <v>149</v>
      </c>
      <c r="C1" s="268"/>
      <c r="D1" s="268"/>
      <c r="E1" s="14"/>
    </row>
    <row r="2" spans="1:5" s="89" customFormat="1" ht="15.75" thickBot="1">
      <c r="A2" s="90"/>
      <c r="B2" s="93" t="s">
        <v>5</v>
      </c>
      <c r="C2" s="94" t="s">
        <v>34</v>
      </c>
      <c r="D2" s="95" t="s">
        <v>16</v>
      </c>
      <c r="E2" s="90"/>
    </row>
    <row r="3" spans="1:5">
      <c r="A3" s="14"/>
      <c r="B3" s="157"/>
      <c r="C3" s="96"/>
      <c r="D3" s="97"/>
      <c r="E3" s="14"/>
    </row>
    <row r="4" spans="1:5">
      <c r="A4" s="14"/>
      <c r="B4" s="158"/>
      <c r="C4" s="98"/>
      <c r="D4" s="99"/>
      <c r="E4" s="14"/>
    </row>
    <row r="5" spans="1:5">
      <c r="A5" s="14"/>
      <c r="B5" s="158"/>
      <c r="C5" s="98"/>
      <c r="D5" s="99"/>
      <c r="E5" s="14"/>
    </row>
    <row r="6" spans="1:5">
      <c r="A6" s="14"/>
      <c r="B6" s="158"/>
      <c r="C6" s="98"/>
      <c r="D6" s="99"/>
      <c r="E6" s="14"/>
    </row>
    <row r="7" spans="1:5">
      <c r="A7" s="14"/>
      <c r="B7" s="158"/>
      <c r="C7" s="98"/>
      <c r="D7" s="99"/>
      <c r="E7" s="14"/>
    </row>
    <row r="8" spans="1:5">
      <c r="A8" s="14"/>
      <c r="B8" s="158"/>
      <c r="C8" s="98"/>
      <c r="D8" s="99"/>
      <c r="E8" s="14"/>
    </row>
    <row r="9" spans="1:5">
      <c r="A9" s="14"/>
      <c r="B9" s="158"/>
      <c r="C9" s="98"/>
      <c r="D9" s="99"/>
      <c r="E9" s="14"/>
    </row>
    <row r="10" spans="1:5">
      <c r="A10" s="14"/>
      <c r="B10" s="158"/>
      <c r="C10" s="98"/>
      <c r="D10" s="99"/>
      <c r="E10" s="14"/>
    </row>
    <row r="11" spans="1:5">
      <c r="A11" s="14"/>
      <c r="B11" s="158"/>
      <c r="C11" s="98"/>
      <c r="D11" s="99"/>
      <c r="E11" s="14"/>
    </row>
    <row r="12" spans="1:5">
      <c r="A12" s="14"/>
      <c r="B12" s="158"/>
      <c r="C12" s="98"/>
      <c r="D12" s="99"/>
      <c r="E12" s="14"/>
    </row>
    <row r="13" spans="1:5">
      <c r="A13" s="14"/>
      <c r="B13" s="158"/>
      <c r="C13" s="98"/>
      <c r="D13" s="99"/>
      <c r="E13" s="14"/>
    </row>
    <row r="14" spans="1:5">
      <c r="A14" s="14"/>
      <c r="B14" s="158"/>
      <c r="C14" s="98"/>
      <c r="D14" s="99"/>
      <c r="E14" s="14"/>
    </row>
    <row r="15" spans="1:5">
      <c r="A15" s="14"/>
      <c r="B15" s="158"/>
      <c r="C15" s="98"/>
      <c r="D15" s="99"/>
      <c r="E15" s="14"/>
    </row>
    <row r="16" spans="1:5">
      <c r="A16" s="14"/>
      <c r="B16" s="158"/>
      <c r="C16" s="98"/>
      <c r="D16" s="99"/>
      <c r="E16" s="14"/>
    </row>
    <row r="17" spans="1:5">
      <c r="A17" s="14"/>
      <c r="B17" s="158"/>
      <c r="C17" s="98"/>
      <c r="D17" s="99"/>
      <c r="E17" s="14"/>
    </row>
    <row r="18" spans="1:5">
      <c r="A18" s="14"/>
      <c r="B18" s="158"/>
      <c r="C18" s="98"/>
      <c r="D18" s="99"/>
      <c r="E18" s="14"/>
    </row>
    <row r="19" spans="1:5">
      <c r="A19" s="14"/>
      <c r="B19" s="158"/>
      <c r="C19" s="98"/>
      <c r="D19" s="99"/>
      <c r="E19" s="14"/>
    </row>
    <row r="20" spans="1:5">
      <c r="A20" s="14"/>
      <c r="B20" s="158"/>
      <c r="C20" s="98"/>
      <c r="D20" s="99"/>
      <c r="E20" s="14"/>
    </row>
    <row r="21" spans="1:5">
      <c r="A21" s="14"/>
      <c r="B21" s="158"/>
      <c r="C21" s="98"/>
      <c r="D21" s="99"/>
      <c r="E21" s="14"/>
    </row>
    <row r="22" spans="1:5">
      <c r="A22" s="14"/>
      <c r="B22" s="158"/>
      <c r="C22" s="98"/>
      <c r="D22" s="99"/>
      <c r="E22" s="14"/>
    </row>
    <row r="23" spans="1:5">
      <c r="A23" s="14"/>
      <c r="B23" s="158"/>
      <c r="C23" s="98"/>
      <c r="D23" s="99"/>
      <c r="E23" s="14"/>
    </row>
    <row r="24" spans="1:5">
      <c r="A24" s="14"/>
      <c r="B24" s="158"/>
      <c r="C24" s="98"/>
      <c r="D24" s="99"/>
      <c r="E24" s="14"/>
    </row>
    <row r="25" spans="1:5">
      <c r="A25" s="14"/>
      <c r="B25" s="158"/>
      <c r="C25" s="98"/>
      <c r="D25" s="99"/>
      <c r="E25" s="14"/>
    </row>
    <row r="26" spans="1:5">
      <c r="A26" s="14"/>
      <c r="B26" s="158"/>
      <c r="C26" s="98"/>
      <c r="D26" s="99"/>
      <c r="E26" s="14"/>
    </row>
    <row r="27" spans="1:5">
      <c r="A27" s="14"/>
      <c r="B27" s="158"/>
      <c r="C27" s="98"/>
      <c r="D27" s="99"/>
      <c r="E27" s="14"/>
    </row>
    <row r="28" spans="1:5">
      <c r="A28" s="14"/>
      <c r="B28" s="158"/>
      <c r="C28" s="98"/>
      <c r="D28" s="99"/>
      <c r="E28" s="14"/>
    </row>
    <row r="29" spans="1:5">
      <c r="A29" s="14"/>
      <c r="B29" s="158"/>
      <c r="C29" s="98"/>
      <c r="D29" s="99"/>
      <c r="E29" s="14"/>
    </row>
    <row r="30" spans="1:5">
      <c r="A30" s="14"/>
      <c r="B30" s="158"/>
      <c r="C30" s="98"/>
      <c r="D30" s="99"/>
      <c r="E30" s="14"/>
    </row>
    <row r="31" spans="1:5">
      <c r="A31" s="14"/>
      <c r="B31" s="158"/>
      <c r="C31" s="98"/>
      <c r="D31" s="99"/>
      <c r="E31" s="14"/>
    </row>
    <row r="32" spans="1:5">
      <c r="A32" s="14"/>
      <c r="B32" s="158"/>
      <c r="C32" s="98"/>
      <c r="D32" s="99"/>
      <c r="E32" s="14"/>
    </row>
    <row r="33" spans="1:5">
      <c r="A33" s="14"/>
      <c r="B33" s="158"/>
      <c r="C33" s="98"/>
      <c r="D33" s="99"/>
      <c r="E33" s="14"/>
    </row>
    <row r="34" spans="1:5">
      <c r="A34" s="14"/>
      <c r="B34" s="158"/>
      <c r="C34" s="98"/>
      <c r="D34" s="99"/>
      <c r="E34" s="14"/>
    </row>
    <row r="35" spans="1:5">
      <c r="A35" s="14"/>
      <c r="B35" s="158"/>
      <c r="C35" s="98"/>
      <c r="D35" s="99"/>
      <c r="E35" s="14"/>
    </row>
    <row r="36" spans="1:5" ht="15.75" thickBot="1">
      <c r="A36" s="14"/>
      <c r="B36" s="159"/>
      <c r="C36" s="100"/>
      <c r="D36" s="101"/>
      <c r="E36" s="14"/>
    </row>
    <row r="37" spans="1:5">
      <c r="A37" s="14"/>
      <c r="B37" s="91"/>
      <c r="C37" s="91"/>
      <c r="D37" s="92"/>
      <c r="E37" s="14"/>
    </row>
  </sheetData>
  <sheetProtection algorithmName="SHA-512" hashValue="+MmoDl87pSZVFRTObechPbP6W0AD3Pi1/wlikNqo76EoyvFtJLqbERTg/HzUEYDcph+E8BpRrOENVnF3Sj/mGA==" saltValue="KVNYEFnYzWcdZEqZxdvZyg==" spinCount="100000" sheet="1" objects="1" scenarios="1"/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Instructions</vt:lpstr>
      <vt:lpstr>01</vt:lpstr>
      <vt:lpstr>Sheet2</vt:lpstr>
      <vt:lpstr>Example</vt:lpstr>
      <vt:lpstr>Q-Rearing</vt:lpstr>
      <vt:lpstr>Treatments (IE)</vt:lpstr>
      <vt:lpstr>Treatments (UK)</vt:lpstr>
      <vt:lpstr>Apiary</vt:lpstr>
      <vt:lpstr>colours</vt:lpstr>
      <vt:lpstr>List1to5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</dc:creator>
  <cp:lastModifiedBy>brendan</cp:lastModifiedBy>
  <dcterms:created xsi:type="dcterms:W3CDTF">2016-11-25T10:47:24Z</dcterms:created>
  <dcterms:modified xsi:type="dcterms:W3CDTF">2017-03-17T19:15:59Z</dcterms:modified>
</cp:coreProperties>
</file>