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ientes" sheetId="1" state="visible" r:id="rId2"/>
    <sheet name="Choferes" sheetId="2" state="visible" r:id="rId3"/>
    <sheet name="Hoja3" sheetId="3" state="visible" r:id="rId4"/>
    <sheet name="Hoja1" sheetId="4" state="visible" r:id="rId5"/>
  </sheets>
  <definedNames>
    <definedName function="false" hidden="false" localSheetId="0" name="_xlnm._FilterDatabase" vbProcedure="false">Clientes!$I$1:$I$304</definedName>
    <definedName function="false" hidden="false" localSheetId="1" name="_xlnm._FilterDatabase" vbProcedure="false">Choferes!$A$1:$I$1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<sst xmlns="http://schemas.openxmlformats.org/spreadsheetml/2006/main" count="3391" uniqueCount="2145">
  <si>
    <t xml:space="preserve">CODIGO</t>
  </si>
  <si>
    <t xml:space="preserve">NOMBRE</t>
  </si>
  <si>
    <t xml:space="preserve">Nombres</t>
  </si>
  <si>
    <t xml:space="preserve">APELLIDO</t>
  </si>
  <si>
    <t xml:space="preserve">Apellidos</t>
  </si>
  <si>
    <t xml:space="preserve">username</t>
  </si>
  <si>
    <t xml:space="preserve">AREA </t>
  </si>
  <si>
    <t xml:space="preserve">id_area</t>
  </si>
  <si>
    <t xml:space="preserve">SECTOR</t>
  </si>
  <si>
    <t xml:space="preserve">sector id</t>
  </si>
  <si>
    <t xml:space="preserve">DIRECCION</t>
  </si>
  <si>
    <t xml:space="preserve">TELEFONO</t>
  </si>
  <si>
    <t xml:space="preserve">CORREO</t>
  </si>
  <si>
    <t xml:space="preserve">ABARCA</t>
  </si>
  <si>
    <t xml:space="preserve">MUNOZ</t>
  </si>
  <si>
    <t xml:space="preserve">JOSUE</t>
  </si>
  <si>
    <t xml:space="preserve">ISRAEL</t>
  </si>
  <si>
    <t xml:space="preserve">TRIPULANTE</t>
  </si>
  <si>
    <t xml:space="preserve">NORTE</t>
  </si>
  <si>
    <t xml:space="preserve">CDLA SAUSES 2 MZF 49 SOLAR 10</t>
  </si>
  <si>
    <t xml:space="preserve">josue.abarca@avianca.com</t>
  </si>
  <si>
    <t xml:space="preserve">ACOSTA</t>
  </si>
  <si>
    <t xml:space="preserve">MACIAS</t>
  </si>
  <si>
    <t xml:space="preserve">JOSE</t>
  </si>
  <si>
    <t xml:space="preserve">MARCELO</t>
  </si>
  <si>
    <t xml:space="preserve">RAMPA</t>
  </si>
  <si>
    <t xml:space="preserve">CDLA MARTHA DE ROLDOS MZ 803 VILLA 07 </t>
  </si>
  <si>
    <t xml:space="preserve">ACURIO</t>
  </si>
  <si>
    <t xml:space="preserve">ORTIZ</t>
  </si>
  <si>
    <t xml:space="preserve">SERGIO</t>
  </si>
  <si>
    <t xml:space="preserve">GABRIEL</t>
  </si>
  <si>
    <t xml:space="preserve">SUROESTE</t>
  </si>
  <si>
    <t xml:space="preserve">G VALENZUELA 2076 ENTRE P SEGURA Y 2da SEDALANA</t>
  </si>
  <si>
    <t xml:space="preserve">AGUIRRE</t>
  </si>
  <si>
    <t xml:space="preserve">VIDAL</t>
  </si>
  <si>
    <t xml:space="preserve">SERVIO</t>
  </si>
  <si>
    <t xml:space="preserve">VICENTE</t>
  </si>
  <si>
    <t xml:space="preserve">CDLA LA GARZOTA MZ97 VILLA 3</t>
  </si>
  <si>
    <t xml:space="preserve">servio.aguirre@avianca.com</t>
  </si>
  <si>
    <t xml:space="preserve">ALARCON</t>
  </si>
  <si>
    <t xml:space="preserve">SAMANIEGO</t>
  </si>
  <si>
    <t xml:space="preserve">GIGIA</t>
  </si>
  <si>
    <t xml:space="preserve">ALEXANDRA</t>
  </si>
  <si>
    <t xml:space="preserve">TRAFICO</t>
  </si>
  <si>
    <t xml:space="preserve">VIA A LA COSTA</t>
  </si>
  <si>
    <t xml:space="preserve">VIA A LA COSTAS BOSQUE DE LA COSTA MZ 19 VILLA 22</t>
  </si>
  <si>
    <t xml:space="preserve">gigia.alarcon@avianca.com</t>
  </si>
  <si>
    <t xml:space="preserve">ALAVA</t>
  </si>
  <si>
    <t xml:space="preserve">ALCIVAR</t>
  </si>
  <si>
    <t xml:space="preserve">TYRONE</t>
  </si>
  <si>
    <t xml:space="preserve">ROGER</t>
  </si>
  <si>
    <t xml:space="preserve">TRINITARIA</t>
  </si>
  <si>
    <t xml:space="preserve">MONTE SINAÍ COOP. 3 BOCAS - DIAGONAL A ESCUELA FISCAL</t>
  </si>
  <si>
    <t xml:space="preserve">0979363011 - CLARO</t>
  </si>
  <si>
    <t xml:space="preserve">RODRIGUEZ</t>
  </si>
  <si>
    <t xml:space="preserve">ENERIDA</t>
  </si>
  <si>
    <t xml:space="preserve">ELIZABETH</t>
  </si>
  <si>
    <t xml:space="preserve">CDLA VERNAZA NORTE MZ 10 VILLA 30 </t>
  </si>
  <si>
    <t xml:space="preserve">enerida.alava@avianca.com</t>
  </si>
  <si>
    <t xml:space="preserve">ALAY</t>
  </si>
  <si>
    <t xml:space="preserve">ANDRADE</t>
  </si>
  <si>
    <t xml:space="preserve">KEVIN</t>
  </si>
  <si>
    <t xml:space="preserve">CRHISTIAN</t>
  </si>
  <si>
    <t xml:space="preserve">SUR</t>
  </si>
  <si>
    <t xml:space="preserve">COOP UNION DE BANANERO A DOS CUADRAS DE COLEG MODESTO CARBO NOBOA</t>
  </si>
  <si>
    <t xml:space="preserve">ALBARRACIN</t>
  </si>
  <si>
    <t xml:space="preserve">GUERRON</t>
  </si>
  <si>
    <t xml:space="preserve">LUIS</t>
  </si>
  <si>
    <t xml:space="preserve">MIGUEL</t>
  </si>
  <si>
    <t xml:space="preserve">KENNEDY NORTE</t>
  </si>
  <si>
    <t xml:space="preserve">luis.albarracin@avianca.com</t>
  </si>
  <si>
    <t xml:space="preserve">VALVERDE</t>
  </si>
  <si>
    <t xml:space="preserve">ANA</t>
  </si>
  <si>
    <t xml:space="preserve">ISABEL</t>
  </si>
  <si>
    <t xml:space="preserve">PUERTO AZUL MZ E2 VILLA 30</t>
  </si>
  <si>
    <t xml:space="preserve">ana.alcivar@avianca.com</t>
  </si>
  <si>
    <t xml:space="preserve">ALDAZ</t>
  </si>
  <si>
    <t xml:space="preserve">JUAN</t>
  </si>
  <si>
    <t xml:space="preserve">ANDERSON</t>
  </si>
  <si>
    <t xml:space="preserve">Mantenimiento</t>
  </si>
  <si>
    <t xml:space="preserve">URBANOR MZ L1, VILLA 13 FRENTE A TALLERES 4X4</t>
  </si>
  <si>
    <t xml:space="preserve">juananderson.aldaz@avianca.com</t>
  </si>
  <si>
    <t xml:space="preserve">ALMENDARIZ</t>
  </si>
  <si>
    <t xml:space="preserve">GONZALEZ</t>
  </si>
  <si>
    <t xml:space="preserve">LENIN</t>
  </si>
  <si>
    <t xml:space="preserve">HUMBERTO</t>
  </si>
  <si>
    <t xml:space="preserve">TERMINAL TERRESTRE</t>
  </si>
  <si>
    <t xml:space="preserve">MILAGRO) FUERA DE LA CIUDAD CLDA LOS MARTINEZ</t>
  </si>
  <si>
    <t xml:space="preserve">ALONZO</t>
  </si>
  <si>
    <t xml:space="preserve">LUNA</t>
  </si>
  <si>
    <t xml:space="preserve">WASHINGTON</t>
  </si>
  <si>
    <t xml:space="preserve">OLANDO</t>
  </si>
  <si>
    <t xml:space="preserve">CDLA MUCHO LOTE 3ERA ETAPA MZ 2445 V 27</t>
  </si>
  <si>
    <t xml:space="preserve">0967210648</t>
  </si>
  <si>
    <t xml:space="preserve">ALVARADO</t>
  </si>
  <si>
    <t xml:space="preserve">SOTOMAYOR</t>
  </si>
  <si>
    <t xml:space="preserve">GABRIELA</t>
  </si>
  <si>
    <t xml:space="preserve">MARIA</t>
  </si>
  <si>
    <t xml:space="preserve">CDLA LA SAIBA MZ N SOLAR 2</t>
  </si>
  <si>
    <t xml:space="preserve">gabrielamaria.alvarado@avianca.com</t>
  </si>
  <si>
    <t xml:space="preserve">GUARANDA</t>
  </si>
  <si>
    <t xml:space="preserve">KLEBER</t>
  </si>
  <si>
    <t xml:space="preserve">LAYMER</t>
  </si>
  <si>
    <t xml:space="preserve">CENTRO</t>
  </si>
  <si>
    <t xml:space="preserve">RUMICHACA Y LETAMENDI</t>
  </si>
  <si>
    <t xml:space="preserve">kleber-alvarado@hotmail.com</t>
  </si>
  <si>
    <t xml:space="preserve">PARRAGA</t>
  </si>
  <si>
    <t xml:space="preserve">MARIO</t>
  </si>
  <si>
    <t xml:space="preserve">ALFREDO</t>
  </si>
  <si>
    <t xml:space="preserve">METROPOLIS 2 ETAPA F MZ 2302 VILLA 2</t>
  </si>
  <si>
    <t xml:space="preserve">marioalfredo.alvarado@avianca.com</t>
  </si>
  <si>
    <t xml:space="preserve">ALVAREZ</t>
  </si>
  <si>
    <t xml:space="preserve">VÉLEZ</t>
  </si>
  <si>
    <t xml:space="preserve">WELINGTON</t>
  </si>
  <si>
    <t xml:space="preserve">RICHARD</t>
  </si>
  <si>
    <t xml:space="preserve">ISLA TRINITARIA COOP- LUCHAR Y VENCER MZ 107 Y SOLAR 8  </t>
  </si>
  <si>
    <t xml:space="preserve">WIESNER</t>
  </si>
  <si>
    <t xml:space="preserve">MICHELLE</t>
  </si>
  <si>
    <t xml:space="preserve">DENISSE</t>
  </si>
  <si>
    <t xml:space="preserve">CDLA HUANCAVILCA SUR</t>
  </si>
  <si>
    <t xml:space="preserve">luisa.wiesner@avianca.com</t>
  </si>
  <si>
    <t xml:space="preserve">ARAUZ</t>
  </si>
  <si>
    <t xml:space="preserve">AGUILAR</t>
  </si>
  <si>
    <t xml:space="preserve">JORGE</t>
  </si>
  <si>
    <t xml:space="preserve">ESTUARDO</t>
  </si>
  <si>
    <t xml:space="preserve">URB. GOLETA ALCANCE AV FCO DE ORELLANA MZ  2092 VILLA 17</t>
  </si>
  <si>
    <t xml:space="preserve">jorge.arauz@avianca.com</t>
  </si>
  <si>
    <t xml:space="preserve">ARIAS</t>
  </si>
  <si>
    <t xml:space="preserve">SANTILLAN</t>
  </si>
  <si>
    <t xml:space="preserve">TIRONE</t>
  </si>
  <si>
    <t xml:space="preserve">JOFFRE</t>
  </si>
  <si>
    <t xml:space="preserve">FLOR DE BASTION BLOQ16 MZ. 1227 SL. 8 -  FRENTE A DON TIENDAS</t>
  </si>
  <si>
    <t xml:space="preserve">0986601349 - CLARO</t>
  </si>
  <si>
    <t xml:space="preserve">tyrone.arias@avianca.com</t>
  </si>
  <si>
    <t xml:space="preserve">ARMIJOS</t>
  </si>
  <si>
    <t xml:space="preserve">MORAN</t>
  </si>
  <si>
    <t xml:space="preserve">VICTOR</t>
  </si>
  <si>
    <t xml:space="preserve">ANTONIO</t>
  </si>
  <si>
    <t xml:space="preserve">FLORIDA</t>
  </si>
  <si>
    <t xml:space="preserve">CDLA.MARTHA DE ROLDOS MZ 315 V 4 REFERENCIA DIAGONAL A LA ESCUELA EL DUMBO AL LADO DEL PARQUE</t>
  </si>
  <si>
    <t xml:space="preserve">0996339997</t>
  </si>
  <si>
    <t xml:space="preserve">ARTEAGA</t>
  </si>
  <si>
    <t xml:space="preserve">MENDOZA</t>
  </si>
  <si>
    <t xml:space="preserve">BAIRON</t>
  </si>
  <si>
    <t xml:space="preserve">ENTRADA DE LA 8</t>
  </si>
  <si>
    <t xml:space="preserve">COOP. NUEVA PROSPERINA MZ 373 SOL 19</t>
  </si>
  <si>
    <t xml:space="preserve">ASTUDILLO</t>
  </si>
  <si>
    <t xml:space="preserve">MORALES</t>
  </si>
  <si>
    <t xml:space="preserve">CARLOS</t>
  </si>
  <si>
    <t xml:space="preserve">GADIEL</t>
  </si>
  <si>
    <t xml:space="preserve">CIUDADELA GUAYACANES MANZANA 122 VILLA 9</t>
  </si>
  <si>
    <t xml:space="preserve">996623240 _0967706046</t>
  </si>
  <si>
    <t xml:space="preserve">ATIENCIA</t>
  </si>
  <si>
    <t xml:space="preserve">HOYOS</t>
  </si>
  <si>
    <t xml:space="preserve">BOLIVAR</t>
  </si>
  <si>
    <t xml:space="preserve">JOYA</t>
  </si>
  <si>
    <t xml:space="preserve">LA JOYA ETAPA BRILLANTE MZ9 V 25</t>
  </si>
  <si>
    <t xml:space="preserve">vicente.atiencia@avianca.com</t>
  </si>
  <si>
    <t xml:space="preserve">ROMULO</t>
  </si>
  <si>
    <t xml:space="preserve">EFRAIN</t>
  </si>
  <si>
    <t xml:space="preserve">ACACIAS 25 JULIO BLOQUE B4 PRIIMER PUENTE PEATONAL</t>
  </si>
  <si>
    <t xml:space="preserve">romuloefrain.atiencia@avianca.com</t>
  </si>
  <si>
    <t xml:space="preserve">AVILES</t>
  </si>
  <si>
    <t xml:space="preserve">INTRIAGO</t>
  </si>
  <si>
    <t xml:space="preserve">FREDDY</t>
  </si>
  <si>
    <t xml:space="preserve">JONAS</t>
  </si>
  <si>
    <t xml:space="preserve">GUASMO LIBRE ESPIRITU SANTO S.13 F.LOPEZ LARA IGLESIA JUAN PENDOLA</t>
  </si>
  <si>
    <t xml:space="preserve">424860087 - 0996746374</t>
  </si>
  <si>
    <t xml:space="preserve">freddy.aviles@avianca.com</t>
  </si>
  <si>
    <t xml:space="preserve">BAHAMONDE</t>
  </si>
  <si>
    <t xml:space="preserve">TAIPE</t>
  </si>
  <si>
    <t xml:space="preserve">JAVIER</t>
  </si>
  <si>
    <t xml:space="preserve">ALBERTO</t>
  </si>
  <si>
    <t xml:space="preserve">CLDA SIMON  BOLIVAR</t>
  </si>
  <si>
    <t xml:space="preserve">javier.bahamonde@avianca.com</t>
  </si>
  <si>
    <t xml:space="preserve">BAJAÑA</t>
  </si>
  <si>
    <t xml:space="preserve">ZAMBRANO</t>
  </si>
  <si>
    <t xml:space="preserve">LUISA</t>
  </si>
  <si>
    <t xml:space="preserve">SILVANA</t>
  </si>
  <si>
    <t xml:space="preserve">19 AVA Y LA M ENTRANDO POR LA 29AVA</t>
  </si>
  <si>
    <t xml:space="preserve">luisasilvana.bajana@avianca.com</t>
  </si>
  <si>
    <t xml:space="preserve">CARRERA</t>
  </si>
  <si>
    <t xml:space="preserve">JENNIFER</t>
  </si>
  <si>
    <t xml:space="preserve">jennifer.bajana@avianca.com</t>
  </si>
  <si>
    <t xml:space="preserve">BOSMEDIANO</t>
  </si>
  <si>
    <t xml:space="preserve">BALLEN</t>
  </si>
  <si>
    <t xml:space="preserve">ESTEFANIA</t>
  </si>
  <si>
    <t xml:space="preserve">GLORIA</t>
  </si>
  <si>
    <t xml:space="preserve">SAUCES FRENTE A POLLO ENCANTO</t>
  </si>
  <si>
    <t xml:space="preserve">gloria.bosmediano@avianca.com</t>
  </si>
  <si>
    <t xml:space="preserve">BANCHON</t>
  </si>
  <si>
    <t xml:space="preserve">GALAN</t>
  </si>
  <si>
    <t xml:space="preserve">ISMAEL</t>
  </si>
  <si>
    <t xml:space="preserve">CDLA ABEL GILBERT MZ B42 VILLA 42</t>
  </si>
  <si>
    <t xml:space="preserve">BARBA</t>
  </si>
  <si>
    <t xml:space="preserve">PACHECO</t>
  </si>
  <si>
    <t xml:space="preserve">JUSI</t>
  </si>
  <si>
    <t xml:space="preserve">JEAN</t>
  </si>
  <si>
    <t xml:space="preserve">SAUCES 3 MZ 171 VILLA 19</t>
  </si>
  <si>
    <t xml:space="preserve">jusi.barba@avianca.com</t>
  </si>
  <si>
    <t xml:space="preserve">BARRAGAN</t>
  </si>
  <si>
    <t xml:space="preserve">GALARZA</t>
  </si>
  <si>
    <t xml:space="preserve">ANGEL</t>
  </si>
  <si>
    <t xml:space="preserve">AQUILES</t>
  </si>
  <si>
    <t xml:space="preserve">HUANCAVILCA # 1635 Y GARCIA MORENO POR LA EZQUINA DE UN RESTAURANTE </t>
  </si>
  <si>
    <t xml:space="preserve">BARRIGA</t>
  </si>
  <si>
    <t xml:space="preserve">VITE</t>
  </si>
  <si>
    <t xml:space="preserve">EUCLIDES</t>
  </si>
  <si>
    <t xml:space="preserve">ENTRADA DE LA 8 MERCADO CASURINA </t>
  </si>
  <si>
    <t xml:space="preserve">0989861115</t>
  </si>
  <si>
    <t xml:space="preserve">BARZOLA</t>
  </si>
  <si>
    <t xml:space="preserve">PRADO</t>
  </si>
  <si>
    <t xml:space="preserve">GALO</t>
  </si>
  <si>
    <t xml:space="preserve">EDUARDO</t>
  </si>
  <si>
    <t xml:space="preserve">MONTE SINAI MZ 24 V 10 </t>
  </si>
  <si>
    <t xml:space="preserve">BEDOYA</t>
  </si>
  <si>
    <t xml:space="preserve">TORRES</t>
  </si>
  <si>
    <t xml:space="preserve">CHRISTIAN</t>
  </si>
  <si>
    <t xml:space="preserve">DAVID</t>
  </si>
  <si>
    <t xml:space="preserve">CRSITO DEL CONSUELO (LIZARDO GARCIA Y CLLJN PARRA AL LADO DE UNA TIENDA BAZAR </t>
  </si>
  <si>
    <t xml:space="preserve">BELTRAN</t>
  </si>
  <si>
    <t xml:space="preserve">YANZA</t>
  </si>
  <si>
    <t xml:space="preserve">GEOVANNI</t>
  </si>
  <si>
    <t xml:space="preserve">ENRIQUE</t>
  </si>
  <si>
    <t xml:space="preserve">GUASMO CENTRAL 25 JULIO 14 CALLEJON 52C DIAGONAL A LAS BODEGAS ALMAGRO</t>
  </si>
  <si>
    <t xml:space="preserve">042482900/0969877123</t>
  </si>
  <si>
    <t xml:space="preserve">giovannienrique.beltran@avianca.com</t>
  </si>
  <si>
    <t xml:space="preserve">BENITES</t>
  </si>
  <si>
    <t xml:space="preserve">NEIRA</t>
  </si>
  <si>
    <t xml:space="preserve">FERNANDA</t>
  </si>
  <si>
    <t xml:space="preserve">MIRAFLORES</t>
  </si>
  <si>
    <t xml:space="preserve">CDAL MIRAFLORES </t>
  </si>
  <si>
    <t xml:space="preserve">maria.benites@avianca.com</t>
  </si>
  <si>
    <t xml:space="preserve">BERMEO</t>
  </si>
  <si>
    <t xml:space="preserve">PANCHANA</t>
  </si>
  <si>
    <t xml:space="preserve">EVELYN</t>
  </si>
  <si>
    <t xml:space="preserve">VIVIANA</t>
  </si>
  <si>
    <t xml:space="preserve">Comercial</t>
  </si>
  <si>
    <t xml:space="preserve">CDLA ESTELA MARIS</t>
  </si>
  <si>
    <t xml:space="preserve">evelyn.bermeo@avianca.com</t>
  </si>
  <si>
    <t xml:space="preserve">GUERRERO</t>
  </si>
  <si>
    <t xml:space="preserve">SAMBORONDON</t>
  </si>
  <si>
    <t xml:space="preserve">CIUDAD CELESTE ETA LA PENINSULA MZ 11 VILLA 16</t>
  </si>
  <si>
    <t xml:space="preserve">javier.bermeo@avianca.com</t>
  </si>
  <si>
    <t xml:space="preserve">BERMUDEZ</t>
  </si>
  <si>
    <t xml:space="preserve">MORA</t>
  </si>
  <si>
    <t xml:space="preserve">ALEXANDER</t>
  </si>
  <si>
    <t xml:space="preserve">DURAN</t>
  </si>
  <si>
    <t xml:space="preserve">DURAN AV JAIME NEBOT  CDLA SAN GABRIEL MZ 14 VILLA 6 </t>
  </si>
  <si>
    <t xml:space="preserve">0959842690-2199790</t>
  </si>
  <si>
    <t xml:space="preserve">javieralexander.bermudez@avianca.com</t>
  </si>
  <si>
    <t xml:space="preserve">BODNIZA</t>
  </si>
  <si>
    <t xml:space="preserve">CHICA</t>
  </si>
  <si>
    <t xml:space="preserve">LOURDES</t>
  </si>
  <si>
    <t xml:space="preserve">CDLA. ALBORADA 5TA. MZ. DI VILLA 2</t>
  </si>
  <si>
    <t xml:space="preserve">michellelourdes.bodniza@avianca.com</t>
  </si>
  <si>
    <t xml:space="preserve">BOHORQUEZ</t>
  </si>
  <si>
    <t xml:space="preserve">GUAMAN</t>
  </si>
  <si>
    <t xml:space="preserve">DAVE</t>
  </si>
  <si>
    <t xml:space="preserve">OLIVER</t>
  </si>
  <si>
    <t xml:space="preserve">BOZA</t>
  </si>
  <si>
    <t xml:space="preserve">PINTO</t>
  </si>
  <si>
    <t xml:space="preserve">MARBIN</t>
  </si>
  <si>
    <t xml:space="preserve">SANTIAGO</t>
  </si>
  <si>
    <t xml:space="preserve">DURÁN PRIMAVERA II SECTOR 2C MZ 38 V. 7  - FRENTE A LAS CANCHAS MÚLTIPLES</t>
  </si>
  <si>
    <t xml:space="preserve">O989401077</t>
  </si>
  <si>
    <t xml:space="preserve">BRAVO</t>
  </si>
  <si>
    <t xml:space="preserve">MIRANDA</t>
  </si>
  <si>
    <t xml:space="preserve">RUBEN</t>
  </si>
  <si>
    <t xml:space="preserve">FERNANDO</t>
  </si>
  <si>
    <t xml:space="preserve">PÁJARO AZUL MZ. 1927 V. 10</t>
  </si>
  <si>
    <t xml:space="preserve">0996436077</t>
  </si>
  <si>
    <t xml:space="preserve">BRIONES INTRIAGO KARLA NARELT</t>
  </si>
  <si>
    <t xml:space="preserve">KARLA</t>
  </si>
  <si>
    <t xml:space="preserve">NARELT</t>
  </si>
  <si>
    <t xml:space="preserve">KENNEDY</t>
  </si>
  <si>
    <t xml:space="preserve">CDLA KENNEDY NORTE Mz 803 SOLAR 9 CONDOMINIO PRAGA</t>
  </si>
  <si>
    <t xml:space="preserve">karla.briones@avianca.com</t>
  </si>
  <si>
    <t xml:space="preserve">BUENO</t>
  </si>
  <si>
    <t xml:space="preserve">MANZABA</t>
  </si>
  <si>
    <t xml:space="preserve">SAUL</t>
  </si>
  <si>
    <t xml:space="preserve">FLOR DE BASTION</t>
  </si>
  <si>
    <t xml:space="preserve">FLOR DE BASTION BL 6 MANZANA 954 SOLAR 27</t>
  </si>
  <si>
    <t xml:space="preserve">BURGOS</t>
  </si>
  <si>
    <t xml:space="preserve">MERCHAN</t>
  </si>
  <si>
    <t xml:space="preserve">LEONARDO</t>
  </si>
  <si>
    <t xml:space="preserve">GUASMO NORTE</t>
  </si>
  <si>
    <t xml:space="preserve">leonardo.burgos@avianca.com</t>
  </si>
  <si>
    <t xml:space="preserve">BUSTAMANTE</t>
  </si>
  <si>
    <t xml:space="preserve">LINO</t>
  </si>
  <si>
    <t xml:space="preserve">RODOLFO</t>
  </si>
  <si>
    <t xml:space="preserve">CRISTIAN</t>
  </si>
  <si>
    <t xml:space="preserve">LA 44 ENTRE CALLEJON PARRA Y LA A</t>
  </si>
  <si>
    <t xml:space="preserve">CRUZ</t>
  </si>
  <si>
    <t xml:space="preserve">CINTHYA</t>
  </si>
  <si>
    <t xml:space="preserve">JOSMELY</t>
  </si>
  <si>
    <t xml:space="preserve">CDLA SAUCES 8 MZ 498 VILLA 2</t>
  </si>
  <si>
    <t xml:space="preserve">cinthya.bustamante@avianca.com</t>
  </si>
  <si>
    <t xml:space="preserve">CABEZAS</t>
  </si>
  <si>
    <t xml:space="preserve">ROMERO</t>
  </si>
  <si>
    <t xml:space="preserve">WILLIAM</t>
  </si>
  <si>
    <t xml:space="preserve">ALBORADA 12 MZ 13 VILLA 31 </t>
  </si>
  <si>
    <t xml:space="preserve">0982971530- 042271796</t>
  </si>
  <si>
    <t xml:space="preserve">CABRERA</t>
  </si>
  <si>
    <t xml:space="preserve">CLAUDIO</t>
  </si>
  <si>
    <t xml:space="preserve">SEGURIDAD</t>
  </si>
  <si>
    <t xml:space="preserve">VILLA CLUB ETP HERMES MZ 2 V.27</t>
  </si>
  <si>
    <t xml:space="preserve">O995776589-0969415491</t>
  </si>
  <si>
    <t xml:space="preserve">claudioalberto.cabrera@avianca.com</t>
  </si>
  <si>
    <t xml:space="preserve">ACUNA</t>
  </si>
  <si>
    <t xml:space="preserve">DANIELA</t>
  </si>
  <si>
    <t xml:space="preserve">CRISTINA</t>
  </si>
  <si>
    <t xml:space="preserve">TERRANOSTRA</t>
  </si>
  <si>
    <t xml:space="preserve">daniela.cabrera@avianca.com</t>
  </si>
  <si>
    <t xml:space="preserve">CAICEDO</t>
  </si>
  <si>
    <t xml:space="preserve">ARROYO</t>
  </si>
  <si>
    <t xml:space="preserve">MARICELA</t>
  </si>
  <si>
    <t xml:space="preserve">JUANA</t>
  </si>
  <si>
    <t xml:space="preserve">Calle NUMA POMPILIO LLONA , EDIFICIO RIVERFRONT 2 SUITE1103 ALADO DEL HOTEL WYNDHAN</t>
  </si>
  <si>
    <t xml:space="preserve">maricelajuana.caicedo@avianca.com</t>
  </si>
  <si>
    <t xml:space="preserve">CALDERON VERA ALBERTO ISAURO</t>
  </si>
  <si>
    <t xml:space="preserve">VERA</t>
  </si>
  <si>
    <t xml:space="preserve">ISAURO</t>
  </si>
  <si>
    <t xml:space="preserve">BASTION</t>
  </si>
  <si>
    <t xml:space="preserve">BASTION POPULAR BLOQUE 1B MZ 536 V15</t>
  </si>
  <si>
    <t xml:space="preserve">CALDERON</t>
  </si>
  <si>
    <t xml:space="preserve">BRIONES</t>
  </si>
  <si>
    <t xml:space="preserve">OSWALDO</t>
  </si>
  <si>
    <t xml:space="preserve">BATALLON DEL SUBURBIO 40 Y 2DO CLLJN F</t>
  </si>
  <si>
    <t xml:space="preserve">0978651443</t>
  </si>
  <si>
    <t xml:space="preserve">MOLINA</t>
  </si>
  <si>
    <t xml:space="preserve">JHONNY</t>
  </si>
  <si>
    <t xml:space="preserve">ISLA TRINITARIA COOP JACOBO BUCARAN MZ 2 SOLAR 18 PUERTA DE ZINC</t>
  </si>
  <si>
    <t xml:space="preserve">0985944251 / 0999152434</t>
  </si>
  <si>
    <t xml:space="preserve">CALVACHI</t>
  </si>
  <si>
    <t xml:space="preserve">MACHUCA</t>
  </si>
  <si>
    <t xml:space="preserve">BABAHOYA 2110 Y PORTETE</t>
  </si>
  <si>
    <t xml:space="preserve">CAMINO</t>
  </si>
  <si>
    <t xml:space="preserve">DELGADO</t>
  </si>
  <si>
    <t xml:space="preserve">URDESA</t>
  </si>
  <si>
    <t xml:space="preserve">URDESA NORTE AV 2da Y CALLE #226</t>
  </si>
  <si>
    <t xml:space="preserve">CAÑARTE</t>
  </si>
  <si>
    <t xml:space="preserve">MARTHA DE ROLDOS MZ 316 VILLA 2</t>
  </si>
  <si>
    <t xml:space="preserve">miguel.canarte@avianca.com</t>
  </si>
  <si>
    <t xml:space="preserve">CAREGUA</t>
  </si>
  <si>
    <t xml:space="preserve">TERAN</t>
  </si>
  <si>
    <t xml:space="preserve">ELIAS</t>
  </si>
  <si>
    <t xml:space="preserve">CAMILO DESTRUGE 1821 Y  ENTRE TULCAN Y LOS RIOS- REFERENCIA ESQ QUEDA FARMACIA JG</t>
  </si>
  <si>
    <t xml:space="preserve">BAJANA</t>
  </si>
  <si>
    <t xml:space="preserve">CARRANZA</t>
  </si>
  <si>
    <t xml:space="preserve">JEFFERSON</t>
  </si>
  <si>
    <t xml:space="preserve">MANUEL</t>
  </si>
  <si>
    <t xml:space="preserve">URB LA SAIBA  MZ N SOLAR 2</t>
  </si>
  <si>
    <t xml:space="preserve">jefferson.bajana@avianca.com</t>
  </si>
  <si>
    <t xml:space="preserve">CARRASCO</t>
  </si>
  <si>
    <t xml:space="preserve">GARCIA</t>
  </si>
  <si>
    <t xml:space="preserve">CESAR</t>
  </si>
  <si>
    <t xml:space="preserve">BARRIO SUR-OESTE: 27 Y LA C ENTRANDO POR LA 29  ( CASA ESQUINERA )</t>
  </si>
  <si>
    <t xml:space="preserve">MERA</t>
  </si>
  <si>
    <t xml:space="preserve">GEOVANNY</t>
  </si>
  <si>
    <t xml:space="preserve">CDLA SIMON BOLIVA </t>
  </si>
  <si>
    <t xml:space="preserve">luisgeovanny.carrasco@avianca.com</t>
  </si>
  <si>
    <t xml:space="preserve">HECTOR</t>
  </si>
  <si>
    <t xml:space="preserve">COOP JAIME ROLDOS MZ 6 VILLA 9</t>
  </si>
  <si>
    <t xml:space="preserve">MAGALLANES</t>
  </si>
  <si>
    <t xml:space="preserve">DARIO</t>
  </si>
  <si>
    <t xml:space="preserve">XAVIER</t>
  </si>
  <si>
    <t xml:space="preserve">GUASMO SUR COOP SANDINO 2 MZ 4472 SL 4</t>
  </si>
  <si>
    <t xml:space="preserve">0981891711 / 2576425 </t>
  </si>
  <si>
    <t xml:space="preserve">ZAMORA</t>
  </si>
  <si>
    <t xml:space="preserve">JORDY</t>
  </si>
  <si>
    <t xml:space="preserve">BASTION POPULAR  BLOQ 6 MZ 948 SOLAR 14 ( EN ESQUINA PIZZERIA </t>
  </si>
  <si>
    <t xml:space="preserve">CARRIEL</t>
  </si>
  <si>
    <t xml:space="preserve">BENIGNO</t>
  </si>
  <si>
    <t xml:space="preserve">WAGNER</t>
  </si>
  <si>
    <t xml:space="preserve">COOP. JUAN MONTALVO MZ.1704  A4  V24</t>
  </si>
  <si>
    <t xml:space="preserve">CARRION</t>
  </si>
  <si>
    <t xml:space="preserve">FELIX</t>
  </si>
  <si>
    <t xml:space="preserve">25VA Y LA N ENTRANDO X 29 BATALLON SUBURBIO - REFERENCIA TIENDA EN ESQ CASA DE 2 PISOS COLOR CREMA PUERTA VERDE</t>
  </si>
  <si>
    <t xml:space="preserve">CASAL</t>
  </si>
  <si>
    <t xml:space="preserve">CABELLO</t>
  </si>
  <si>
    <t xml:space="preserve">MARIA DE </t>
  </si>
  <si>
    <t xml:space="preserve">ACASIAS MZ D6 VILLA 19</t>
  </si>
  <si>
    <t xml:space="preserve">maria.casal@avianca.com</t>
  </si>
  <si>
    <t xml:space="preserve">CASTILLO</t>
  </si>
  <si>
    <t xml:space="preserve">MARTINEZ</t>
  </si>
  <si>
    <t xml:space="preserve">GERMAN</t>
  </si>
  <si>
    <t xml:space="preserve">PATRICIO</t>
  </si>
  <si>
    <t xml:space="preserve">CEIBOS</t>
  </si>
  <si>
    <t xml:space="preserve">CEIBOS NORTE </t>
  </si>
  <si>
    <t xml:space="preserve">german.castillo@avianca.com</t>
  </si>
  <si>
    <t xml:space="preserve">CASTRO</t>
  </si>
  <si>
    <t xml:space="preserve">GARCES</t>
  </si>
  <si>
    <t xml:space="preserve">NELSON</t>
  </si>
  <si>
    <t xml:space="preserve">MISAEL</t>
  </si>
  <si>
    <t xml:space="preserve">GUERRERO VALENZUELA Y CALICUCHIMA</t>
  </si>
  <si>
    <t xml:space="preserve">nelsonmisael.castro@avianca.com</t>
  </si>
  <si>
    <t xml:space="preserve">MUÑOZ</t>
  </si>
  <si>
    <t xml:space="preserve">RONALD</t>
  </si>
  <si>
    <t xml:space="preserve">FLOR DE BASTION BLOQ 6 MZ 865 SOL 4</t>
  </si>
  <si>
    <t xml:space="preserve">0988625652-0986292740</t>
  </si>
  <si>
    <t xml:space="preserve">DIAZ</t>
  </si>
  <si>
    <t xml:space="preserve">GONZALO</t>
  </si>
  <si>
    <t xml:space="preserve">VIA SAMBORONDON PARA DE BUSES EN RIO CENTRO </t>
  </si>
  <si>
    <t xml:space="preserve">0986851882</t>
  </si>
  <si>
    <t xml:space="preserve">TORAL</t>
  </si>
  <si>
    <t xml:space="preserve">BRYAN</t>
  </si>
  <si>
    <t xml:space="preserve">ANDRES</t>
  </si>
  <si>
    <t xml:space="preserve">SAUCES 5 MZ 210 VILLA 10 FRENTE A LA IGLESIA SANTA ISABEL </t>
  </si>
  <si>
    <t xml:space="preserve">0982833894- 042620007</t>
  </si>
  <si>
    <t xml:space="preserve">CEBALLOS</t>
  </si>
  <si>
    <t xml:space="preserve">GASTON</t>
  </si>
  <si>
    <t xml:space="preserve">PORTAL AL SOL MZ 1396 VILLA 13</t>
  </si>
  <si>
    <t xml:space="preserve">gaston.bajana@avianca.com</t>
  </si>
  <si>
    <t xml:space="preserve">ORDOÑEZ</t>
  </si>
  <si>
    <t xml:space="preserve">CEDEÑO</t>
  </si>
  <si>
    <t xml:space="preserve">SAUCES 9 MZ 2075 VILLA 7</t>
  </si>
  <si>
    <t xml:space="preserve">luis.ordonez@avianca.com</t>
  </si>
  <si>
    <t xml:space="preserve">CEPEDA COPPIANO MARIA SOLEDAD</t>
  </si>
  <si>
    <t xml:space="preserve">COPPIANO</t>
  </si>
  <si>
    <t xml:space="preserve">MARÍA</t>
  </si>
  <si>
    <t xml:space="preserve">SOLEDAD</t>
  </si>
  <si>
    <t xml:space="preserve">BELLA VISTA</t>
  </si>
  <si>
    <t xml:space="preserve">CDLA BELLA VISTA </t>
  </si>
  <si>
    <t xml:space="preserve">maria.coppiano@avianca.com</t>
  </si>
  <si>
    <t xml:space="preserve">CHANG</t>
  </si>
  <si>
    <t xml:space="preserve">HERNDON</t>
  </si>
  <si>
    <t xml:space="preserve">MARIA DE LOS </t>
  </si>
  <si>
    <t xml:space="preserve">ANGELES</t>
  </si>
  <si>
    <t xml:space="preserve">PLAZA MADEIRA MZ 6 VILLA 15</t>
  </si>
  <si>
    <t xml:space="preserve">maria.chang@avianca.com</t>
  </si>
  <si>
    <t xml:space="preserve">CHIQUITO</t>
  </si>
  <si>
    <t xml:space="preserve">RAFAEL</t>
  </si>
  <si>
    <t xml:space="preserve">MAPASINGE</t>
  </si>
  <si>
    <t xml:space="preserve">MAPASINGUE ESTE. COOP EL CÓNDOR MZ. 529 SL.5</t>
  </si>
  <si>
    <t xml:space="preserve">0999439849 - CLARO</t>
  </si>
  <si>
    <t xml:space="preserve">CHOEZ</t>
  </si>
  <si>
    <t xml:space="preserve">PARRALES</t>
  </si>
  <si>
    <t xml:space="preserve">CDLA GUAYACANEZMZ 233 VILLA 5 ENTRANDO POR EL COLEGIO ALBOHISPANO</t>
  </si>
  <si>
    <t xml:space="preserve">0969861000</t>
  </si>
  <si>
    <t xml:space="preserve">hectorluis.choez@avianca.com</t>
  </si>
  <si>
    <t xml:space="preserve">CONTRERAS</t>
  </si>
  <si>
    <t xml:space="preserve">SANCHEZ</t>
  </si>
  <si>
    <t xml:space="preserve">FAUSTO</t>
  </si>
  <si>
    <t xml:space="preserve">LEOPOLDO</t>
  </si>
  <si>
    <t xml:space="preserve">SIMON BOLIVAR AV. AMERICAS 56 DETRÁS DE HOTEL EUROPA</t>
  </si>
  <si>
    <t xml:space="preserve">042925123/0996671846</t>
  </si>
  <si>
    <t xml:space="preserve">faustoleopoldo.contreras@avianca.com</t>
  </si>
  <si>
    <t xml:space="preserve">CORONEL</t>
  </si>
  <si>
    <t xml:space="preserve">VILLAVICENCIO</t>
  </si>
  <si>
    <t xml:space="preserve">HOMERO</t>
  </si>
  <si>
    <t xml:space="preserve">ALEJANDRO</t>
  </si>
  <si>
    <t xml:space="preserve">SAUCES 6</t>
  </si>
  <si>
    <t xml:space="preserve">homero.coronel@avianca.com</t>
  </si>
  <si>
    <t xml:space="preserve">CRESPO</t>
  </si>
  <si>
    <t xml:space="preserve">LOPEZ</t>
  </si>
  <si>
    <t xml:space="preserve">GUASMO SUR COOPERATIVA ABDALA BUCARAM MZ 2 VILLA 10,</t>
  </si>
  <si>
    <t xml:space="preserve">0959686684 - 0996709586CLARO</t>
  </si>
  <si>
    <t xml:space="preserve">HERRERA</t>
  </si>
  <si>
    <t xml:space="preserve">MAYRA</t>
  </si>
  <si>
    <t xml:space="preserve">GUISELLA</t>
  </si>
  <si>
    <t xml:space="preserve">COVIEN MZ 21 VILLA 5  PEATONAL DE REJAS NEGRAS</t>
  </si>
  <si>
    <t xml:space="preserve">987821433</t>
  </si>
  <si>
    <t xml:space="preserve">JESSICA</t>
  </si>
  <si>
    <t xml:space="preserve">MARIBEL</t>
  </si>
  <si>
    <t xml:space="preserve">SAUCES 9 MZ 531 VILLA 13 DIAGONAL AL MERCADO </t>
  </si>
  <si>
    <t xml:space="preserve">jessicamaribel.cruz@avianca.com</t>
  </si>
  <si>
    <t xml:space="preserve">CALLE PRINCIPAL MARIA J GUALA CALLE 8 ATRÁS DEL CUARTEL MODELO </t>
  </si>
  <si>
    <t xml:space="preserve">0996425624</t>
  </si>
  <si>
    <t xml:space="preserve">SUBURBIO / ENTRE LA P Y LA Q CALLE 42</t>
  </si>
  <si>
    <t xml:space="preserve">968401900 - 04228381</t>
  </si>
  <si>
    <t xml:space="preserve">CUESTA</t>
  </si>
  <si>
    <t xml:space="preserve">GARZON</t>
  </si>
  <si>
    <t xml:space="preserve">ROBERTO</t>
  </si>
  <si>
    <t xml:space="preserve">ISLA MOCOLI MZ 5 VILLA 17</t>
  </si>
  <si>
    <t xml:space="preserve">geoconda.villalta@avianca.com</t>
  </si>
  <si>
    <t xml:space="preserve">CUJI</t>
  </si>
  <si>
    <t xml:space="preserve">OSCAR</t>
  </si>
  <si>
    <t xml:space="preserve">EDUARDO </t>
  </si>
  <si>
    <t xml:space="preserve">SAUCES 3 MZ 140 V 7  SUB CENTRO DE SAUCES 3 ANTES DE LLEGAR AL PAE</t>
  </si>
  <si>
    <t xml:space="preserve">oscar.andrade@avianca.com</t>
  </si>
  <si>
    <t xml:space="preserve">GURUMENDI</t>
  </si>
  <si>
    <t xml:space="preserve">TOV</t>
  </si>
  <si>
    <t xml:space="preserve">CDLA. TULIPANES MZ 3 V.2 HOTEL HAWAY</t>
  </si>
  <si>
    <t xml:space="preserve">0983967718</t>
  </si>
  <si>
    <t xml:space="preserve">luis.delgado@avianca.com</t>
  </si>
  <si>
    <t xml:space="preserve">DORMI</t>
  </si>
  <si>
    <t xml:space="preserve">PEÑAFIEL</t>
  </si>
  <si>
    <t xml:space="preserve">PIERINA</t>
  </si>
  <si>
    <t xml:space="preserve">JENNY</t>
  </si>
  <si>
    <t xml:space="preserve">CDLA RIO GUAYAS FAMILIA DORMI</t>
  </si>
  <si>
    <t xml:space="preserve">pierina.dormi@avianca.com</t>
  </si>
  <si>
    <t xml:space="preserve">DUQUE</t>
  </si>
  <si>
    <t xml:space="preserve">LUEY</t>
  </si>
  <si>
    <t xml:space="preserve">ANNABELLE</t>
  </si>
  <si>
    <t xml:space="preserve">CDLA MIRAFLORES CALLE 3 Y AVENIDA MIRAFLORES MZ3 V16 </t>
  </si>
  <si>
    <t xml:space="preserve">denisse.duque@avianca.com</t>
  </si>
  <si>
    <t xml:space="preserve">JONATHAN</t>
  </si>
  <si>
    <t xml:space="preserve">Urbanización  Napoli mz 19 villa 36   alado de plaza Milán.</t>
  </si>
  <si>
    <t xml:space="preserve">jonathan.durancruz@avianca.com</t>
  </si>
  <si>
    <t xml:space="preserve">ZAPATA</t>
  </si>
  <si>
    <t xml:space="preserve">ANIBAL</t>
  </si>
  <si>
    <t xml:space="preserve">CDLA GUANGALA MZ E-40 V 7</t>
  </si>
  <si>
    <t xml:space="preserve">0939664060-0979013746</t>
  </si>
  <si>
    <t xml:space="preserve">ESCUDERO</t>
  </si>
  <si>
    <t xml:space="preserve">VILLACIS</t>
  </si>
  <si>
    <t xml:space="preserve">CRISTHIAN</t>
  </si>
  <si>
    <t xml:space="preserve">CEIBOS CALLE 3ra  Y AV  PRINCIPAL</t>
  </si>
  <si>
    <t xml:space="preserve">cristhian.escudero@avianca.com</t>
  </si>
  <si>
    <t xml:space="preserve">ESPINOZA</t>
  </si>
  <si>
    <t xml:space="preserve">OMAR</t>
  </si>
  <si>
    <t xml:space="preserve">29 Y CUENCA CASA 410</t>
  </si>
  <si>
    <t xml:space="preserve">985093477 - 0422475187</t>
  </si>
  <si>
    <t xml:space="preserve">ESTUPIÑAN</t>
  </si>
  <si>
    <t xml:space="preserve">JULIO</t>
  </si>
  <si>
    <t xml:space="preserve">LOMA DE URDESA MZ. 164 COND. LOMA LINDA</t>
  </si>
  <si>
    <t xml:space="preserve">2384227-0999782645</t>
  </si>
  <si>
    <t xml:space="preserve">carlosjulio.estupinan@avianca.com</t>
  </si>
  <si>
    <t xml:space="preserve">FALCONES</t>
  </si>
  <si>
    <t xml:space="preserve">LASCANO</t>
  </si>
  <si>
    <t xml:space="preserve">ASDRUVAL</t>
  </si>
  <si>
    <t xml:space="preserve">SAUCES 9 MZ 525 VILAA 26</t>
  </si>
  <si>
    <t xml:space="preserve">alexanderasdruval.falcones@avianca.com</t>
  </si>
  <si>
    <t xml:space="preserve">FARIAS</t>
  </si>
  <si>
    <t xml:space="preserve">SELLAN</t>
  </si>
  <si>
    <t xml:space="preserve">JIMMY</t>
  </si>
  <si>
    <t xml:space="preserve">ARMANDO</t>
  </si>
  <si>
    <t xml:space="preserve">GUASMO SUR BLOQUE 2 MZ 27 Y SOLAR 8 *COMERCIAL LOPEZ</t>
  </si>
  <si>
    <t xml:space="preserve">FLORES</t>
  </si>
  <si>
    <t xml:space="preserve">CHAVEZ</t>
  </si>
  <si>
    <t xml:space="preserve">GRETTY</t>
  </si>
  <si>
    <t xml:space="preserve">SACUES 2 MZ F 113 VILLA 85</t>
  </si>
  <si>
    <t xml:space="preserve">grettyestefania.flores@avianca.com</t>
  </si>
  <si>
    <t xml:space="preserve">ULLON</t>
  </si>
  <si>
    <t xml:space="preserve">FLORESTA II MANZANA 152 VILLA 12 - FRENTE A PARQUEADERO</t>
  </si>
  <si>
    <t xml:space="preserve">0990210364 - 2571086</t>
  </si>
  <si>
    <t xml:space="preserve">GUZMAN</t>
  </si>
  <si>
    <t xml:space="preserve">URB ALTOS DEL RIO MZ 6 VILLA 6 FAMILIA GUZMAN </t>
  </si>
  <si>
    <t xml:space="preserve">carlosluis.flores@avianca.com</t>
  </si>
  <si>
    <t xml:space="preserve">FRANCO</t>
  </si>
  <si>
    <t xml:space="preserve">VERONICA</t>
  </si>
  <si>
    <t xml:space="preserve">VERNAZA NORTE MZ 10 VILLA 9</t>
  </si>
  <si>
    <t xml:space="preserve">mariaveronica.franco@avianca.com</t>
  </si>
  <si>
    <t xml:space="preserve">JURADO</t>
  </si>
  <si>
    <t xml:space="preserve">IGNACIO</t>
  </si>
  <si>
    <t xml:space="preserve">CONNOR ENTRE LA 26 Y LA 25 ENTRANDO POR LA 29 EN WESTER UNION</t>
  </si>
  <si>
    <t xml:space="preserve">FUENTES</t>
  </si>
  <si>
    <t xml:space="preserve">VILLEGAS</t>
  </si>
  <si>
    <t xml:space="preserve">HERNAN</t>
  </si>
  <si>
    <t xml:space="preserve">CDLA. LAS GARZAS MZ 5 V 2</t>
  </si>
  <si>
    <t xml:space="preserve">985928774 042394339</t>
  </si>
  <si>
    <t xml:space="preserve">ALBUJA</t>
  </si>
  <si>
    <t xml:space="preserve">0939438019 - 3854831</t>
  </si>
  <si>
    <t xml:space="preserve">fernandoluis.garcia@avianca.com</t>
  </si>
  <si>
    <t xml:space="preserve">PABLO</t>
  </si>
  <si>
    <t xml:space="preserve">ISMAEL PEREZ CASTRO 3208 ( LA 25VA) ENTRE CALLE A Y B - FRENTE A TALLER DE BATERÍAS</t>
  </si>
  <si>
    <t xml:space="preserve">0939132305 - CLARO</t>
  </si>
  <si>
    <t xml:space="preserve">ERNESTO</t>
  </si>
  <si>
    <t xml:space="preserve">SAUCES 5 MZ F 216 VILLA 14</t>
  </si>
  <si>
    <t xml:space="preserve">0967499989</t>
  </si>
  <si>
    <t xml:space="preserve">ANDREA</t>
  </si>
  <si>
    <t xml:space="preserve">PAOLA</t>
  </si>
  <si>
    <t xml:space="preserve">KM 9.8 VIA A LA COSTA URB BOSQUE DE LA COSTA ETA AURA DEL BOSQUE MZ 592 VILLA 2</t>
  </si>
  <si>
    <t xml:space="preserve">andreapaola.garzon@avianca.com</t>
  </si>
  <si>
    <t xml:space="preserve">GHERARDY DE</t>
  </si>
  <si>
    <t xml:space="preserve">JANON</t>
  </si>
  <si>
    <t xml:space="preserve">NICOLE</t>
  </si>
  <si>
    <t xml:space="preserve">HANNELOREN</t>
  </si>
  <si>
    <t xml:space="preserve">MOCHO LOTE</t>
  </si>
  <si>
    <t xml:space="preserve">nicole.gherardy@avianca.com</t>
  </si>
  <si>
    <t xml:space="preserve">GOMEZ</t>
  </si>
  <si>
    <t xml:space="preserve">DIANA</t>
  </si>
  <si>
    <t xml:space="preserve">CAROLINA</t>
  </si>
  <si>
    <t xml:space="preserve">METROPOLIS II H MZ. 1284 VILLA  23</t>
  </si>
  <si>
    <t xml:space="preserve">dianacarolina.gomez@avianca.com</t>
  </si>
  <si>
    <t xml:space="preserve">IGLESIAS</t>
  </si>
  <si>
    <t xml:space="preserve">GRAZIA</t>
  </si>
  <si>
    <t xml:space="preserve">URB. RIO GUAYAS CLUD MZ G VILLA 7</t>
  </si>
  <si>
    <t xml:space="preserve">maria.gomez@avianca.com</t>
  </si>
  <si>
    <t xml:space="preserve">JOHNNY</t>
  </si>
  <si>
    <t xml:space="preserve">COOP. SANTA MONICA MZ 33 VILLA 27 2 CUADRA  DEL MINICOMISARIATO</t>
  </si>
  <si>
    <t xml:space="preserve">GUACHAMIN</t>
  </si>
  <si>
    <t xml:space="preserve">SANTACRUZ</t>
  </si>
  <si>
    <t xml:space="preserve">KAROL</t>
  </si>
  <si>
    <t xml:space="preserve">NATALY</t>
  </si>
  <si>
    <t xml:space="preserve">CDLA GARZOTA MZ 59 VILLA 32 </t>
  </si>
  <si>
    <t xml:space="preserve">karol.guachamin@avianca.com</t>
  </si>
  <si>
    <t xml:space="preserve">GUAILACELA</t>
  </si>
  <si>
    <t xml:space="preserve">PONCE</t>
  </si>
  <si>
    <t xml:space="preserve">JAIME</t>
  </si>
  <si>
    <t xml:space="preserve">GUASMO SUR COOP 10 DE AGOSTO MZ 5 S 7 </t>
  </si>
  <si>
    <t xml:space="preserve">PENA</t>
  </si>
  <si>
    <t xml:space="preserve">RAQUEL</t>
  </si>
  <si>
    <t xml:space="preserve">VISTA TAWER </t>
  </si>
  <si>
    <t xml:space="preserve">raquelalexandra.guerrero@avianca.com</t>
  </si>
  <si>
    <t xml:space="preserve">HERNANDEZ</t>
  </si>
  <si>
    <t xml:space="preserve">BUSTOS</t>
  </si>
  <si>
    <t xml:space="preserve">BELEN</t>
  </si>
  <si>
    <t xml:space="preserve">mariabelen.hernandez@avianca.com</t>
  </si>
  <si>
    <t xml:space="preserve">BANDA</t>
  </si>
  <si>
    <t xml:space="preserve">ALEJANDRA</t>
  </si>
  <si>
    <t xml:space="preserve">CEIBOS NORTE</t>
  </si>
  <si>
    <t xml:space="preserve">alejandra.hernandez@avianca.com</t>
  </si>
  <si>
    <t xml:space="preserve">PILATASIG</t>
  </si>
  <si>
    <t xml:space="preserve">BAYARDO</t>
  </si>
  <si>
    <t xml:space="preserve">DURAN - ABEL GILBERT III - MZ B18 V.7 4 CUADRAS ANTES DEL MALECON DE LA ABEL GILBERT</t>
  </si>
  <si>
    <t xml:space="preserve">oscar.herrera@avianca.com</t>
  </si>
  <si>
    <t xml:space="preserve">HOYOS </t>
  </si>
  <si>
    <t xml:space="preserve">EDWIN</t>
  </si>
  <si>
    <t xml:space="preserve">COOP JUSTICIA SOCIAL MZ G VILLA 18</t>
  </si>
  <si>
    <t xml:space="preserve">edwin.hoyos@avianca.com</t>
  </si>
  <si>
    <t xml:space="preserve">IMBAQUINGO</t>
  </si>
  <si>
    <t xml:space="preserve">CAZAR</t>
  </si>
  <si>
    <t xml:space="preserve">EDISON</t>
  </si>
  <si>
    <t xml:space="preserve">GUASMO SUR UNION DE BANANEROS  BLOQUE 1  MZ 37 SOLAR 1 </t>
  </si>
  <si>
    <t xml:space="preserve">0997782152</t>
  </si>
  <si>
    <t xml:space="preserve">INFANTE</t>
  </si>
  <si>
    <t xml:space="preserve">ESPINALES</t>
  </si>
  <si>
    <t xml:space="preserve">PASCUALES AV. PRINCIPAL Y LA 4TA - INGRESANDO POR EL MINI COMISARIATO</t>
  </si>
  <si>
    <t xml:space="preserve">0996807661</t>
  </si>
  <si>
    <t xml:space="preserve">INGA</t>
  </si>
  <si>
    <t xml:space="preserve">GUERRERO MARTINEZ ENTRE LA D Y LA E</t>
  </si>
  <si>
    <t xml:space="preserve">INIGUEZ</t>
  </si>
  <si>
    <t xml:space="preserve">CAMILO DESTRUGE 2625 Y GALLEGOS LARA- POR EL LADO DE LA FETU</t>
  </si>
  <si>
    <t xml:space="preserve">0939516366 - CLARO</t>
  </si>
  <si>
    <t xml:space="preserve">DUEÑAS</t>
  </si>
  <si>
    <t xml:space="preserve">ALBORADA 6</t>
  </si>
  <si>
    <t xml:space="preserve">jose.intriago@avianca.com</t>
  </si>
  <si>
    <t xml:space="preserve">JACOME</t>
  </si>
  <si>
    <t xml:space="preserve">FALCONI</t>
  </si>
  <si>
    <t xml:space="preserve">JOHN</t>
  </si>
  <si>
    <t xml:space="preserve">MARLON</t>
  </si>
  <si>
    <t xml:space="preserve">GALLEGOS LARA 3420 Y FCO SEGURA - CASA COLOR LADRILLO</t>
  </si>
  <si>
    <t xml:space="preserve">0991270352 - CLARO / 0967344960 - MOVISTAR</t>
  </si>
  <si>
    <t xml:space="preserve">FEDERICO</t>
  </si>
  <si>
    <t xml:space="preserve">RECREO COOP LOS SAUCES MZ 17 VILLA 32</t>
  </si>
  <si>
    <t xml:space="preserve">0993486102</t>
  </si>
  <si>
    <t xml:space="preserve">JARAMILLO</t>
  </si>
  <si>
    <t xml:space="preserve">COLINA DE LOS CEIBOS MZ 8 VILLA 5</t>
  </si>
  <si>
    <t xml:space="preserve">mariagabriela.jaramillo@avianca.com</t>
  </si>
  <si>
    <t xml:space="preserve">JARRIN</t>
  </si>
  <si>
    <t xml:space="preserve">CDLA LAS ORQUIDEAS</t>
  </si>
  <si>
    <t xml:space="preserve">jennifer.jarrin@avianca.com</t>
  </si>
  <si>
    <t xml:space="preserve">JAYA</t>
  </si>
  <si>
    <t xml:space="preserve">KENNY</t>
  </si>
  <si>
    <t xml:space="preserve">MIVHAEL</t>
  </si>
  <si>
    <t xml:space="preserve">CDLA LA FAE ENTRANDO POR LA HYUNDAY</t>
  </si>
  <si>
    <t xml:space="preserve">kenny.jaya@avianca.com</t>
  </si>
  <si>
    <t xml:space="preserve">KOPPEL</t>
  </si>
  <si>
    <t xml:space="preserve">AGUSTIN</t>
  </si>
  <si>
    <t xml:space="preserve">KENNEDY VIEJA CALLE G Y 2DA OESTE</t>
  </si>
  <si>
    <t xml:space="preserve">andres.koppel@avianca.com</t>
  </si>
  <si>
    <t xml:space="preserve">LADINES</t>
  </si>
  <si>
    <t xml:space="preserve">CALLE ORIENTE ENTRE 47 Y 48 AVA</t>
  </si>
  <si>
    <t xml:space="preserve">0996048865</t>
  </si>
  <si>
    <t xml:space="preserve">LARA</t>
  </si>
  <si>
    <t xml:space="preserve">TENORIO</t>
  </si>
  <si>
    <t xml:space="preserve">GUILLERMO</t>
  </si>
  <si>
    <t xml:space="preserve">DURAN EL RECREO MZ 247 V16 /2 ETAPA</t>
  </si>
  <si>
    <t xml:space="preserve">0991505101</t>
  </si>
  <si>
    <t xml:space="preserve">LEON</t>
  </si>
  <si>
    <t xml:space="preserve">WALTER</t>
  </si>
  <si>
    <t xml:space="preserve">DURAN EL RECREO</t>
  </si>
  <si>
    <t xml:space="preserve">0967253857</t>
  </si>
  <si>
    <t xml:space="preserve">LITARDO</t>
  </si>
  <si>
    <t xml:space="preserve">ELVIS</t>
  </si>
  <si>
    <t xml:space="preserve">GUASMO SUR COOP. MOLINA DE FRANK MZ. 8 V. 10 - F</t>
  </si>
  <si>
    <t xml:space="preserve">0990814531 </t>
  </si>
  <si>
    <t xml:space="preserve">LOAIZA</t>
  </si>
  <si>
    <t xml:space="preserve">RICARDO</t>
  </si>
  <si>
    <t xml:space="preserve">URB BOSQUE DE LA COSTA ETP16 (aura del bosque) MZ595 V11</t>
  </si>
  <si>
    <t xml:space="preserve">ricardo.loaiza@avianca.com</t>
  </si>
  <si>
    <t xml:space="preserve">LOOR</t>
  </si>
  <si>
    <t xml:space="preserve">CALLE G ENTRE LA 25AVA Y LA 26</t>
  </si>
  <si>
    <t xml:space="preserve">pablo.loor@avianca.com</t>
  </si>
  <si>
    <t xml:space="preserve">ESCOBAR</t>
  </si>
  <si>
    <t xml:space="preserve">MARIELA</t>
  </si>
  <si>
    <t xml:space="preserve">CDLA SIMON BOLIVAR</t>
  </si>
  <si>
    <t xml:space="preserve">cinthya.lopez@avianca.com</t>
  </si>
  <si>
    <t xml:space="preserve">HURTADO</t>
  </si>
  <si>
    <t xml:space="preserve">4 DE NOVIEMBRE YA LA 14AVA (PRINCIPAL FRENTE DE UNA PANADERIA )</t>
  </si>
  <si>
    <t xml:space="preserve">0997020071-0991720207</t>
  </si>
  <si>
    <t xml:space="preserve">TUTIVEN</t>
  </si>
  <si>
    <t xml:space="preserve">STEPHANIE</t>
  </si>
  <si>
    <t xml:space="preserve">CDLA ENTRE RIOS MZ W1 VILLA 2 CALLE 2da  Y RIO VINCE </t>
  </si>
  <si>
    <t xml:space="preserve">0993516221-042838057</t>
  </si>
  <si>
    <t xml:space="preserve">nicole.lopez@avianca.com</t>
  </si>
  <si>
    <t xml:space="preserve">TELLO</t>
  </si>
  <si>
    <t xml:space="preserve">GUASMO SUR COOP. GUAYAS Y QUIL 2 MZ 32 SOLAR 7</t>
  </si>
  <si>
    <t xml:space="preserve">969731236 - 042607485</t>
  </si>
  <si>
    <t xml:space="preserve">LOZADA</t>
  </si>
  <si>
    <t xml:space="preserve">MAZZINI</t>
  </si>
  <si>
    <t xml:space="preserve">GUASMO CENTRAL COOP. FRANCISCA GUILLEN MZ. L V. 3</t>
  </si>
  <si>
    <t xml:space="preserve">0989934803 - CLARO</t>
  </si>
  <si>
    <t xml:space="preserve">MARIN</t>
  </si>
  <si>
    <t xml:space="preserve">ALBORADA 11ETA MZ   VILLA</t>
  </si>
  <si>
    <t xml:space="preserve">juanalfredo.lozada@avianca.com</t>
  </si>
  <si>
    <t xml:space="preserve">JULIANA</t>
  </si>
  <si>
    <t xml:space="preserve">ALBORADA 7MA </t>
  </si>
  <si>
    <t xml:space="preserve">andrea.lozada@avianca.com</t>
  </si>
  <si>
    <t xml:space="preserve">MACHADO</t>
  </si>
  <si>
    <t xml:space="preserve">ALEXIS</t>
  </si>
  <si>
    <t xml:space="preserve">LORENA</t>
  </si>
  <si>
    <t xml:space="preserve">SAMANES 2 MZ 213 VILLA 21</t>
  </si>
  <si>
    <t xml:space="preserve">alexis.machado@avianca.com</t>
  </si>
  <si>
    <t xml:space="preserve">VEGA</t>
  </si>
  <si>
    <t xml:space="preserve">SOLANGE</t>
  </si>
  <si>
    <t xml:space="preserve">VILLA ESPAÑA ETA MADRID MZ 2210 VILLA 23</t>
  </si>
  <si>
    <t xml:space="preserve">solange.vega@avianca.com</t>
  </si>
  <si>
    <t xml:space="preserve">JUELA</t>
  </si>
  <si>
    <t xml:space="preserve">TRINIDAD</t>
  </si>
  <si>
    <t xml:space="preserve">MIRAFLORES CALLE 5ta 416 y LINDEROS</t>
  </si>
  <si>
    <t xml:space="preserve">andrea.macias@avianca.com</t>
  </si>
  <si>
    <t xml:space="preserve">VARGAS</t>
  </si>
  <si>
    <t xml:space="preserve">DOMINGO</t>
  </si>
  <si>
    <t xml:space="preserve">PARAISO DE LA FLOR BLOQ 4 MZ 253 SOL 11- ESQ TIENDA CORAZÓN DE JESÚS</t>
  </si>
  <si>
    <t xml:space="preserve">0994069342 - CLARO</t>
  </si>
  <si>
    <t xml:space="preserve">MACIAS CRUZ DARWIN JAVIER</t>
  </si>
  <si>
    <t xml:space="preserve">DARWIN</t>
  </si>
  <si>
    <t xml:space="preserve">ORAMA GONZALES COOPERATIVA 5 JUNIO BLQ E1 SL 16</t>
  </si>
  <si>
    <t xml:space="preserve"> 0993449579 / 2865972</t>
  </si>
  <si>
    <t xml:space="preserve">MANCHENO</t>
  </si>
  <si>
    <t xml:space="preserve">ABAD</t>
  </si>
  <si>
    <t xml:space="preserve">URDESA NORTE</t>
  </si>
  <si>
    <t xml:space="preserve">xavier.mancheno@avianca.com</t>
  </si>
  <si>
    <t xml:space="preserve">MANOSALVAS MARISCAL ORLANDO ULISES </t>
  </si>
  <si>
    <t xml:space="preserve">MARISCAL</t>
  </si>
  <si>
    <t xml:space="preserve">ORLANDO</t>
  </si>
  <si>
    <t xml:space="preserve">ULISES</t>
  </si>
  <si>
    <t xml:space="preserve">CDLA GARZOTA </t>
  </si>
  <si>
    <t xml:space="preserve">orlando.manosalvas@avianca.com</t>
  </si>
  <si>
    <t xml:space="preserve">MARTILLO</t>
  </si>
  <si>
    <t xml:space="preserve">GREGORIO</t>
  </si>
  <si>
    <t xml:space="preserve">MONTE SINAI COOP. CERROPORTEÑO SOLAR 13 MZ 22</t>
  </si>
  <si>
    <t xml:space="preserve">MARTIN</t>
  </si>
  <si>
    <t xml:space="preserve">ALEX</t>
  </si>
  <si>
    <t xml:space="preserve">SOCIO VIVIENDA 2 LOMA DE LA FLORIDA MZ 1301 V8 (CASA ESQUINERA)</t>
  </si>
  <si>
    <t xml:space="preserve">0996746641</t>
  </si>
  <si>
    <t xml:space="preserve">GIOVANNI</t>
  </si>
  <si>
    <t xml:space="preserve">FEBRES CORDERO 4620 Y LA 24 AVA</t>
  </si>
  <si>
    <t xml:space="preserve">0994069565-2475049</t>
  </si>
  <si>
    <t xml:space="preserve">giovanni.martinez@avianca.com</t>
  </si>
  <si>
    <t xml:space="preserve">TOBAR</t>
  </si>
  <si>
    <t xml:space="preserve">EDDIE</t>
  </si>
  <si>
    <t xml:space="preserve">MILAGRO FRANCISCO PIZARRO Y BOLIVAR TERMINAL</t>
  </si>
  <si>
    <t xml:space="preserve">0995508623</t>
  </si>
  <si>
    <t xml:space="preserve">eddieomar.martinez@avianca.com</t>
  </si>
  <si>
    <t xml:space="preserve">LARCO</t>
  </si>
  <si>
    <t xml:space="preserve">ADONIS</t>
  </si>
  <si>
    <t xml:space="preserve">MAURICIO</t>
  </si>
  <si>
    <t xml:space="preserve">VILLA CLUD ETAPA ESTELAR MZ 12 VLLA 16     </t>
  </si>
  <si>
    <t xml:space="preserve">adonis.martinez@avianca.com</t>
  </si>
  <si>
    <t xml:space="preserve">IZA</t>
  </si>
  <si>
    <t xml:space="preserve">ITALO</t>
  </si>
  <si>
    <t xml:space="preserve">CDLA GUANGALA</t>
  </si>
  <si>
    <t xml:space="preserve">0986570040</t>
  </si>
  <si>
    <t xml:space="preserve">MARURI</t>
  </si>
  <si>
    <t xml:space="preserve">MARIUXI</t>
  </si>
  <si>
    <t xml:space="preserve">CISNES 2 B Y LA 20 ATRÁS DE COLEGIO ARIZAGA LUQUE</t>
  </si>
  <si>
    <t xml:space="preserve">O987714392-2756303</t>
  </si>
  <si>
    <t xml:space="preserve">mariuxielizabeth.maruri@avianca.com</t>
  </si>
  <si>
    <t xml:space="preserve">MEDINA</t>
  </si>
  <si>
    <t xml:space="preserve">MAGDALENA</t>
  </si>
  <si>
    <t xml:space="preserve">marielenamagdalena.medina@avianca.com</t>
  </si>
  <si>
    <t xml:space="preserve">MOSCOSO</t>
  </si>
  <si>
    <t xml:space="preserve">KARINA</t>
  </si>
  <si>
    <t xml:space="preserve">SAMANES 7 MZ2220  VILLA 8</t>
  </si>
  <si>
    <t xml:space="preserve">karina.medina@avianca.com</t>
  </si>
  <si>
    <t xml:space="preserve">MENA</t>
  </si>
  <si>
    <t xml:space="preserve">UGO</t>
  </si>
  <si>
    <t xml:space="preserve">WILMER</t>
  </si>
  <si>
    <t xml:space="preserve">BELLAVISTA MZ 41 VILLA 9</t>
  </si>
  <si>
    <t xml:space="preserve">09 9611 3469  -  220 9671</t>
  </si>
  <si>
    <t xml:space="preserve">ugowilmer.mena@avianca.com</t>
  </si>
  <si>
    <t xml:space="preserve">LA 4 NOVIEMBRE Y LA SEPTIMA 3101</t>
  </si>
  <si>
    <t xml:space="preserve">BAÑOS</t>
  </si>
  <si>
    <t xml:space="preserve">MILENA</t>
  </si>
  <si>
    <t xml:space="preserve">STEFANIA</t>
  </si>
  <si>
    <t xml:space="preserve">URB HUANCAVILCA NORTE MZ E2 SOLAR 35 AV FRANCISCO ORELLANA </t>
  </si>
  <si>
    <t xml:space="preserve">milena.mendoza@avianca.com</t>
  </si>
  <si>
    <t xml:space="preserve">BENAVIDES</t>
  </si>
  <si>
    <t xml:space="preserve">FRANCISCO</t>
  </si>
  <si>
    <t xml:space="preserve">SAUCES 6 CALLE PRICIPAL</t>
  </si>
  <si>
    <t xml:space="preserve">francisco.merchan@avianca.com</t>
  </si>
  <si>
    <t xml:space="preserve">MEREJILDO</t>
  </si>
  <si>
    <t xml:space="preserve">PALATE</t>
  </si>
  <si>
    <t xml:space="preserve">HENRY</t>
  </si>
  <si>
    <t xml:space="preserve">CRISTOBAL COLON Y LA · 23</t>
  </si>
  <si>
    <t xml:space="preserve">MERINO</t>
  </si>
  <si>
    <t xml:space="preserve">SEGURA</t>
  </si>
  <si>
    <t xml:space="preserve">SAUCES 4  MZ 372 VILLA6</t>
  </si>
  <si>
    <t xml:space="preserve">oscar.merino@avianca.com</t>
  </si>
  <si>
    <t xml:space="preserve">MERO</t>
  </si>
  <si>
    <t xml:space="preserve">ARRIOLA</t>
  </si>
  <si>
    <t xml:space="preserve">AUGUSTO</t>
  </si>
  <si>
    <t xml:space="preserve">GUASMO SUR COOP.GUAYAS Y QUIL 2 MZ 60-B V 1</t>
  </si>
  <si>
    <t xml:space="preserve">0996275670</t>
  </si>
  <si>
    <t xml:space="preserve">FERNANDO </t>
  </si>
  <si>
    <t xml:space="preserve">MITE</t>
  </si>
  <si>
    <t xml:space="preserve">CIUDAD SANTIAGO</t>
  </si>
  <si>
    <t xml:space="preserve">CIUDAD SANTIAGO ETA LA RIA MZ 6070 VILLA 23 </t>
  </si>
  <si>
    <t xml:space="preserve">MOGOLLON</t>
  </si>
  <si>
    <t xml:space="preserve">WALDEMAR</t>
  </si>
  <si>
    <t xml:space="preserve">METROPOLIS 1  MZ 809 VILLA 22  </t>
  </si>
  <si>
    <t xml:space="preserve">Santiago.Mogollon@avianca.com</t>
  </si>
  <si>
    <t xml:space="preserve">MOLESTINA</t>
  </si>
  <si>
    <t xml:space="preserve">NATHALY</t>
  </si>
  <si>
    <t xml:space="preserve">RUTH</t>
  </si>
  <si>
    <t xml:space="preserve">Ciudadela Sauces 9 Mz. L-16 Vila 2</t>
  </si>
  <si>
    <t xml:space="preserve">raquel.paez@avianca.com</t>
  </si>
  <si>
    <t xml:space="preserve">MONCADA</t>
  </si>
  <si>
    <t xml:space="preserve">SHIRLEY</t>
  </si>
  <si>
    <t xml:space="preserve">VILLA CLUD ETA FLORAL MZ 5 VILLA 3 </t>
  </si>
  <si>
    <t xml:space="preserve">shirley.moncada@avianca.com</t>
  </si>
  <si>
    <t xml:space="preserve">MONTENEGRO</t>
  </si>
  <si>
    <t xml:space="preserve">GAONA</t>
  </si>
  <si>
    <t xml:space="preserve">EDGAR</t>
  </si>
  <si>
    <t xml:space="preserve">ISLA TRINITARIA ENTRANDO POR TRINIPUERTO </t>
  </si>
  <si>
    <t xml:space="preserve">2531623-0985762398</t>
  </si>
  <si>
    <t xml:space="preserve">edgar.montenegro@avianca.com</t>
  </si>
  <si>
    <t xml:space="preserve">MONTES LAINEZ SAUL FERNANDO</t>
  </si>
  <si>
    <t xml:space="preserve">LAINEZ</t>
  </si>
  <si>
    <t xml:space="preserve">FRANCISCO SEGURA ENTRE LA 48 Y 49 NUMERO DE CASA 3938</t>
  </si>
  <si>
    <t xml:space="preserve">0988570093 / 2662576</t>
  </si>
  <si>
    <t xml:space="preserve">CDLA GARZOTA ETA 1ra MZ 76 VILL A4</t>
  </si>
  <si>
    <t xml:space="preserve">jennifer.mora@avianca.com</t>
  </si>
  <si>
    <t xml:space="preserve">MANCERO</t>
  </si>
  <si>
    <t xml:space="preserve">URDESA NORTE AV 3ra 203 Y CALLE 3ra</t>
  </si>
  <si>
    <t xml:space="preserve">maria.moran@avianca.com</t>
  </si>
  <si>
    <t xml:space="preserve">MORAN IBARRA ADRIANA CAROLINA</t>
  </si>
  <si>
    <t xml:space="preserve">IBARRA</t>
  </si>
  <si>
    <t xml:space="preserve">ADRIANA</t>
  </si>
  <si>
    <t xml:space="preserve">URB LOS ANGELES MZ 1205 VILLA 6 FAMILA VALERA MORAN </t>
  </si>
  <si>
    <t xml:space="preserve">carolina.ibarra@avianca.com</t>
  </si>
  <si>
    <t xml:space="preserve">MOSQUERA</t>
  </si>
  <si>
    <t xml:space="preserve">QUIROZ</t>
  </si>
  <si>
    <t xml:space="preserve">SANDRA</t>
  </si>
  <si>
    <t xml:space="preserve">ROCIO</t>
  </si>
  <si>
    <t xml:space="preserve">COOP 9 DE OCTUBRE MZ F2 VILLA 8</t>
  </si>
  <si>
    <t xml:space="preserve">sandra.mosqueraquiroz@avianca.com</t>
  </si>
  <si>
    <t xml:space="preserve">MULLER</t>
  </si>
  <si>
    <t xml:space="preserve">GELINEK</t>
  </si>
  <si>
    <t xml:space="preserve">MELINA</t>
  </si>
  <si>
    <t xml:space="preserve">ZEVALLOS</t>
  </si>
  <si>
    <t xml:space="preserve">SANTA CECILIA MZ 30 VILLA 1 CONDOMINO SAN MARCOS</t>
  </si>
  <si>
    <t xml:space="preserve">melina.zevallos@avianca.com</t>
  </si>
  <si>
    <t xml:space="preserve">GARZOTA</t>
  </si>
  <si>
    <t xml:space="preserve">eduardo.munoz@avianca.com);</t>
  </si>
  <si>
    <t xml:space="preserve">MURRIETA</t>
  </si>
  <si>
    <t xml:space="preserve">MELO</t>
  </si>
  <si>
    <t xml:space="preserve">JACINTO</t>
  </si>
  <si>
    <t xml:space="preserve">CDLA. MARTHA DE ROLDOS MZ 711 SOL 20</t>
  </si>
  <si>
    <t xml:space="preserve">997862380 / 0984181047</t>
  </si>
  <si>
    <t xml:space="preserve">SALAS</t>
  </si>
  <si>
    <t xml:space="preserve">JOSHUA</t>
  </si>
  <si>
    <t xml:space="preserve">ANDRE</t>
  </si>
  <si>
    <t xml:space="preserve">KENNEDY NORTE CONDOMINIO COSTA NORTE F 3 B </t>
  </si>
  <si>
    <t xml:space="preserve">joshua.murrieta@avianca.com</t>
  </si>
  <si>
    <t xml:space="preserve">NARANJO</t>
  </si>
  <si>
    <t xml:space="preserve">GUARANGA</t>
  </si>
  <si>
    <t xml:space="preserve">GLENDA</t>
  </si>
  <si>
    <t xml:space="preserve">SUR-OESTE en la 25, entre la calle F y la G “entrando por la 25</t>
  </si>
  <si>
    <t xml:space="preserve">045027962/0991858053</t>
  </si>
  <si>
    <t xml:space="preserve">glendaelizabeth.naranjo@avianca.com</t>
  </si>
  <si>
    <t xml:space="preserve">KENYA</t>
  </si>
  <si>
    <t xml:space="preserve">KATYUSKA</t>
  </si>
  <si>
    <t xml:space="preserve">MANABI 515 Y CHIMBORAZO</t>
  </si>
  <si>
    <t xml:space="preserve">kenya.naranjo@avianca.com</t>
  </si>
  <si>
    <t xml:space="preserve">NAVARRETE</t>
  </si>
  <si>
    <t xml:space="preserve">CDLA ATARAZANA</t>
  </si>
  <si>
    <t xml:space="preserve">luis.navarrete@avianca.com</t>
  </si>
  <si>
    <t xml:space="preserve">NAVARRO</t>
  </si>
  <si>
    <t xml:space="preserve">FLORI</t>
  </si>
  <si>
    <t xml:space="preserve">ABRAHAM</t>
  </si>
  <si>
    <t xml:space="preserve">17AVA 504 ENTRE SEDALANA Y ORIENTE</t>
  </si>
  <si>
    <t xml:space="preserve">NEVAREZ</t>
  </si>
  <si>
    <t xml:space="preserve">VILLAMAR</t>
  </si>
  <si>
    <t xml:space="preserve">TOMAS</t>
  </si>
  <si>
    <t xml:space="preserve">DAMIAN</t>
  </si>
  <si>
    <t xml:space="preserve">COOP. 17 SEPTIEMBRE MZ A SOL 1 ESTEROS referencia frente a la ferreteria jennifer</t>
  </si>
  <si>
    <t xml:space="preserve">0980107114</t>
  </si>
  <si>
    <t xml:space="preserve">OBREGOSO</t>
  </si>
  <si>
    <t xml:space="preserve">CRISTHINA</t>
  </si>
  <si>
    <t xml:space="preserve">ELIANA</t>
  </si>
  <si>
    <t xml:space="preserve">PARAISO DEL RIO MZ 2748 VILLA 23 MUCHO LOTE 2 </t>
  </si>
  <si>
    <t xml:space="preserve">eliana.alarcon@avianca.com</t>
  </si>
  <si>
    <t xml:space="preserve">OLAVARRIA</t>
  </si>
  <si>
    <t xml:space="preserve">PEREZ</t>
  </si>
  <si>
    <t xml:space="preserve">HUGO</t>
  </si>
  <si>
    <t xml:space="preserve">VILLA CLUB ETP EL REY ARTURO MZ1 V 19</t>
  </si>
  <si>
    <t xml:space="preserve">victorhugo.olavarria@avianca.com</t>
  </si>
  <si>
    <t xml:space="preserve">ONOFRE</t>
  </si>
  <si>
    <t xml:space="preserve">DIONICIO</t>
  </si>
  <si>
    <t xml:space="preserve">ISLA TRINITARIA COOP. SIEMPRE EN LA LUCHA MZ I SOL 7 en el semaforo que esta en la esq una tienda brama gira a la derecha avanza una cuadra y vuelve a gira a derecha</t>
  </si>
  <si>
    <t xml:space="preserve">0991719226</t>
  </si>
  <si>
    <t xml:space="preserve">ORELLANA</t>
  </si>
  <si>
    <t xml:space="preserve">SOLIS</t>
  </si>
  <si>
    <t xml:space="preserve">MISHELL</t>
  </si>
  <si>
    <t xml:space="preserve">23 AVA Y LA N </t>
  </si>
  <si>
    <t xml:space="preserve">evely.orellana@avianca.com</t>
  </si>
  <si>
    <t xml:space="preserve">ZEAS</t>
  </si>
  <si>
    <t xml:space="preserve">KATHERINE</t>
  </si>
  <si>
    <t xml:space="preserve">ALBORADA 8va eta MZ 845 VILLA 5</t>
  </si>
  <si>
    <t xml:space="preserve">andrea.ortiz@avianca.com</t>
  </si>
  <si>
    <t xml:space="preserve">PACHAY</t>
  </si>
  <si>
    <t xml:space="preserve">REASCO</t>
  </si>
  <si>
    <t xml:space="preserve">JORDAN</t>
  </si>
  <si>
    <t xml:space="preserve">JESUS</t>
  </si>
  <si>
    <t xml:space="preserve">GUASMO SUR- UNION DE BANANEROS MZ14 SOLAR 11</t>
  </si>
  <si>
    <t xml:space="preserve">0993959892</t>
  </si>
  <si>
    <t xml:space="preserve">URB LA MARTINA MZ C7 VILLA 3 FRENTE DEL PASO SHOPPING</t>
  </si>
  <si>
    <t xml:space="preserve">alexandra.pacheco@avianca.com</t>
  </si>
  <si>
    <t xml:space="preserve">PADILLA</t>
  </si>
  <si>
    <t xml:space="preserve">HOLGUIN</t>
  </si>
  <si>
    <t xml:space="preserve">SANDY</t>
  </si>
  <si>
    <t xml:space="preserve">TATIANA</t>
  </si>
  <si>
    <t xml:space="preserve">CDLA. ABEL GILBERT EN LOS BLOQUES DE LA ARMADA ALADO DE MUNICIPIO</t>
  </si>
  <si>
    <t xml:space="preserve">2483032-0988598625</t>
  </si>
  <si>
    <t xml:space="preserve">sandytatiana.padilla@avianca.com</t>
  </si>
  <si>
    <t xml:space="preserve">PAEZ</t>
  </si>
  <si>
    <t xml:space="preserve">POZO</t>
  </si>
  <si>
    <t xml:space="preserve">VILLA ESPAÑA ETA SEVILLANA MZ 21 VILLA 22</t>
  </si>
  <si>
    <t xml:space="preserve">carlos.paezpozo@avianca.com</t>
  </si>
  <si>
    <t xml:space="preserve">QUITO</t>
  </si>
  <si>
    <t xml:space="preserve">JANETH</t>
  </si>
  <si>
    <t xml:space="preserve">BRIZA DEL NORTE MZ J VILLA 20         </t>
  </si>
  <si>
    <t xml:space="preserve">PALACIOS</t>
  </si>
  <si>
    <t xml:space="preserve">MOREIRA</t>
  </si>
  <si>
    <t xml:space="preserve">METROPOLIS II B MZ. 1020V. 11</t>
  </si>
  <si>
    <t xml:space="preserve">0982290576</t>
  </si>
  <si>
    <t xml:space="preserve">freddy.palacios@avianca.com</t>
  </si>
  <si>
    <t xml:space="preserve">PALMA</t>
  </si>
  <si>
    <t xml:space="preserve">MILLER</t>
  </si>
  <si>
    <t xml:space="preserve">NANCY</t>
  </si>
  <si>
    <t xml:space="preserve">JAQUELINE</t>
  </si>
  <si>
    <r>
      <rPr>
        <sz val="12"/>
        <rFont val="Calibri"/>
        <family val="2"/>
        <charset val="1"/>
      </rPr>
      <t xml:space="preserve">NUEVA KENNEDY CALLE D </t>
    </r>
    <r>
      <rPr>
        <i val="true"/>
        <sz val="12"/>
        <rFont val="Calibri"/>
        <family val="2"/>
        <charset val="1"/>
      </rPr>
      <t xml:space="preserve"># 511 </t>
    </r>
  </si>
  <si>
    <t xml:space="preserve">nancyjaqueline.palma@avianca.com</t>
  </si>
  <si>
    <t xml:space="preserve">RUIZ</t>
  </si>
  <si>
    <t xml:space="preserve">RIGOBERTO</t>
  </si>
  <si>
    <t xml:space="preserve">23 AVA # 3603 ( NUMERO DE CASA) Y  CALLE NICOLAS AUGUSTO GONZALEZ</t>
  </si>
  <si>
    <t xml:space="preserve">PAREDES</t>
  </si>
  <si>
    <t xml:space="preserve">ABEIGA</t>
  </si>
  <si>
    <t xml:space="preserve">ALFONSO</t>
  </si>
  <si>
    <t xml:space="preserve">CEIBOS AV PRINCIPAL 204-D Y CALLE 13</t>
  </si>
  <si>
    <t xml:space="preserve">ricardoalfonso.paredes@avianca.com</t>
  </si>
  <si>
    <t xml:space="preserve">PARRA</t>
  </si>
  <si>
    <t xml:space="preserve">FAJARDO</t>
  </si>
  <si>
    <t xml:space="preserve">NELIO</t>
  </si>
  <si>
    <t xml:space="preserve">IVAN</t>
  </si>
  <si>
    <t xml:space="preserve">MUCHO LOTE 2 CDLA VICTORIA DEL RIO MZ2951 V12 (ANTES DE METROPOLIS 2)</t>
  </si>
  <si>
    <t xml:space="preserve">PASTORELLY</t>
  </si>
  <si>
    <t xml:space="preserve">AV CARLOS JULIO CLDA L*HERMITAGE</t>
  </si>
  <si>
    <t xml:space="preserve">carlos.pastorelly@avianca.com</t>
  </si>
  <si>
    <t xml:space="preserve">SOFIA</t>
  </si>
  <si>
    <t xml:space="preserve">KENNEDY NORTE MZ701SOLAR 12 Y 13 CALLE JOSE CASTILLO </t>
  </si>
  <si>
    <t xml:space="preserve">045029864. 0984070019</t>
  </si>
  <si>
    <t xml:space="preserve">sofiagabriela.penafiel@avianca.com</t>
  </si>
  <si>
    <t xml:space="preserve">BARRIO DEL SEGURO CALLE TEGUCIGALPA 323 Y WASHINGTON REFERENCIA EN ESQ HAY UN GABINETE LLAMADO CINTHYA POR EL LADO DE WASHINGTON</t>
  </si>
  <si>
    <t xml:space="preserve">PEÑAHERRERA</t>
  </si>
  <si>
    <t xml:space="preserve">URB CIUDAD CELESTE ETA LA PENISULA MZ 12 VILLA 19</t>
  </si>
  <si>
    <t xml:space="preserve">carlosfernando.penaherrera@avianca.com</t>
  </si>
  <si>
    <t xml:space="preserve">MALDONADO</t>
  </si>
  <si>
    <t xml:space="preserve">TEODORO</t>
  </si>
  <si>
    <t xml:space="preserve">LA JOYA - ETAPA TURQUESA - MZ 13 V.5 KM 10.5 VIA PASCUALES SAMBORONDON</t>
  </si>
  <si>
    <t xml:space="preserve">0994076377</t>
  </si>
  <si>
    <t xml:space="preserve">faustoteodoro.perez@avianca.com</t>
  </si>
  <si>
    <t xml:space="preserve">YUPANQUI</t>
  </si>
  <si>
    <t xml:space="preserve">GUASMO SUR UNION DE BANANEROS BQ 1 MZ 38 S 30 </t>
  </si>
  <si>
    <t xml:space="preserve">MONTERO</t>
  </si>
  <si>
    <t xml:space="preserve">SABY</t>
  </si>
  <si>
    <t xml:space="preserve">GOMEZ RENDON Y AV DEL EJERCITO </t>
  </si>
  <si>
    <t xml:space="preserve">saby.perez@avianca.com</t>
  </si>
  <si>
    <t xml:space="preserve">PEZO</t>
  </si>
  <si>
    <t xml:space="preserve">Talento Humano</t>
  </si>
  <si>
    <t xml:space="preserve">PURTO AZUL. MARINA2 MZ D15 VILLA 7V4</t>
  </si>
  <si>
    <t xml:space="preserve">maria.peso@avianca.com</t>
  </si>
  <si>
    <t xml:space="preserve">PIGUAVE</t>
  </si>
  <si>
    <t xml:space="preserve">COLOMA</t>
  </si>
  <si>
    <t xml:space="preserve">DIEGO</t>
  </si>
  <si>
    <t xml:space="preserve">KM 7 1/2 VIA A DAULE CALLE 3ra Y AV 11 FRENTE A LA EMPRESA NEYMATEX CASA PEQUEÑA </t>
  </si>
  <si>
    <t xml:space="preserve">PIN GARCIA RAFAEL FRANCISCO</t>
  </si>
  <si>
    <t xml:space="preserve">PORTETE 3014 Y GALLEGOS LARA </t>
  </si>
  <si>
    <t xml:space="preserve">rafael.pin@avianca.com</t>
  </si>
  <si>
    <t xml:space="preserve">PINCAY</t>
  </si>
  <si>
    <t xml:space="preserve">WELLINGTON</t>
  </si>
  <si>
    <t xml:space="preserve">EUGENIO</t>
  </si>
  <si>
    <t xml:space="preserve">CDLA VALDIVIA BLOQ 5 DPTO 6 - REFERENCIA BLOQ COLOR AZUL HAY UNA IGLESIA AL LADO DEL BLOQ</t>
  </si>
  <si>
    <t xml:space="preserve">PIÑA</t>
  </si>
  <si>
    <t xml:space="preserve">JACINTA</t>
  </si>
  <si>
    <t xml:space="preserve">CDLA ACUARELA DEL RIO MZ   VILLA</t>
  </si>
  <si>
    <t xml:space="preserve">veronica.pina@avianca.com</t>
  </si>
  <si>
    <t xml:space="preserve">WILMAN</t>
  </si>
  <si>
    <t xml:space="preserve">0982123645</t>
  </si>
  <si>
    <t xml:space="preserve">israel.ponce@avianca.com</t>
  </si>
  <si>
    <t xml:space="preserve">PONGUILLO</t>
  </si>
  <si>
    <t xml:space="preserve">CHAMAIDAN</t>
  </si>
  <si>
    <t xml:space="preserve">RUFINO</t>
  </si>
  <si>
    <t xml:space="preserve">ALBORADA 6ETAPA MZ634 V.2</t>
  </si>
  <si>
    <t xml:space="preserve">guillermorufino.ponguillo@avianca.com</t>
  </si>
  <si>
    <t xml:space="preserve">QUIMI</t>
  </si>
  <si>
    <t xml:space="preserve">UBILLA</t>
  </si>
  <si>
    <t xml:space="preserve">FABRICIO</t>
  </si>
  <si>
    <t xml:space="preserve">VILLA DEL REY MZ 15 VILLA 10</t>
  </si>
  <si>
    <t xml:space="preserve">QUIMI PAREDES MAURICIO XAVIER</t>
  </si>
  <si>
    <t xml:space="preserve">CDLA LA FAE POR LA IGLESIA DE LOS MORMONES</t>
  </si>
  <si>
    <t xml:space="preserve">mauricio.quimi@avianca.com</t>
  </si>
  <si>
    <t xml:space="preserve">QUINTANA</t>
  </si>
  <si>
    <t xml:space="preserve">ZUÑIGA</t>
  </si>
  <si>
    <t xml:space="preserve">DANIEL</t>
  </si>
  <si>
    <t xml:space="preserve">CDLA CENTENARIO</t>
  </si>
  <si>
    <t xml:space="preserve">danielalberto.quintana@avianca.com</t>
  </si>
  <si>
    <t xml:space="preserve">QUINTEROS</t>
  </si>
  <si>
    <t xml:space="preserve">BRANDA</t>
  </si>
  <si>
    <t xml:space="preserve">NINFA</t>
  </si>
  <si>
    <t xml:space="preserve">CDLA LA GARZOTA 1</t>
  </si>
  <si>
    <t xml:space="preserve">eliananinfa.quinteros@avianca.com</t>
  </si>
  <si>
    <t xml:space="preserve">RAMOS</t>
  </si>
  <si>
    <t xml:space="preserve">GARZOTA 1 MZ 3 VILLA 26</t>
  </si>
  <si>
    <t xml:space="preserve">darioroberto.ramos@avianca.com</t>
  </si>
  <si>
    <t xml:space="preserve">RECALDE</t>
  </si>
  <si>
    <t xml:space="preserve">JULY</t>
  </si>
  <si>
    <t xml:space="preserve">SAUCES 7 ENTRANDO POR CORREO DEL ECUADOR </t>
  </si>
  <si>
    <t xml:space="preserve">july.recalde@avianca.com</t>
  </si>
  <si>
    <t xml:space="preserve">REINA ESTRADA PABLO ANDRES</t>
  </si>
  <si>
    <t xml:space="preserve">ESTRADA</t>
  </si>
  <si>
    <t xml:space="preserve">CDLA. SIMON BOLIVAR MZ2 V90</t>
  </si>
  <si>
    <t xml:space="preserve">pablo.reina@avianca.com</t>
  </si>
  <si>
    <t xml:space="preserve">RENDON JARA JONATHAN EMANUEL</t>
  </si>
  <si>
    <t xml:space="preserve">JARA</t>
  </si>
  <si>
    <t xml:space="preserve">EMANUEL</t>
  </si>
  <si>
    <t xml:space="preserve">CALLE 23AVA ENTRE LA M Y N DE LADO DE LA 29</t>
  </si>
  <si>
    <t xml:space="preserve">jonathan.rendon@avianca.com</t>
  </si>
  <si>
    <t xml:space="preserve">REY</t>
  </si>
  <si>
    <t xml:space="preserve">MARQUEZ</t>
  </si>
  <si>
    <t xml:space="preserve">ARTURO</t>
  </si>
  <si>
    <t xml:space="preserve">SAMANES II MZ 237 V.3 AV ISIDRO AYORA </t>
  </si>
  <si>
    <t xml:space="preserve">0984312703
04-2219627</t>
  </si>
  <si>
    <t xml:space="preserve">guillermo.rey@avianca.com</t>
  </si>
  <si>
    <t xml:space="preserve">REYES</t>
  </si>
  <si>
    <t xml:space="preserve">YORLIN</t>
  </si>
  <si>
    <t xml:space="preserve">LEONEL</t>
  </si>
  <si>
    <t xml:space="preserve">COOP. FRANCISCO JACOME MZ 314 SOL 18</t>
  </si>
  <si>
    <t xml:space="preserve">38AVA Y EL ORO</t>
  </si>
  <si>
    <t xml:space="preserve">carlos.reyes@avianca.com</t>
  </si>
  <si>
    <t xml:space="preserve">2do CALLEJON 23 ENTRE LA R Y LA S FRENTE A LA TIENDA KSA BLANCA</t>
  </si>
  <si>
    <t xml:space="preserve">RISCO</t>
  </si>
  <si>
    <t xml:space="preserve">CONSUEGRA</t>
  </si>
  <si>
    <t xml:space="preserve">PERIMETRAL COOP. CAMINO AL SOL MZ F SOLAR 2 MATERNIDAD  CAMINO AL SOL</t>
  </si>
  <si>
    <t xml:space="preserve">RIVAS</t>
  </si>
  <si>
    <t xml:space="preserve">ALLAN</t>
  </si>
  <si>
    <t xml:space="preserve">ANTHONY</t>
  </si>
  <si>
    <t xml:space="preserve">CDLA. EL RECREO “DURAN”2da. ETAPA   MZ. 203  V.2  REF, PLANTA BAJA DISPENSARIO  OBSTETRICO</t>
  </si>
  <si>
    <t xml:space="preserve">CHAMBA</t>
  </si>
  <si>
    <t xml:space="preserve">CDLA MODELO CALLE 9 106 ENTRE MARIA GUAL Y JOSE CARDENAS</t>
  </si>
  <si>
    <t xml:space="preserve">0980215354-042476729</t>
  </si>
  <si>
    <t xml:space="preserve">VELIZ</t>
  </si>
  <si>
    <t xml:space="preserve">CAMILO DESTRUJE 1606 Y JOSE MASCOTE </t>
  </si>
  <si>
    <t xml:space="preserve">2369313- 0981764428</t>
  </si>
  <si>
    <t xml:space="preserve">RIZZO</t>
  </si>
  <si>
    <t xml:space="preserve">AGUADO</t>
  </si>
  <si>
    <t xml:space="preserve">ROBERT</t>
  </si>
  <si>
    <t xml:space="preserve">CDLA GUANGALA MZE8 V 2 ATRÁS DEL MALL DEL SOL </t>
  </si>
  <si>
    <t xml:space="preserve">VILLON</t>
  </si>
  <si>
    <t xml:space="preserve">REINALDO</t>
  </si>
  <si>
    <t xml:space="preserve">GUASMO CENTRALCOOP NUE   </t>
  </si>
  <si>
    <t xml:space="preserve">0986554263-2484377</t>
  </si>
  <si>
    <t xml:space="preserve">walter.rodriguez@avianca.com</t>
  </si>
  <si>
    <t xml:space="preserve">MEJIA</t>
  </si>
  <si>
    <t xml:space="preserve">GIVANNA</t>
  </si>
  <si>
    <t xml:space="preserve">DENNISE</t>
  </si>
  <si>
    <t xml:space="preserve">CAPITAN NAJERA ENTRE QUITO Y P MONCAYO</t>
  </si>
  <si>
    <t xml:space="preserve">givanna.rodriguez@hotmail.com</t>
  </si>
  <si>
    <t xml:space="preserve">BRUNET</t>
  </si>
  <si>
    <t xml:space="preserve">CDLA CIUDAD SANTIAGO </t>
  </si>
  <si>
    <t xml:space="preserve">NOEMI</t>
  </si>
  <si>
    <t xml:space="preserve">GUAYACANES MZ 23  VILLA8 </t>
  </si>
  <si>
    <t xml:space="preserve">noemi.rodriguez@avianca.com</t>
  </si>
  <si>
    <t xml:space="preserve">MACANCHI</t>
  </si>
  <si>
    <t xml:space="preserve">josue.romero@avianca.com</t>
  </si>
  <si>
    <t xml:space="preserve">ROMO</t>
  </si>
  <si>
    <t xml:space="preserve">CEVALLOS</t>
  </si>
  <si>
    <t xml:space="preserve">STEPHANIA</t>
  </si>
  <si>
    <t xml:space="preserve">CIUDAD CELESTE ETA CORALIA MZ 2 VILLA 13</t>
  </si>
  <si>
    <t xml:space="preserve">sandra.romo@avianca.com</t>
  </si>
  <si>
    <t xml:space="preserve">MALAGA 2</t>
  </si>
  <si>
    <t xml:space="preserve">URB MALAGA 2 MZ 28 VILLA 4</t>
  </si>
  <si>
    <t xml:space="preserve">edgarjavier.ruiz@avianca.com</t>
  </si>
  <si>
    <t xml:space="preserve">RUFFO</t>
  </si>
  <si>
    <t xml:space="preserve">EMMANUEL</t>
  </si>
  <si>
    <t xml:space="preserve">TERMINAL TERRESTRE DE GUAYAQUIL</t>
  </si>
  <si>
    <t xml:space="preserve">ruffo.ruiz@avianca.com</t>
  </si>
  <si>
    <t xml:space="preserve">SAENZ</t>
  </si>
  <si>
    <t xml:space="preserve">SALAZAR</t>
  </si>
  <si>
    <t xml:space="preserve">ESTALIN</t>
  </si>
  <si>
    <t xml:space="preserve">SIEMPRE RECOGER EN EL TERMINAL TERRESTE</t>
  </si>
  <si>
    <t xml:space="preserve">cristianestalin.saenz@avianca.com</t>
  </si>
  <si>
    <t xml:space="preserve">URB VILLA CLUD ESTELAR MZ 11 VILLA 15</t>
  </si>
  <si>
    <t xml:space="preserve">luis.paredes@avianca.com</t>
  </si>
  <si>
    <t xml:space="preserve">JHON</t>
  </si>
  <si>
    <t xml:space="preserve">ADOLFO</t>
  </si>
  <si>
    <t xml:space="preserve">SAUCES 5MZ234 VILLA 35 FRENTE A LOS BLOQUE DE SAUCES 6</t>
  </si>
  <si>
    <t xml:space="preserve">0994035321</t>
  </si>
  <si>
    <t xml:space="preserve">SALAZAR MUÑOZ LUAR ALEXANDER </t>
  </si>
  <si>
    <t xml:space="preserve">LUAR</t>
  </si>
  <si>
    <t xml:space="preserve">VIA A LA COSTA TERRA NOSTRA ETA VILANOVA MZ 1514 VILLA 11 </t>
  </si>
  <si>
    <t xml:space="preserve">luar.salazar@avianca.com</t>
  </si>
  <si>
    <t xml:space="preserve">SALTOS</t>
  </si>
  <si>
    <t xml:space="preserve">BASANTES</t>
  </si>
  <si>
    <t xml:space="preserve">wellington.saltos@avianca.com</t>
  </si>
  <si>
    <t xml:space="preserve">LEONOR</t>
  </si>
  <si>
    <t xml:space="preserve">CDLA PUERTO AZUL</t>
  </si>
  <si>
    <t xml:space="preserve">marialeonor.sanchez@avianca.com</t>
  </si>
  <si>
    <t xml:space="preserve">antonioxavier.sanchez@avianca.com</t>
  </si>
  <si>
    <t xml:space="preserve">CDLA VILLA CLUD ETA GALAXI </t>
  </si>
  <si>
    <t xml:space="preserve"> edgar.tapia@avianca.com</t>
  </si>
  <si>
    <t xml:space="preserve">SANCHEZ ESPAÑA ERIK JAVIER</t>
  </si>
  <si>
    <t xml:space="preserve">ESPAÑA</t>
  </si>
  <si>
    <t xml:space="preserve">ERICK</t>
  </si>
  <si>
    <t xml:space="preserve">SEDALANA ENTRE LA 44 AVA Y LA 45 ENTRANDO POR LA 38AVA</t>
  </si>
  <si>
    <t xml:space="preserve">SANTANA</t>
  </si>
  <si>
    <t xml:space="preserve">FIGUEROA</t>
  </si>
  <si>
    <t xml:space="preserve">EPIFANIO</t>
  </si>
  <si>
    <t xml:space="preserve">SEGARRA</t>
  </si>
  <si>
    <t xml:space="preserve">DAUL</t>
  </si>
  <si>
    <t xml:space="preserve">HANS</t>
  </si>
  <si>
    <t xml:space="preserve">RENE</t>
  </si>
  <si>
    <t xml:space="preserve">CDLA SIMON BOLIVAR ATRAS DEL MALL DEL SOL</t>
  </si>
  <si>
    <t xml:space="preserve">hansrene.segarra@avianca.com</t>
  </si>
  <si>
    <t xml:space="preserve">SILVA</t>
  </si>
  <si>
    <t xml:space="preserve">ALDO</t>
  </si>
  <si>
    <t xml:space="preserve">CIUDAD CELESTE ETA LA PENINSULA MZ 14 VILLA 55</t>
  </si>
  <si>
    <t xml:space="preserve">aldo.silva@avianca.com</t>
  </si>
  <si>
    <t xml:space="preserve">GILER</t>
  </si>
  <si>
    <t xml:space="preserve">PAUL</t>
  </si>
  <si>
    <t xml:space="preserve">LA MURALLA BASTION POPULAR ISIDRO AYORA S EL  </t>
  </si>
  <si>
    <t xml:space="preserve">0984085650</t>
  </si>
  <si>
    <t xml:space="preserve">carlos.silva@avianca.com</t>
  </si>
  <si>
    <t xml:space="preserve">BONE</t>
  </si>
  <si>
    <t xml:space="preserve">47AVA Y CALE  A </t>
  </si>
  <si>
    <t xml:space="preserve">099554807 - CLARO</t>
  </si>
  <si>
    <t xml:space="preserve">CARLO</t>
  </si>
  <si>
    <t xml:space="preserve">SAUCES 3</t>
  </si>
  <si>
    <t xml:space="preserve">jean.silva@avianca.com</t>
  </si>
  <si>
    <t xml:space="preserve">CIUDAD COLON EDIFICIO C1</t>
  </si>
  <si>
    <t xml:space="preserve">galo.silva@avianca.com</t>
  </si>
  <si>
    <t xml:space="preserve">SOBREVILLA</t>
  </si>
  <si>
    <t xml:space="preserve">URBINA</t>
  </si>
  <si>
    <t xml:space="preserve">DAVIS</t>
  </si>
  <si>
    <t xml:space="preserve">0959197242</t>
  </si>
  <si>
    <t xml:space="preserve">SOLA</t>
  </si>
  <si>
    <t xml:space="preserve">VELEZ</t>
  </si>
  <si>
    <t xml:space="preserve">ALBORADA 4ta</t>
  </si>
  <si>
    <t xml:space="preserve">carlos.sola@avianca.com</t>
  </si>
  <si>
    <t xml:space="preserve">SOLANO</t>
  </si>
  <si>
    <t xml:space="preserve">ORRALA</t>
  </si>
  <si>
    <t xml:space="preserve">FLORENCIO</t>
  </si>
  <si>
    <t xml:space="preserve">MARTHA DE ROLDOS </t>
  </si>
  <si>
    <t xml:space="preserve">RODRIGO</t>
  </si>
  <si>
    <t xml:space="preserve">MAPASINGE ESTE  SOLAR 262 ATRÁS DE LA ESCUELA ENRRIQUE VALLEJO </t>
  </si>
  <si>
    <t xml:space="preserve">0998458645-042004525</t>
  </si>
  <si>
    <t xml:space="preserve">SOLEDISPA</t>
  </si>
  <si>
    <t xml:space="preserve">MUCHO LOTE 11 PARAISO DE RIO MZ2740 VILLA 2</t>
  </si>
  <si>
    <t xml:space="preserve"> johnny.soledispa@avianca.com</t>
  </si>
  <si>
    <t xml:space="preserve">CDLA ENTRERIOS MZ Y1 V14 </t>
  </si>
  <si>
    <t xml:space="preserve">javier.solis@avianca.com</t>
  </si>
  <si>
    <t xml:space="preserve">SUAREZ</t>
  </si>
  <si>
    <t xml:space="preserve">PAULA</t>
  </si>
  <si>
    <t xml:space="preserve">CDLA COLIDA DE LA ALBORADA </t>
  </si>
  <si>
    <t xml:space="preserve">paula.zapata@avianca.com</t>
  </si>
  <si>
    <t xml:space="preserve">SUPO</t>
  </si>
  <si>
    <t xml:space="preserve">LICETT</t>
  </si>
  <si>
    <t xml:space="preserve">JANNINA</t>
  </si>
  <si>
    <t xml:space="preserve">LEONIDAS PLAZA 2865 Y 4 DE NOVIEMBRE</t>
  </si>
  <si>
    <t xml:space="preserve"> licett.supo@avianca.com</t>
  </si>
  <si>
    <t xml:space="preserve">TAPIA</t>
  </si>
  <si>
    <t xml:space="preserve">0992648837</t>
  </si>
  <si>
    <t xml:space="preserve">edgar.tapia@avianca.com</t>
  </si>
  <si>
    <t xml:space="preserve">PANTA</t>
  </si>
  <si>
    <t xml:space="preserve">VILLA ESPAÑA # 2 QUE ES EN LA AVENIDA TERMINAL TERRESTE PASCUALES MANZANA 2990 SOLAR 2, ENTRANDO POR LA SEGUNDA</t>
  </si>
  <si>
    <t xml:space="preserve">043828575 /  0993916030</t>
  </si>
  <si>
    <t xml:space="preserve">miguelfelix.tello@avianca.com</t>
  </si>
  <si>
    <t xml:space="preserve">TOMALA</t>
  </si>
  <si>
    <t xml:space="preserve">CDLA PUERTO AZUL MZ C 2 VILLA 14</t>
  </si>
  <si>
    <t xml:space="preserve">daniel.tomala@avianca.com</t>
  </si>
  <si>
    <t xml:space="preserve">ALTAMIRANO</t>
  </si>
  <si>
    <t xml:space="preserve">ESTEBAN</t>
  </si>
  <si>
    <t xml:space="preserve">METROPOLIS II B</t>
  </si>
  <si>
    <t xml:space="preserve">0980174556</t>
  </si>
  <si>
    <t xml:space="preserve">esteban.torres@avianca.com</t>
  </si>
  <si>
    <t xml:space="preserve">CEIBOS NORTE CIRCUMVALACION OESTE 303   </t>
  </si>
  <si>
    <t xml:space="preserve">carlos.torresfigueroa@avianca.com</t>
  </si>
  <si>
    <t xml:space="preserve">TRIVIÑO</t>
  </si>
  <si>
    <t xml:space="preserve">MEZA</t>
  </si>
  <si>
    <t xml:space="preserve">FAE MZ 41 V 13 EN LA ESQUINA DE HYUNDAI    </t>
  </si>
  <si>
    <t xml:space="preserve">jose.trivino@avianca.com</t>
  </si>
  <si>
    <t xml:space="preserve">TRONCOZO</t>
  </si>
  <si>
    <t xml:space="preserve">ADRIAN</t>
  </si>
  <si>
    <t xml:space="preserve">KM 8 1/2 VIA DAULES COOP VERCEDORES 8 DE MAYO MZ 511 S 23 </t>
  </si>
  <si>
    <t xml:space="preserve">0996220442</t>
  </si>
  <si>
    <t xml:space="preserve">TROYA</t>
  </si>
  <si>
    <t xml:space="preserve">LILIANA</t>
  </si>
  <si>
    <t xml:space="preserve">ALBORADA 11AVA ETA</t>
  </si>
  <si>
    <t xml:space="preserve">andrea.troya@avianca.com</t>
  </si>
  <si>
    <t xml:space="preserve">TUFINO</t>
  </si>
  <si>
    <t xml:space="preserve">GERARDO</t>
  </si>
  <si>
    <t xml:space="preserve">ISAIAS</t>
  </si>
  <si>
    <t xml:space="preserve">COOP. LOMAS DE FLORIDA MZ920 V3</t>
  </si>
  <si>
    <t xml:space="preserve">TUMBACO</t>
  </si>
  <si>
    <t xml:space="preserve">STEVEN</t>
  </si>
  <si>
    <t xml:space="preserve">CALLEJON 8AVA 1802 Y 4 NOVIEMBRE</t>
  </si>
  <si>
    <t xml:space="preserve">TUQUERES</t>
  </si>
  <si>
    <t xml:space="preserve">QUILLUPANGUI</t>
  </si>
  <si>
    <t xml:space="preserve">GUASMO  COOP PAQUITA GUILLEN Mz L V.3B RECOGER 02H30</t>
  </si>
  <si>
    <t xml:space="preserve">0983528337</t>
  </si>
  <si>
    <t xml:space="preserve">luistuqueres@gmail.com</t>
  </si>
  <si>
    <t xml:space="preserve">UBE</t>
  </si>
  <si>
    <t xml:space="preserve">GUASMO SUR BLOQUE 2 UNION DE BANANEROS SOLAR 2706</t>
  </si>
  <si>
    <t xml:space="preserve">969613158 - 0423877664</t>
  </si>
  <si>
    <t xml:space="preserve">VALENZUELA</t>
  </si>
  <si>
    <t xml:space="preserve">SANTOS</t>
  </si>
  <si>
    <t xml:space="preserve">ALBA</t>
  </si>
  <si>
    <t xml:space="preserve">DENIS</t>
  </si>
  <si>
    <t xml:space="preserve">GARCIA MORENO 3706  ENTRE C DESTRUJE Y COLOMBIA </t>
  </si>
  <si>
    <t xml:space="preserve">alba.valenzuela@avianca.com</t>
  </si>
  <si>
    <t xml:space="preserve">VALLEJO</t>
  </si>
  <si>
    <t xml:space="preserve">LUCIA</t>
  </si>
  <si>
    <t xml:space="preserve">SAUCES 1 FRENTE DE GARZOCENTRO </t>
  </si>
  <si>
    <t xml:space="preserve">alexandra.vallejo@avianca.com</t>
  </si>
  <si>
    <t xml:space="preserve">VARAS</t>
  </si>
  <si>
    <t xml:space="preserve">FERNANDEZ</t>
  </si>
  <si>
    <t xml:space="preserve">JOAQUIN</t>
  </si>
  <si>
    <t xml:space="preserve">CUENCA Y LA 32</t>
  </si>
  <si>
    <t xml:space="preserve">0980764271</t>
  </si>
  <si>
    <t xml:space="preserve">GAVILANES</t>
  </si>
  <si>
    <t xml:space="preserve">juancarlos.varas@avianca.com</t>
  </si>
  <si>
    <t xml:space="preserve">MOLINEROS</t>
  </si>
  <si>
    <t xml:space="preserve">YADIRA</t>
  </si>
  <si>
    <t xml:space="preserve">yadira.vargas@avianca.com</t>
  </si>
  <si>
    <t xml:space="preserve">POTES</t>
  </si>
  <si>
    <t xml:space="preserve">MICHAEL</t>
  </si>
  <si>
    <t xml:space="preserve">LA M ENTRE LA 16 Y LA 17, ENTRANDO POR LA 25</t>
  </si>
  <si>
    <t xml:space="preserve">0991913651</t>
  </si>
  <si>
    <t xml:space="preserve">VEIRA</t>
  </si>
  <si>
    <t xml:space="preserve">NICOLAS SEGOVIA Y LA E FRENTE A LA TIENDA VOLUNTAD DE DIOS </t>
  </si>
  <si>
    <t xml:space="preserve">VELASQUEZ</t>
  </si>
  <si>
    <t xml:space="preserve">URB GIRASOLES MZ 118VILLA 18 </t>
  </si>
  <si>
    <t xml:space="preserve">kleberpatricio.velasquez@avianca.com</t>
  </si>
  <si>
    <t xml:space="preserve">VELOZ</t>
  </si>
  <si>
    <t xml:space="preserve">ROBINSON</t>
  </si>
  <si>
    <t xml:space="preserve">VLADIMIR</t>
  </si>
  <si>
    <t xml:space="preserve">CDLA. COLINAS DEL SOL KM. 12.5 VÍA DAULE MZ2023 V.15 CDLA COLINAS DEL SOL</t>
  </si>
  <si>
    <t xml:space="preserve">0997315481</t>
  </si>
  <si>
    <t xml:space="preserve">robinsonvladimir.veloz@avianca.com</t>
  </si>
  <si>
    <t xml:space="preserve">MIELES</t>
  </si>
  <si>
    <t xml:space="preserve">EMILIA</t>
  </si>
  <si>
    <t xml:space="preserve">Jefe de aeropuerto</t>
  </si>
  <si>
    <t xml:space="preserve">CDLA ALBORADA 6ta </t>
  </si>
  <si>
    <t xml:space="preserve">emilia.vera@avianca.com</t>
  </si>
  <si>
    <t xml:space="preserve"> 3er callejón 23ava y la W</t>
  </si>
  <si>
    <t xml:space="preserve">SOLORZANO</t>
  </si>
  <si>
    <t xml:space="preserve">WILSON</t>
  </si>
  <si>
    <t xml:space="preserve">FLORIDA NORTE MZ 616 SOLAR 8</t>
  </si>
  <si>
    <t xml:space="preserve">VERDUGA</t>
  </si>
  <si>
    <t xml:space="preserve">CARRIÓN</t>
  </si>
  <si>
    <t xml:space="preserve">BORIS</t>
  </si>
  <si>
    <t xml:space="preserve">CDLA SIMON BOLIVAR MZ 11 SOLAR 21</t>
  </si>
  <si>
    <t xml:space="preserve">boris.verduga@avianca.com</t>
  </si>
  <si>
    <t xml:space="preserve">VIERA</t>
  </si>
  <si>
    <t xml:space="preserve">BELÉN</t>
  </si>
  <si>
    <t xml:space="preserve">CDLA GUAYACANE</t>
  </si>
  <si>
    <t xml:space="preserve">maria.verduga@avianca.com</t>
  </si>
  <si>
    <t xml:space="preserve">VERGARA</t>
  </si>
  <si>
    <t xml:space="preserve">GUTIERREZ</t>
  </si>
  <si>
    <t xml:space="preserve">GUSTAVO</t>
  </si>
  <si>
    <t xml:space="preserve">CDLA ABELT HILBERT MZ C 12 VILLA 5</t>
  </si>
  <si>
    <t xml:space="preserve">0969342048- 2553033</t>
  </si>
  <si>
    <t xml:space="preserve">VILLAFUERTE</t>
  </si>
  <si>
    <t xml:space="preserve">VENEGAS</t>
  </si>
  <si>
    <t xml:space="preserve">ORQUIDEAS MZ 1012 V 24</t>
  </si>
  <si>
    <t xml:space="preserve">YANCE</t>
  </si>
  <si>
    <t xml:space="preserve">OROZCO</t>
  </si>
  <si>
    <t xml:space="preserve">CINDY</t>
  </si>
  <si>
    <t xml:space="preserve">ARIANA</t>
  </si>
  <si>
    <t xml:space="preserve">cindy.yance@avianca.com</t>
  </si>
  <si>
    <t xml:space="preserve">OLEAS</t>
  </si>
  <si>
    <t xml:space="preserve">CDLA LA FAE </t>
  </si>
  <si>
    <t xml:space="preserve">wilmer.zambrano@avianca.com</t>
  </si>
  <si>
    <t xml:space="preserve">DE LA ESE</t>
  </si>
  <si>
    <t xml:space="preserve">HERMOGENES</t>
  </si>
  <si>
    <t xml:space="preserve">CAMILO DESTRUGE 1722 ENT LOS RIOS Y ESMERALDAS ENTRE EL POSTE Y LA PALMA</t>
  </si>
  <si>
    <t xml:space="preserve">MARJORIE</t>
  </si>
  <si>
    <t xml:space="preserve">VILLA  REY ARTURO MZ 6 VILLA 23        </t>
  </si>
  <si>
    <t xml:space="preserve">ruth.zambrano@avianca.com</t>
  </si>
  <si>
    <t xml:space="preserve">RAMIREZ</t>
  </si>
  <si>
    <t xml:space="preserve">DEBORA</t>
  </si>
  <si>
    <t xml:space="preserve">PUERTO AZUL MZ B10 VILLA 18   FAMILIA ZAMORA RAMIREZ</t>
  </si>
  <si>
    <t xml:space="preserve">debora.zamora@avianca.com</t>
  </si>
  <si>
    <t xml:space="preserve">PILCO</t>
  </si>
  <si>
    <t xml:space="preserve">LA 11 ENT LA CH Y LA D -PASANDO EL CRISTO CONSUELO POR EL RETEN POLICIAL</t>
  </si>
  <si>
    <t xml:space="preserve">0988749628</t>
  </si>
  <si>
    <t xml:space="preserve">ZURITA</t>
  </si>
  <si>
    <t xml:space="preserve">FABIÁN</t>
  </si>
  <si>
    <t xml:space="preserve">ANDRÉS</t>
  </si>
  <si>
    <t xml:space="preserve">CDLA LAS GARZAS CALLE 2da MZ 11  VILLA 10</t>
  </si>
  <si>
    <t xml:space="preserve">fabian.zurita@avianca.com);</t>
  </si>
  <si>
    <t xml:space="preserve">  PAREDES</t>
  </si>
  <si>
    <t xml:space="preserve"> JARRIN</t>
  </si>
  <si>
    <t xml:space="preserve">MONICA</t>
  </si>
  <si>
    <t xml:space="preserve">CDLA SIMON BOLIVAR MZ 1A VILLA 11</t>
  </si>
  <si>
    <t xml:space="preserve">monica.jarrin@avianca.com</t>
  </si>
  <si>
    <t xml:space="preserve">  ARELLANO</t>
  </si>
  <si>
    <t xml:space="preserve"> SALAZAR</t>
  </si>
  <si>
    <t xml:space="preserve">VILLA CLUD ERB NATURA MZ 9 VILLA 62 </t>
  </si>
  <si>
    <t xml:space="preserve">cristinafernanda.arellano@avianca.com</t>
  </si>
  <si>
    <t xml:space="preserve">  BRAVO </t>
  </si>
  <si>
    <t xml:space="preserve">ECHANIQUE</t>
  </si>
  <si>
    <t xml:space="preserve">CDLA ALBORADA 5ta </t>
  </si>
  <si>
    <t xml:space="preserve">andres.bravo@avianca.com</t>
  </si>
  <si>
    <t xml:space="preserve">UND # </t>
  </si>
  <si>
    <t xml:space="preserve">Vehiculo</t>
  </si>
  <si>
    <t xml:space="preserve">Placa</t>
  </si>
  <si>
    <t xml:space="preserve">Marca</t>
  </si>
  <si>
    <t xml:space="preserve">id_marca</t>
  </si>
  <si>
    <t xml:space="preserve">Modelo y año</t>
  </si>
  <si>
    <t xml:space="preserve">id modelo</t>
  </si>
  <si>
    <t xml:space="preserve">año</t>
  </si>
  <si>
    <t xml:space="preserve">id_año</t>
  </si>
  <si>
    <t xml:space="preserve">FURGONETA</t>
  </si>
  <si>
    <t xml:space="preserve">GBK-0884</t>
  </si>
  <si>
    <t xml:space="preserve">KIA</t>
  </si>
  <si>
    <t xml:space="preserve">GRAN PREGIO</t>
  </si>
  <si>
    <t xml:space="preserve">JOSE </t>
  </si>
  <si>
    <t xml:space="preserve">AUTO</t>
  </si>
  <si>
    <t xml:space="preserve">GSB-4909</t>
  </si>
  <si>
    <t xml:space="preserve">CHEVROLET</t>
  </si>
  <si>
    <t xml:space="preserve">SAIL</t>
  </si>
  <si>
    <t xml:space="preserve">RAUL </t>
  </si>
  <si>
    <t xml:space="preserve">SABANDO</t>
  </si>
  <si>
    <t xml:space="preserve">GPN-8090</t>
  </si>
  <si>
    <t xml:space="preserve">GOLDEN DRAGO</t>
  </si>
  <si>
    <t xml:space="preserve">GOLDEN</t>
  </si>
  <si>
    <t xml:space="preserve">FRANCISCO </t>
  </si>
  <si>
    <t xml:space="preserve">BARCOS</t>
  </si>
  <si>
    <t xml:space="preserve">GSQ-4731</t>
  </si>
  <si>
    <t xml:space="preserve">EMOTION</t>
  </si>
  <si>
    <t xml:space="preserve">DUEÑAS </t>
  </si>
  <si>
    <t xml:space="preserve">GSL-8768</t>
  </si>
  <si>
    <t xml:space="preserve">MARCOS</t>
  </si>
  <si>
    <t xml:space="preserve">PELAEZ </t>
  </si>
  <si>
    <t xml:space="preserve">GSU-8534</t>
  </si>
  <si>
    <t xml:space="preserve">DIEGO </t>
  </si>
  <si>
    <t xml:space="preserve">ROBLES</t>
  </si>
  <si>
    <t xml:space="preserve">GBO-2240</t>
  </si>
  <si>
    <t xml:space="preserve">BONILLA</t>
  </si>
  <si>
    <t xml:space="preserve">GSE-2455</t>
  </si>
  <si>
    <t xml:space="preserve">GSO-7948</t>
  </si>
  <si>
    <t xml:space="preserve">RIO R</t>
  </si>
  <si>
    <t xml:space="preserve">GSU-3432 </t>
  </si>
  <si>
    <t xml:space="preserve">CERATO</t>
  </si>
  <si>
    <t xml:space="preserve">ORLYN</t>
  </si>
  <si>
    <t xml:space="preserve">FLORES CRUZ</t>
  </si>
  <si>
    <t xml:space="preserve">GSO-7079</t>
  </si>
  <si>
    <t xml:space="preserve">FAMILY</t>
  </si>
  <si>
    <t xml:space="preserve">RAUL</t>
  </si>
  <si>
    <t xml:space="preserve">GBN-2653</t>
  </si>
  <si>
    <t xml:space="preserve">GBN-3938</t>
  </si>
  <si>
    <t xml:space="preserve">QUIJIJE</t>
  </si>
  <si>
    <t xml:space="preserve">GSP 1279</t>
  </si>
  <si>
    <t xml:space="preserve">PEZANTES</t>
  </si>
  <si>
    <t xml:space="preserve">FORGONETA</t>
  </si>
  <si>
    <t xml:space="preserve">GPN-9972</t>
  </si>
  <si>
    <t xml:space="preserve">JOYLONG</t>
  </si>
  <si>
    <t xml:space="preserve">CINTHIA</t>
  </si>
  <si>
    <t xml:space="preserve">VAN</t>
  </si>
  <si>
    <t xml:space="preserve">GST-6813</t>
  </si>
  <si>
    <t xml:space="preserve">DONGFFENG</t>
  </si>
  <si>
    <t xml:space="preserve">JAN CARLOS </t>
  </si>
  <si>
    <t xml:space="preserve">PLUAS</t>
  </si>
  <si>
    <t xml:space="preserve">GLS-5326</t>
  </si>
  <si>
    <t xml:space="preserve">HIUNDAY</t>
  </si>
  <si>
    <t xml:space="preserve">I10</t>
  </si>
  <si>
    <t xml:space="preserve">Gigia Alexandra Alarcon Samaniego (gigia.alarcon@avianca.com);</t>
  </si>
  <si>
    <t xml:space="preserve">Ana Isabel Alcivar (ana.alcivar@avianca.com);</t>
  </si>
  <si>
    <t xml:space="preserve">Michelle Andrade (michelle.andrade@avianca.com);</t>
  </si>
  <si>
    <t xml:space="preserve">Homero Coronel (homero.coronel@avianca.com);</t>
  </si>
  <si>
    <t xml:space="preserve">Jennifer Elizabeth Bajaña Carrera (jennifer.bajana@avianca.com);</t>
  </si>
  <si>
    <t xml:space="preserve">Luisa Silvana Bajana Zambrano (luisasilvana.bajana@avianca.com);</t>
  </si>
  <si>
    <t xml:space="preserve">Dennisse Duque (denisse.duque@avianca.com);</t>
  </si>
  <si>
    <t xml:space="preserve">Nicole Gherardy (nicole.gherardy@avianca.com);</t>
  </si>
  <si>
    <t xml:space="preserve">Jose Andres Intriago Dueñas (jose.intriago@avianca.com);</t>
  </si>
  <si>
    <t xml:space="preserve">Jennifer Jarrin (jennifer.jarrin@avianca.com);</t>
  </si>
  <si>
    <t xml:space="preserve">Juan Alfredo Lozada Marin (juanalfredo.lozada@avianca.com);</t>
  </si>
  <si>
    <t xml:space="preserve">Alexis Lorena Machado Alvarez (alexis.machado@avianca.com);</t>
  </si>
  <si>
    <t xml:space="preserve">Orlando Ulises Manosalvas Mariscal (orlando.manosalvas@avianca.com);</t>
  </si>
  <si>
    <t xml:space="preserve">Karina Alexandra Medina Moscoso (karina.medina@avianca.com);</t>
  </si>
  <si>
    <t xml:space="preserve">Jennifer Mora (jennifer.mora@avianca.com);</t>
  </si>
  <si>
    <t xml:space="preserve">Andrea Ortiz (andrea.ortiz@avianca.com);</t>
  </si>
  <si>
    <t xml:space="preserve">Luis Enrique Paredes Salas (luis.paredes@avianca.com);</t>
  </si>
  <si>
    <t xml:space="preserve">Veronica Jacinta Piña Merchan (veronica.pina@avianca.com);</t>
  </si>
  <si>
    <t xml:space="preserve">Mauricio Xavier Quimi Paredes (mauricio.quimi@avianca.com);</t>
  </si>
  <si>
    <t xml:space="preserve">July Stefania Recalde Mosquera (july.recalde@avianca.com);</t>
  </si>
  <si>
    <t xml:space="preserve">Sandra Stephania Romo Cevallos (sandra.romo@avianca.com);</t>
  </si>
  <si>
    <t xml:space="preserve">Maria Moran (maria.moran@avianca.com);</t>
  </si>
  <si>
    <t xml:space="preserve">Jonathan Emanuel Rendon Jara (jonathan.rendon@avianca.com);</t>
  </si>
  <si>
    <t xml:space="preserve">Luar Alexander Salazar Munoz (luar.salazar@avianca.com);</t>
  </si>
  <si>
    <t xml:space="preserve">Melina Zevallos (melina.zevallos@avianca.com)</t>
  </si>
  <si>
    <t xml:space="preserve">Cc:</t>
  </si>
  <si>
    <t xml:space="preserve">Prechequeos.GYE (prechequeos.gye@avianca.com);</t>
  </si>
  <si>
    <t xml:space="preserve">Kleber Patricio Velasquez Jaramillo (kleberpatricio.velasquez@avianca.com);</t>
  </si>
  <si>
    <t xml:space="preserve">Pablo Roberto Loor Ponce (pablo.loor@avianca.com);</t>
  </si>
  <si>
    <t xml:space="preserve">Wellington Domingo Saltos Basantes (wellington.saltos@avianca.com);</t>
  </si>
  <si>
    <t xml:space="preserve">Ruffo Emmanuel Ruiz Sanchez (ruffo.ruiz@avianca.com);</t>
  </si>
  <si>
    <t xml:space="preserve">Carlos Reyes (carlos.reyes@avianca.com);</t>
  </si>
  <si>
    <t xml:space="preserve">Leonardo Javier Burgos Merchan (leonardo.burgos@avianca.com);</t>
  </si>
  <si>
    <t xml:space="preserve">Eliana Cristina Alarcon Obregoso (eliana.alarcon@avianca.com);</t>
  </si>
  <si>
    <t xml:space="preserve">Gaston Andres Bajana Ceballos (gaston.bajana@avianca.com);</t>
  </si>
  <si>
    <t xml:space="preserve">Maria Fernanda Benites Neira (maria.benites@avianca.com);</t>
  </si>
  <si>
    <t xml:space="preserve">Karla Narelt Briones Intriago (karla.briones@avianca.com);</t>
  </si>
  <si>
    <t xml:space="preserve">Daniela Cristina Cabrera Acuña (daniela.cabrera@avianca.com);</t>
  </si>
  <si>
    <t xml:space="preserve">Maria Soledad Cepeda Coppiano (maria.coppiano@avianca.com);</t>
  </si>
  <si>
    <t xml:space="preserve">Maria De Los Angeles Chang Herndon (maria.chang@avianca.com);</t>
  </si>
  <si>
    <t xml:space="preserve">Pierina Jenny Dormi Penafiel (pierina.dormi@avianca.com);</t>
  </si>
  <si>
    <t xml:space="preserve">Cristhian Javier Escudero Villacis (cristhian.escudero@avianca.com);</t>
  </si>
  <si>
    <t xml:space="preserve">Maria Grazia Gomez Iglesias (maria.gomez@avianca.com);</t>
  </si>
  <si>
    <t xml:space="preserve">Alejandra Maria Hernandez Banda (alejandra.hernandez@avianca.com);</t>
  </si>
  <si>
    <t xml:space="preserve">Adriana Carolina Moran Ibarra (carolina.ibarra@avianca.com);</t>
  </si>
  <si>
    <t xml:space="preserve">Nicole Stephanie Lopez Tutiven (nicole.lopez@avianca.com);</t>
  </si>
  <si>
    <t xml:space="preserve">Shirley Alexandra Moncada Romero (shirley.moncada@avianca.com);</t>
  </si>
  <si>
    <t xml:space="preserve">Joshua Murrieta (joshua.murrieta@avianca.com);</t>
  </si>
  <si>
    <t xml:space="preserve">Saby Alejandra Perez Montero (saby.perez@avianca.com);</t>
  </si>
  <si>
    <t xml:space="preserve">Katherine Noemi Rodriguez Jaramillo (noemi.rodriguez@avianca.com);</t>
  </si>
  <si>
    <t xml:space="preserve">Maria Leonor Sanchez Alarcon (marialeonor.sanchez@avianca.com);</t>
  </si>
  <si>
    <t xml:space="preserve">Antonio Xavier Sanchez Martinez (antonioxavier.sanchez@avianca.com);</t>
  </si>
  <si>
    <t xml:space="preserve">Kleber Laymer Alvarado Guaranda (kleber.alvarado@avianca.com);</t>
  </si>
  <si>
    <t xml:space="preserve">Jose Javier Trivino Mesa (jose.trivino@avianca.com);</t>
  </si>
  <si>
    <t xml:space="preserve">Luisa Maria Wiesner (luisa.wiesner@avianca.com);</t>
  </si>
  <si>
    <t xml:space="preserve">Debora Alejandra Zamora Ramirez (debora.zamora@avianca.com);</t>
  </si>
  <si>
    <t xml:space="preserve">Maria Belen Verduga Viera (maria.verduga@avianca.com);</t>
  </si>
  <si>
    <t xml:space="preserve">Robles' (carlosjyop@hotmail.es);</t>
  </si>
  <si>
    <t xml:space="preserve">Jusi Barba (jusi.barba@avianca.com);</t>
  </si>
  <si>
    <t xml:space="preserve">Luis Navarrete (luis.navarrete@avianca.com);</t>
  </si>
  <si>
    <t xml:space="preserve">Maria Belen Martillo Pazmino (belen.martillo@avianca.com);</t>
  </si>
  <si>
    <t xml:space="preserve">Cinthya Mariela Lopez Escobar (cinthya.lopez@avianca.com);</t>
  </si>
  <si>
    <t xml:space="preserve">Oscar Eduardo Andrade Cuji (oscar.andrade@avianca.com);</t>
  </si>
  <si>
    <t xml:space="preserve">Josue Javier Romero (josue.romero@avianca.com);</t>
  </si>
  <si>
    <t xml:space="preserve">Prechequeos.GYE (prechequeos.gye@avianca.com)</t>
  </si>
  <si>
    <t xml:space="preserve">Yadira Vargas (yadira.vargas@avianca.com);</t>
  </si>
  <si>
    <t xml:space="preserve">Cindy Yance (cindy.yance@avianca.com);</t>
  </si>
  <si>
    <t xml:space="preserve">Alexandra Karina Pacheco Garces (alexandra.pacheco@avianca.com);</t>
  </si>
  <si>
    <t xml:space="preserve">Jessica Cruz (jessicamaribel.cruz@avianca.com);</t>
  </si>
  <si>
    <t xml:space="preserve">Andrea Trinidad Macias Juela (andrea.macias@avianca.com)</t>
  </si>
  <si>
    <t xml:space="preserve">'Robles'' (carlosjyop@hotmail.es);</t>
  </si>
  <si>
    <t xml:space="preserve">Maria Fernanda Benites Neira (maria.benites@avianca.com)</t>
  </si>
  <si>
    <t xml:space="preserve">Evelyn Mishell Orellana Solis (evely.orellana@avianca.com);</t>
  </si>
  <si>
    <t xml:space="preserve">Monica Andrea Paredes Jarrin (monica.jarrin@avianca.com);</t>
  </si>
  <si>
    <t xml:space="preserve">Luis Enrique Delgado Gurumendi (luis.delgado@avianca.com);</t>
  </si>
  <si>
    <t xml:space="preserve">Luis Anibal Tuqueres (luis.tuqueres@avianca.com);</t>
  </si>
  <si>
    <t xml:space="preserve">Edgar Fernando Montenegro (edgar.montenegro@avianca.com);</t>
  </si>
  <si>
    <t xml:space="preserve">Walter Reinaldo Rodriguez Villon (walter.rodriguez@avianca.com);</t>
  </si>
  <si>
    <t xml:space="preserve">Jaime Eduardo Muñoz (eduardo.munoz@avianca.com);</t>
  </si>
  <si>
    <t xml:space="preserve">Carlos Alberto Sola Velez (carlos.sola@avianca.com);</t>
  </si>
  <si>
    <t xml:space="preserve">Guillermo Giovanni Martinez (giovanni.martinez@avianca.com)</t>
  </si>
  <si>
    <t xml:space="preserve">Luis Edmundo Orbe Ramos (luis.orbe@avianca.com);</t>
  </si>
  <si>
    <t xml:space="preserve">Soc 2K (SOC2K@avianca.com);</t>
  </si>
  <si>
    <t xml:space="preserve">Carla Estefania Collaguazo Chiquito (carla.collaguazo@avianca.com);</t>
  </si>
  <si>
    <t xml:space="preserve">David Alemán (david.aleman@avianca.com);</t>
  </si>
  <si>
    <t xml:space="preserve">Patricia Elizabeth Gabela Carrera (patricia.gabela@avianca.com);</t>
  </si>
  <si>
    <t xml:space="preserve">David Alejandro Padilla Sarmiento (david.padilla@avianca.com);</t>
  </si>
  <si>
    <t xml:space="preserve">Larry Salgado (larry.salgado@avianca.com);</t>
  </si>
  <si>
    <t xml:space="preserve">Maria Veronica Espindola (veronica.espindola@avianca.com);</t>
  </si>
  <si>
    <t xml:space="preserve">Tito Rodriguez (tito.rodriguez@avianca.com);</t>
  </si>
  <si>
    <t xml:space="preserve">Cristian Xavier Gonzalez Ochoa (cristianxavier.gonzalez@avianca.com);</t>
  </si>
  <si>
    <t xml:space="preserve">APIS (apis@avianca.com);</t>
  </si>
  <si>
    <t xml:space="preserve">Johnny Soledispa (johnny.soledispa@avianca.com);</t>
  </si>
  <si>
    <t xml:space="preserve">Crew Tracking 2K (crew.tracking2K@avianca.com);</t>
  </si>
  <si>
    <t xml:space="preserve">Edgar Eduardo Calle Rodriguez (edgareduardo.calle@avianca.com);</t>
  </si>
  <si>
    <t xml:space="preserve">edgtov365@hotmail.com;</t>
  </si>
  <si>
    <t xml:space="preserve">etov23@hotmail.com;</t>
  </si>
  <si>
    <t xml:space="preserve">Jorge Daniel Arguello Arguello (jorge.arguello@avianca.com);</t>
  </si>
  <si>
    <t xml:space="preserve">georgedaniel1974@hotmail.com;</t>
  </si>
  <si>
    <t xml:space="preserve">adolfo2891@hotmail.com;</t>
  </si>
  <si>
    <t xml:space="preserve">Marlon Rolando Jacome Mafla (marlon.jacome@avianca.com);</t>
  </si>
  <si>
    <t xml:space="preserve">malonja11@hotmail.com;</t>
  </si>
  <si>
    <t xml:space="preserve">Carlos Gyovanny Ortiz Legna (carlosgyovanny.ortiz@avianca.com);</t>
  </si>
  <si>
    <t xml:space="preserve">Luis Felipe Herrera Quishpe (felipe.herrera@avianca.com);</t>
  </si>
  <si>
    <t xml:space="preserve">Pablo Sebastian Barrera Delgado (pablosebastian.barrera@avianca.com);</t>
  </si>
  <si>
    <t xml:space="preserve">seanb_2@hotmail.com;</t>
  </si>
  <si>
    <t xml:space="preserve">patov269@hotmail.com;</t>
  </si>
  <si>
    <t xml:space="preserve">fernando_sarzosa@hotmail.com;</t>
  </si>
  <si>
    <t xml:space="preserve">despacho2k (despacho2k@avianca.com);</t>
  </si>
  <si>
    <t xml:space="preserve">David Abraham Morillo (david.morillo@avianca.com);</t>
  </si>
  <si>
    <t xml:space="preserve">selva1817@yahoo.es;</t>
  </si>
  <si>
    <t xml:space="preserve">Planificacionsoc2k (planificacionsoc2k@avianca.com);</t>
  </si>
  <si>
    <t xml:space="preserve">Analistasoc2k (analistasoc.2k@avianca.com);</t>
  </si>
  <si>
    <t xml:space="preserve">scarpio002@gmail.com;</t>
  </si>
  <si>
    <t xml:space="preserve">cristianc15@hotmail.com;</t>
  </si>
  <si>
    <t xml:space="preserve">William Alonso Guaman (william.guaman@avianca.com);</t>
  </si>
  <si>
    <t xml:space="preserve">Christian Marcelo Solano Bozano (christian.solano@avianca.com);</t>
  </si>
  <si>
    <t xml:space="preserve">Santiago Becdach (santiago.becdach@avianca.com);</t>
  </si>
  <si>
    <t xml:space="preserve">Eliecer Jesus Falcon Yepez (eliecer.falcon@avianca.com);</t>
  </si>
  <si>
    <t xml:space="preserve">Gisella Baquero Diaz (gisella.baquero@avianca.com);</t>
  </si>
  <si>
    <t xml:space="preserve">Andrea Romero (andrea.romero@avianca.com);</t>
  </si>
  <si>
    <t xml:space="preserve">Gerencia Soc (gerencia.soc@avianca.com);</t>
  </si>
  <si>
    <t xml:space="preserve">SOC Planeacion (soc.planeacion@avianca.com);</t>
  </si>
  <si>
    <t xml:space="preserve">Daniel Vargas Hernandez (daniel.vargas@avianca.com);</t>
  </si>
  <si>
    <t xml:space="preserve">Henry Barrera Plata (henry.barrera@avianca.com);</t>
  </si>
  <si>
    <t xml:space="preserve">Santiago Waldemar Mogollon Mera (Santiago.Mogollon@avianca.com);</t>
  </si>
  <si>
    <t xml:space="preserve">sup.av.intl.gye@emsa.com.ec;</t>
  </si>
  <si>
    <t xml:space="preserve">intlgyeav@emsa.com.ec;</t>
  </si>
  <si>
    <t xml:space="preserve">david.bejarano@avianca.com;</t>
  </si>
  <si>
    <t xml:space="preserve">Vanessa Cristina Cordovez Herdoiza (vanessa.cordovez@avianca.com);</t>
  </si>
  <si>
    <t xml:space="preserve">Geoconda Villalta Cuesta (geoconda.villalta@avianca.com);</t>
  </si>
  <si>
    <t xml:space="preserve">Sandra Guadalupe Ruiz Sandoval (sandraguadalupe.ruiz@avianca.com);</t>
  </si>
  <si>
    <t xml:space="preserve">Edgar Leonardo Loor Alcivar (edgar.loor@avianca.com);</t>
  </si>
  <si>
    <t xml:space="preserve">rosanita.rivadeneira@avianca.com;</t>
  </si>
  <si>
    <t xml:space="preserve">Carolina Bueno Villacorta (carolina.bueno@avianca.com);</t>
  </si>
  <si>
    <t xml:space="preserve">Maria Cristina Olalla Viteri (maria.olalla@avianca.com);</t>
  </si>
  <si>
    <t xml:space="preserve">Leonardo Javier Proano Villota (leonardojavier.proano@avianca.com);</t>
  </si>
  <si>
    <t xml:space="preserve">Claudia Rosana Real Escobar (claudiarosana.real@avianca.com);</t>
  </si>
  <si>
    <t xml:space="preserve">Payload 2k (payload2k@avianca.com);</t>
  </si>
  <si>
    <t xml:space="preserve">Payload Aerogal (payload.aerogal@aviancataca.com);</t>
  </si>
  <si>
    <t xml:space="preserve">Maria Elena Puente Moreno (maria.puente@avianca.com);</t>
  </si>
  <si>
    <t xml:space="preserve">Ruben Dario Villegas Betancur (ruben.villegas@avianca.com);</t>
  </si>
  <si>
    <t xml:space="preserve">Hugo Fernando Luzuriaga Ganchozo (hugo.luzuriaga@avianca.com);</t>
  </si>
  <si>
    <t xml:space="preserve">Analista Mcc2k (analista.mcc2k@avianca.com);</t>
  </si>
  <si>
    <t xml:space="preserve">Fernanda Patricia Escobar Vergara (fernanda.escobar@avianca.com);</t>
  </si>
  <si>
    <t xml:space="preserve">glguio@airbus.com;</t>
  </si>
  <si>
    <t xml:space="preserve">Erika Gabriela Cuaspud Orejuela (erika.cuaspud@avianca.com);</t>
  </si>
  <si>
    <t xml:space="preserve">Javier Ivan Sandoval Alvarez (javier.sandoval@avianca.com);</t>
  </si>
  <si>
    <t xml:space="preserve">Control Produccion2k (controlproduccion.aerogal@avianca.com);</t>
  </si>
  <si>
    <t xml:space="preserve">MantenimientoUIO (mantenimientouio@avianca.com);</t>
  </si>
  <si>
    <t xml:space="preserve">Mentor Alexis Sanchez Zumba (mentor.sanchez@avianca.com);</t>
  </si>
  <si>
    <t xml:space="preserve">Marco Vinicio Esparza Manosalvas (marco.esparza@avianca.com);</t>
  </si>
  <si>
    <t xml:space="preserve">Fausto Teodoro Perez Maldonado (faustoteodoro.perez@avianca.com);</t>
  </si>
  <si>
    <t xml:space="preserve">Carlos Enrique Paredes (enrique.paredes@avianca.com);</t>
  </si>
  <si>
    <t xml:space="preserve">luis.pilca@avianca.com;</t>
  </si>
  <si>
    <t xml:space="preserve">MCC Air Team Bog A (mccairteamboga@avianca.com);</t>
  </si>
  <si>
    <t xml:space="preserve">MCC Air Team Bog B (mccairteambogb@avianca.com);</t>
  </si>
  <si>
    <t xml:space="preserve">mccrecoveryanA (mccrecoverya@avianca.com);</t>
  </si>
  <si>
    <t xml:space="preserve">mauricio.pazmino@avianca.com;</t>
  </si>
  <si>
    <t xml:space="preserve">Angel David Villa Morales (angeldavid.villa@avianca.com);</t>
  </si>
  <si>
    <t xml:space="preserve">Juan Gabriel Araujo Proano (juangabriel.araujo@avianca.com);</t>
  </si>
  <si>
    <t xml:space="preserve">Jorge Velasco (jorge.velasco@avianca.com);</t>
  </si>
  <si>
    <t xml:space="preserve">Alex Napoleon Toscano Vaca (alex.toscano@avianca.com);</t>
  </si>
  <si>
    <t xml:space="preserve">Gilber Xavier Leon (gilber.leon@avianca.com);</t>
  </si>
  <si>
    <t xml:space="preserve">Marco Mangui (marco.mangui@avianca.com);</t>
  </si>
  <si>
    <t xml:space="preserve">Julio Cesar Chasi Guerrero (juliocesar.chasi@avianca.com);</t>
  </si>
  <si>
    <t xml:space="preserve">Diego Alexander Lozano Zhingre (diego.lazono@avianca.com);</t>
  </si>
  <si>
    <t xml:space="preserve">Antonio Jacinto Olives Macias (antonio.olives@avianca.com);</t>
  </si>
  <si>
    <t xml:space="preserve">Fausto Patricio Ulquiango Ulco (faustopatricio.ulquiango@avianca.com);</t>
  </si>
  <si>
    <t xml:space="preserve">Carlos Alberto Paez Pozo (carlos.paezpozo@avianca.com);</t>
  </si>
  <si>
    <t xml:space="preserve">ignacio.cedeno@avianca.com;</t>
  </si>
  <si>
    <t xml:space="preserve">Jose Caspi (jose.caspi@avianca.com);</t>
  </si>
  <si>
    <t xml:space="preserve">Dario Javier Arias Barriga (dariojavier.arias@avianca.com);</t>
  </si>
  <si>
    <t xml:space="preserve">David Gonzalo Baldeon Molina (davidgonzalo.baldeon@avianca.com);</t>
  </si>
  <si>
    <t xml:space="preserve">Edgar Estrella (edgarfabian.estrella@avianca.com);</t>
  </si>
  <si>
    <t xml:space="preserve">Edison Conlago (edison.conlago@avianca.com);</t>
  </si>
  <si>
    <t xml:space="preserve">Fabian Enrique Esparza Silva (fabianenrique.esparza@avianca.com);</t>
  </si>
  <si>
    <t xml:space="preserve">Fabian Paredes (fabian.paredes@avianca.com);</t>
  </si>
  <si>
    <t xml:space="preserve">Fernando Mauricio Calvache Fierro (fernandomauricio.calvache@avianca.com);</t>
  </si>
  <si>
    <t xml:space="preserve">Hugo Ramiro Heredia Loachamin (hugoramiro.heredia@avianca.com);</t>
  </si>
  <si>
    <t xml:space="preserve">Jorge Luis Caranquiz Hernandez (jorgeluis.caranquiz@avianca.com);</t>
  </si>
  <si>
    <t xml:space="preserve">Juan Carvajal (juan.carvajal@avianca.com);</t>
  </si>
  <si>
    <t xml:space="preserve">juancarlos.rivera@avianca.com;</t>
  </si>
  <si>
    <t xml:space="preserve">Juan David Tufino Mosquera (juandavid.tufino@avianca.com);</t>
  </si>
  <si>
    <t xml:space="preserve">luisfernando.acosta@avianca.com;</t>
  </si>
  <si>
    <t xml:space="preserve">Luis Humberto Amaguaya Auqui (luishumberto.amaguaya@avianca.com);</t>
  </si>
  <si>
    <t xml:space="preserve">Luis Fabian Jerez Apolinario (luisfabian.jerez@avianca.com);</t>
  </si>
  <si>
    <t xml:space="preserve">Romulo Juan Bone Meza (romulojuan.bone@avianca.com);</t>
  </si>
  <si>
    <t xml:space="preserve">David Villa Montoya (david.villa@avianca.com);</t>
  </si>
  <si>
    <t xml:space="preserve">Freddy Guerrero (freddy.guerrero@avianca.com);</t>
  </si>
  <si>
    <t xml:space="preserve">Fernando Vallejo (fernandoraul.vallejo@avianca.com);</t>
  </si>
  <si>
    <t xml:space="preserve">Luis Guaña (luis.guana@avianca.com);</t>
  </si>
  <si>
    <t xml:space="preserve">Gerardo Enrique Alfaro (gerardoenrique.alfaro@avianca.com);</t>
  </si>
  <si>
    <t xml:space="preserve">Oscar Javier Fontecha Tarazona (oscar.fontecha@avianca.com);</t>
  </si>
  <si>
    <t xml:space="preserve">Romulo Vinicio Guayta Pillalaza (romulovinicio.guayta@avianca.com);</t>
  </si>
  <si>
    <t xml:space="preserve">Millian Arias (millian.arias@avianca.com);</t>
  </si>
  <si>
    <t xml:space="preserve">Jose Miguel Oliva Pogo (josemiguel.oliva@avianca.com);</t>
  </si>
  <si>
    <t xml:space="preserve">Mauricio Javier Centeno Pilaguano (mauriciojavier.centeno@avianca.com);</t>
  </si>
  <si>
    <t xml:space="preserve">George Espinosa (george.espinosa@avianca.com);</t>
  </si>
  <si>
    <t xml:space="preserve">Wellington Wilfrido Tuquerres Leon (wellingtonwilfrido.tuquerres@avianca.com);</t>
  </si>
  <si>
    <t xml:space="preserve">Carlos Paul Silva (carlos.silva@avianca.com);</t>
  </si>
  <si>
    <t xml:space="preserve">Freddy Jonas Aviles Intriago (freddy.aviles@avianca.com);</t>
  </si>
  <si>
    <t xml:space="preserve">Oscar Bayardo Herrera (oscar.herrera@avianca.com);</t>
  </si>
  <si>
    <t xml:space="preserve">Jaime Columba (jaime.columba@avianca.com);</t>
  </si>
  <si>
    <t xml:space="preserve">Milton Eduardo Flores Ruales (milton.flores@avianca.com);</t>
  </si>
  <si>
    <t xml:space="preserve">Carlos Eduardo Toro Perez (carlos.toro@avianca.com);</t>
  </si>
  <si>
    <t xml:space="preserve">Enrique Arguedas (enrique.arguedas@avianca.com);</t>
  </si>
  <si>
    <t xml:space="preserve">Paola Andrea Galvez Vergara (paola.galvez@avianca.com);</t>
  </si>
  <si>
    <t xml:space="preserve">Jose Freire (jose.freire@avianca.com);</t>
  </si>
  <si>
    <t xml:space="preserve">Giovanni Enrique Beltran Yanza (giovannienrique.beltran@avianca.com);</t>
  </si>
  <si>
    <t xml:space="preserve">Wilson Siguantay (wilson.siguantay@avianca.com);</t>
  </si>
  <si>
    <t xml:space="preserve">Alfredo Garcia (Alfredo.Garcia@avianca.com);</t>
  </si>
  <si>
    <t xml:space="preserve">Victor Hugo Moreales Trujillo (victor.morales@avianca.com);</t>
  </si>
  <si>
    <t xml:space="preserve">Danilo Chaguancallo (danilo.chaguancallo@avianca.com);</t>
  </si>
  <si>
    <t xml:space="preserve">Edgar Eduardo Tapia (edgar.tapia@avianca.com);</t>
  </si>
  <si>
    <t xml:space="preserve">Olbin Fino (olbin.fino@avianca.com);</t>
  </si>
  <si>
    <t xml:space="preserve">Edison Guanochanga (edison.guanochanga@avianca.com);</t>
  </si>
  <si>
    <t xml:space="preserve">Diego Fernando Panchi Guzman (diego.panchi@avianca.com);</t>
  </si>
  <si>
    <t xml:space="preserve">IFE Ecuador (ifeecuador@avianca.com);</t>
  </si>
  <si>
    <t xml:space="preserve">Gerente Hub Control (ghubctrl@avianca.com);</t>
  </si>
  <si>
    <t xml:space="preserve">Francisco Javier Madrid Serna (francisco.madrid@avianca.com);</t>
  </si>
  <si>
    <t xml:space="preserve">Jose Alfredo Duarte (jose.duarte@avianca.com);</t>
  </si>
  <si>
    <t xml:space="preserve">Hub Control Lim (hubcontrollim@avianca.com);</t>
  </si>
  <si>
    <t xml:space="preserve">Dario Javier Flores Anzules (dariojavier.flores@avianca.com);</t>
  </si>
  <si>
    <t xml:space="preserve">Hector Luis Choez Parrales (hectorluis.choez@avianca.com);</t>
  </si>
  <si>
    <t xml:space="preserve">Crystian Noboa (crystian.noboa@avianca.com);</t>
  </si>
  <si>
    <t xml:space="preserve">Saulo Andrés Cabezas Cevallos (saulo.cabezas@avianca.com);</t>
  </si>
  <si>
    <t xml:space="preserve">Francisco Sebastian Lopez Romero (sebastian.lopez@avianca.com);</t>
  </si>
  <si>
    <t xml:space="preserve">Sandra Marivel Lopez Bone (marivel.lopez@avianca.com);</t>
  </si>
  <si>
    <t xml:space="preserve">Angelo Herrera (angelo.herrera@avianca.com);</t>
  </si>
  <si>
    <t xml:space="preserve">Guillermo Santiago Acosta Rocha (guillermo.acosta@avianca.com);</t>
  </si>
  <si>
    <t xml:space="preserve">Victor Hugo Munoz Morales (hugo.munoz@avianca.com);</t>
  </si>
  <si>
    <t xml:space="preserve">Alex Jovel (alex.jovel@avianca.com);</t>
  </si>
  <si>
    <t xml:space="preserve">Beatriz Escobar (beatriz.escobar@avianca.com);</t>
  </si>
  <si>
    <t xml:space="preserve">Karen Melendez (karen.melendez@avianca.com);</t>
  </si>
  <si>
    <t xml:space="preserve">Adan Solares (adan.solares@avianca.com);</t>
  </si>
  <si>
    <t xml:space="preserve">jose.caballero@avianca.com;</t>
  </si>
  <si>
    <t xml:space="preserve">Fernando Soto (fernando.soto@avianca.com);</t>
  </si>
  <si>
    <t xml:space="preserve">Paola Mejia (paola.mejia@avianca.com);</t>
  </si>
  <si>
    <t xml:space="preserve">francisco.silva@avianca.com;</t>
  </si>
  <si>
    <t xml:space="preserve">Patricia Paramo Andrade (patricia.paramo@avianca.com);</t>
  </si>
  <si>
    <t xml:space="preserve">Auxiliares De Enlace (AUXILIARESDEENLACE@avianca.com);</t>
  </si>
  <si>
    <t xml:space="preserve">Ccodlim (Ccodlim@avianca.com);</t>
  </si>
  <si>
    <t xml:space="preserve">Control Vuelos Bogota (cvuelosbog@avianca.com);</t>
  </si>
  <si>
    <t xml:space="preserve">Auxiliares De Operaciones (GENAUXOPERACIONES@avianca.com);</t>
  </si>
  <si>
    <t xml:space="preserve">Juan Carlos Munoz Bedoya (juan.munoz@avianca.com);</t>
  </si>
  <si>
    <t xml:space="preserve">Dario Adolfo Barrera Medina (dario.barrera@avianca.com);</t>
  </si>
  <si>
    <t xml:space="preserve">Gabriela Barragan (gabriela.barragan@avianca.com);</t>
  </si>
  <si>
    <t xml:space="preserve">payloadav@avianca.com;</t>
  </si>
  <si>
    <t xml:space="preserve">Janeth Duran Rincon (janeth.duran@avianca.com);</t>
  </si>
  <si>
    <t xml:space="preserve">Fonia Soc (GENFONIASOC@avianca.com);</t>
  </si>
  <si>
    <t xml:space="preserve">Mensajes Soc (mensajessoc@avianca.com);</t>
  </si>
  <si>
    <t xml:space="preserve">Acars Soc (acarssoc@avianca.com);</t>
  </si>
  <si>
    <t xml:space="preserve">Apoyo Coordinadores Soc (apoyocoordinadoressoc@avianca.com);</t>
  </si>
  <si>
    <t xml:space="preserve">Generico Flow Avianca (flowavianca@avianca.com);</t>
  </si>
  <si>
    <t xml:space="preserve">Oscar Francisco Jaramillo Ponce (oscar.jaramillo@avianca.com);</t>
  </si>
  <si>
    <t xml:space="preserve">Grace Cardenas (grace.cardenas@avianca.com);</t>
  </si>
  <si>
    <t xml:space="preserve">Vanessa Egas (vanessa.egas@avianca.com);</t>
  </si>
  <si>
    <t xml:space="preserve">Maria Isabel Andrade Rosado (maria.andrade@avianca.com);</t>
  </si>
  <si>
    <t xml:space="preserve">Diego Francisco Vallejo Gomez (diego.vallejo@avianca.com);</t>
  </si>
  <si>
    <t xml:space="preserve">Miguel Plaza (miguel.plaza@avianca.com);</t>
  </si>
  <si>
    <t xml:space="preserve">Marco Vinicio Auz Revelo (marco.auz@avianca.com);</t>
  </si>
  <si>
    <t xml:space="preserve">Central Mcc (centralmcc@avianca.com);</t>
  </si>
  <si>
    <t xml:space="preserve">Jose Alfonso Nino Nino (alfonso.nino@avianca.com);</t>
  </si>
  <si>
    <t xml:space="preserve">Ricardo Javier Fuentes Doncel (ricardo.fuentes@avianca.com);</t>
  </si>
  <si>
    <t xml:space="preserve">Wilson Quintero (wilson.quintero@avianca.com);</t>
  </si>
  <si>
    <t xml:space="preserve">ADMT1INT Hub Control (admt1int.hubcontrol@avianca.com);</t>
  </si>
  <si>
    <t xml:space="preserve">Alfredo Raymundo (alfredo.raymundo@avianca.com);</t>
  </si>
  <si>
    <t xml:space="preserve">Coordinacion Terminal - Puertas (hccoordinacion.puertas@avianca.com);</t>
  </si>
  <si>
    <t xml:space="preserve">Jefe Turno Aeropuerto BOG (jefeturno.aeropuertobog@avianca.com);</t>
  </si>
  <si>
    <t xml:space="preserve">Jefe Turno AV Sec (jefeturnoavsec@avianca.com);</t>
  </si>
  <si>
    <t xml:space="preserve">Gen Lideresatclientes (lideresatclientes@avianca.com);</t>
  </si>
  <si>
    <t xml:space="preserve">Javier Alarcon Casas (javier.alarcon@avianca.com);</t>
  </si>
  <si>
    <t xml:space="preserve">Mauricio Alexander Gomez Vasquez (mauricio.gomez@avianca.com);</t>
  </si>
  <si>
    <t xml:space="preserve">Andres Eduardo Vasquez Reascos (andreseduardo.vasquez@avianca.com);</t>
  </si>
  <si>
    <t xml:space="preserve">Carlos Sarmiento (carlos.villamil@avianca.com);</t>
  </si>
  <si>
    <t xml:space="preserve">John Jairo Gonzalez Mendoza (john.gonzalez@avianca.com);</t>
  </si>
  <si>
    <t xml:space="preserve">Andres Guzman (andres.guzman@avianca.com);</t>
  </si>
  <si>
    <t xml:space="preserve">Andrea Christiansen (andrea.christiansen@avianca.com);</t>
  </si>
  <si>
    <t xml:space="preserve">Gonzalo Mero (gonzalo.mero@avianca.com);</t>
  </si>
  <si>
    <t xml:space="preserve">jcabrera@tampacargo.com;</t>
  </si>
  <si>
    <t xml:space="preserve">Import UIO (importuio@avianca.com);</t>
  </si>
  <si>
    <t xml:space="preserve">Kleber Romero (kleber.romero@avianca.com);</t>
  </si>
  <si>
    <t xml:space="preserve">documental.av1@talma.com.pe;</t>
  </si>
  <si>
    <t xml:space="preserve">impo.av2@talma.com.pe;</t>
  </si>
  <si>
    <t xml:space="preserve">impo.av1@talma.com.pe;</t>
  </si>
  <si>
    <t xml:space="preserve">impo.av3@talma.com.pe;</t>
  </si>
  <si>
    <t xml:space="preserve">documental.av2@talma.com.pe;</t>
  </si>
  <si>
    <t xml:space="preserve">grhaerogal@yahoo.es;</t>
  </si>
  <si>
    <t xml:space="preserve">Christian Ortega (christian.ortega@avianca.com);</t>
  </si>
  <si>
    <t xml:space="preserve">Pablo Sebastían Valencia Rey (pablo.valencia@avianca.com);</t>
  </si>
  <si>
    <t xml:space="preserve">Equipajes Quito (EQUIPAJESQUITO@avianca.com);</t>
  </si>
  <si>
    <t xml:space="preserve">SOC Managers (SOCManagers&amp;RCA@avianca.com);</t>
  </si>
  <si>
    <t xml:space="preserve">SOC Analysts (SOCAnalysts@avianca.com);</t>
  </si>
  <si>
    <t xml:space="preserve">Francisco Herrera (francisco.herrera@avianca.com);</t>
  </si>
  <si>
    <t xml:space="preserve">Raul Melchor (raul.melchor@avianca.com);</t>
  </si>
  <si>
    <t xml:space="preserve">pcrm@taca.com;</t>
  </si>
  <si>
    <t xml:space="preserve">Metricas y Reportes (metrics@avianca.com);</t>
  </si>
  <si>
    <t xml:space="preserve">Dannia Elizabeth Perez Velasquez (dannia.perez@avianca.com);</t>
  </si>
  <si>
    <t xml:space="preserve">Operaciones GPS (operaciones.gps@avianca.com);</t>
  </si>
  <si>
    <t xml:space="preserve">Johanna Calderon (johanna.calderon@avianca.com);</t>
  </si>
  <si>
    <t xml:space="preserve">Naida Maria Delgado Delgado (naidamaria.delgado@avianca.com);</t>
  </si>
  <si>
    <t xml:space="preserve">Andrea Del Carmen Arevalo (andreadelcarmen.arevalo@avianca.com);</t>
  </si>
  <si>
    <t xml:space="preserve">Jose.castro@emsa.com.ec;</t>
  </si>
  <si>
    <t xml:space="preserve">allyson.velazquez@avianca.com;</t>
  </si>
  <si>
    <t xml:space="preserve">Ops GYE (opsGYE@avianca.com);</t>
  </si>
  <si>
    <t xml:space="preserve">Lissete Cristina Velasco Wiesner (lissete.velasco@avianca.com);</t>
  </si>
  <si>
    <t xml:space="preserve">Guillermo Arturo Rey (guillermo.rey@avianca.com);</t>
  </si>
  <si>
    <t xml:space="preserve">enrique.cobena@avianca.com;</t>
  </si>
  <si>
    <t xml:space="preserve">carlosjyop@hotmail.es;</t>
  </si>
  <si>
    <t xml:space="preserve">Emilia Vera (emilia.vera@avianca.com);</t>
  </si>
  <si>
    <t xml:space="preserve">adela.carrasco@avianca.com;</t>
  </si>
  <si>
    <t xml:space="preserve">Carga GYE (carga.gye@avianca.com);</t>
  </si>
  <si>
    <t xml:space="preserve">Karol Guachamin (karol.guachamin@avianca.com);</t>
  </si>
  <si>
    <t xml:space="preserve">Diana.Tapia@emsa.com.ec;</t>
  </si>
  <si>
    <t xml:space="preserve">intlgyeav@emsa.com;</t>
  </si>
  <si>
    <t xml:space="preserve">Yadira.Rosero@emsa.com.ec;</t>
  </si>
  <si>
    <t xml:space="preserve">gye.operaciones@goddardcatering.com;</t>
  </si>
  <si>
    <t xml:space="preserve">gye.info@goddardcatering.com;</t>
  </si>
  <si>
    <t xml:space="preserve">tito.marcillo@goddardcatering.com;</t>
  </si>
  <si>
    <t xml:space="preserve">judy.alcazar@goddardcatering.com;</t>
  </si>
  <si>
    <t xml:space="preserve">omar.mueckay@goddardcatering.com;</t>
  </si>
  <si>
    <t xml:space="preserve">adriana.plua@avianca.com;</t>
  </si>
  <si>
    <t xml:space="preserve">Esthela Alexandra Ortiz Rosero (esthela.ortiz@avianca.com);</t>
  </si>
  <si>
    <t xml:space="preserve">Cristian Daniel Vega (cristian.vega@avianca.com);</t>
  </si>
  <si>
    <t xml:space="preserve">franklin.palacios@avianca.com;</t>
  </si>
  <si>
    <t xml:space="preserve">Bryan.Caceres@emsa.com.ec;</t>
  </si>
  <si>
    <t xml:space="preserve">bryan.macias@emsa.com.ec;</t>
  </si>
  <si>
    <t xml:space="preserve">Amparo De Los Angeles Nieto Hidalgo (amparo.nieto@avianca.com);</t>
  </si>
  <si>
    <t xml:space="preserve">Yobany Andres Cifuentes Briceno (yobany.cifuentes@avianca.com);</t>
  </si>
  <si>
    <t xml:space="preserve">Maria Rosa Rodriguez Andrade (mariarosa.rodriguez@avianca.com);</t>
  </si>
  <si>
    <t xml:space="preserve">alexis.ortiz@bsd.com.ec;</t>
  </si>
  <si>
    <t xml:space="preserve">Diana Lucia Bruzzone Valdivieso (diana.bruzzone@avianca.com);</t>
  </si>
  <si>
    <t xml:space="preserve">Juan Francisco Ortiz Rovayo (juanfrancisco.ortiz@avianca.com);</t>
  </si>
  <si>
    <t xml:space="preserve">Ginno Renato Diaz Villacis (ginno.diaz@avianca.com);</t>
  </si>
  <si>
    <t xml:space="preserve">Cristhian Alberto Rodriguez Morales (Cristhian.Morales@avianca.com);</t>
  </si>
  <si>
    <t xml:space="preserve">Andres Edison Tufino Ontaneda (andres.tufino@avianca.com);</t>
  </si>
  <si>
    <t xml:space="preserve">ruben.ruiz@avianca.com;</t>
  </si>
  <si>
    <t xml:space="preserve">Julia Alexandra Caceres Escobar (julia.caceres@avianca.com);</t>
  </si>
  <si>
    <t xml:space="preserve">Patricio David Rivadeneira Quinteros (patricio.rivadeneira@avianca.com);</t>
  </si>
  <si>
    <t xml:space="preserve">Jhonny German Espinosa Flores (jhonny.espinosa@avianca.com);</t>
  </si>
  <si>
    <t xml:space="preserve">Ibeth Marlene Perez Carrillo (ibeth.perez@avianca.com);</t>
  </si>
  <si>
    <t xml:space="preserve">Karla Czafit (karla.czafit@avianca.com);</t>
  </si>
  <si>
    <t xml:space="preserve">edgar.yanez@avianca.com;</t>
  </si>
  <si>
    <t xml:space="preserve">Laura Yazmin Medina Proano (laura.medina@avianca.com);</t>
  </si>
  <si>
    <t xml:space="preserve">Yadira Elizabeth Lara Moya (yadira.lara@avianca.com);</t>
  </si>
  <si>
    <t xml:space="preserve">Gabriela Diaz (gabriela.anda@avianca.com);</t>
  </si>
  <si>
    <t xml:space="preserve">Romina Andrea Coronel Coronel (romina.coronel@avianca.com);</t>
  </si>
  <si>
    <t xml:space="preserve">Gina Elizabeth Gomez Encalada (ginaelizabeth.gomez@avianca.com);</t>
  </si>
  <si>
    <t xml:space="preserve">Carga UIO (carga.uio@avianca.com);</t>
  </si>
  <si>
    <t xml:space="preserve">rampa.uio (rampa.uio@avianca.com);</t>
  </si>
  <si>
    <t xml:space="preserve">Nathalia De Las Mercedes Pilataxi Suntaxi (nathalia.pilataxi@avianca.com);</t>
  </si>
  <si>
    <t xml:space="preserve">Leslie Marlene Tipan Salazar (leslie.tipan@avianca.com);</t>
  </si>
  <si>
    <t xml:space="preserve">alba.aguinsaca@avianca.com;</t>
  </si>
  <si>
    <t xml:space="preserve">Jahneth Estefania Vasconez Endara (jahneth.vasconez@avianca.com);</t>
  </si>
  <si>
    <t xml:space="preserve">Patricia Elizabeth Larco Garces (patricia.larco@avianca.com);</t>
  </si>
  <si>
    <t xml:space="preserve">Carmen Elizabeth Lovato (carmen.lovato@avianca.com);</t>
  </si>
  <si>
    <t xml:space="preserve">maria.navas@avianca.com;</t>
  </si>
  <si>
    <t xml:space="preserve">supervisores.ae@gmail.com;</t>
  </si>
  <si>
    <t xml:space="preserve">Vicente Atiencia (vicente.atiencia@avianca.com);</t>
  </si>
  <si>
    <t xml:space="preserve">Maria Beatriz Gonzalez Galarza (maria.gonzalez@avianca.com);</t>
  </si>
  <si>
    <t xml:space="preserve">coordinacion_troncalexpress@hotmail.com;</t>
  </si>
  <si>
    <t xml:space="preserve">Transporte Ecuador (transporte.ecuador@avianca.com);</t>
  </si>
  <si>
    <t xml:space="preserve">coordinacion_24-7express@hotmail.com;</t>
  </si>
  <si>
    <t xml:space="preserve">operaciones@explotours.com;</t>
  </si>
  <si>
    <t xml:space="preserve">explotours2016@gmail.com;</t>
  </si>
  <si>
    <t xml:space="preserve">coordinacionvallesavianca@gmail.com;</t>
  </si>
  <si>
    <t xml:space="preserve">licrfalcon@hotmail.com;</t>
  </si>
  <si>
    <t xml:space="preserve">troncalexplotours@gmail.com;</t>
  </si>
  <si>
    <t xml:space="preserve">alejandra.proano@aon.com;</t>
  </si>
  <si>
    <t xml:space="preserve">Jorge Danilo Prado Tintin (jorgedanilo.prado@avianca.com);</t>
  </si>
  <si>
    <t xml:space="preserve">Maria Elena Sarango Sarango (mariaelena.sarango@avianca.com);</t>
  </si>
  <si>
    <t xml:space="preserve">nelson.vega@goddardcatering.com;</t>
  </si>
  <si>
    <t xml:space="preserve">juan.coello@goddardcatering.com;</t>
  </si>
  <si>
    <t xml:space="preserve">byron.bolanos@goddardcatering.com;</t>
  </si>
  <si>
    <t xml:space="preserve">uio.operaciones@goddardcatering.com;</t>
  </si>
  <si>
    <t xml:space="preserve">jorge.cevallos@goddardcatering.com;</t>
  </si>
  <si>
    <t xml:space="preserve">lenin.cevallos@goddardcatering.com;</t>
  </si>
  <si>
    <t xml:space="preserve">monica.silva@goddardcatering.com;</t>
  </si>
  <si>
    <t xml:space="preserve">jaime.andrade@goddardcatering.com;</t>
  </si>
  <si>
    <t xml:space="preserve">Maria Isabel Baldeon Ayala (maria.baldeon@avianca.com);</t>
  </si>
  <si>
    <t xml:space="preserve">rampa.gye (rampa.gye@avianca.com);</t>
  </si>
  <si>
    <t xml:space="preserve">patricia.llumiquinga@dfassgroup.com;</t>
  </si>
  <si>
    <t xml:space="preserve">Patricia Carolina Lalama Espinel (patricia.lalama@avianca.com);</t>
  </si>
  <si>
    <t xml:space="preserve">Luis Andres Velastegui Moncayo (luis.velastegui@avianca.com);</t>
  </si>
  <si>
    <t xml:space="preserve">uiops@dfassgroup.com;</t>
  </si>
  <si>
    <t xml:space="preserve">bodegauio@dfassgroup.com;</t>
  </si>
  <si>
    <t xml:space="preserve">Centro de Acopio UIO (centro.acopiouio@avianca.com);</t>
  </si>
  <si>
    <t xml:space="preserve">Catalina.palacios@emsa.com.ec;</t>
  </si>
  <si>
    <t xml:space="preserve">Jose.Alban@emsa.com.ec;</t>
  </si>
  <si>
    <t xml:space="preserve">Yadira.Molina@emsa.com.ec;</t>
  </si>
  <si>
    <t xml:space="preserve">David.Ortiz@emsa.com.ec;</t>
  </si>
  <si>
    <t xml:space="preserve">Marco.Naranjo@emsa.com.ec;</t>
  </si>
  <si>
    <t xml:space="preserve">Ruben.Cabrera@emsa.com.ec;</t>
  </si>
  <si>
    <t xml:space="preserve">intluioav@emsa.com.ec;</t>
  </si>
  <si>
    <t xml:space="preserve">Pedro.Colobon@emsa.com.ec;</t>
  </si>
  <si>
    <t xml:space="preserve">Luis Alfredo Amaguana (luis.amaguana@avianca.com);</t>
  </si>
  <si>
    <t xml:space="preserve">cesar.burbano@andesairport.com;</t>
  </si>
  <si>
    <t xml:space="preserve">Viviana Sulay Seminario Parrales (viviana.seminario@avianca.com);</t>
  </si>
  <si>
    <t xml:space="preserve">Julissa Galarza (julissa.galarza@avianca.com);</t>
  </si>
  <si>
    <t xml:space="preserve">Bertha Matapuncho (bertha.matapuncho@avianca.com);</t>
  </si>
  <si>
    <t xml:space="preserve">Christian Romulo Caceres Valiente (SubAVH) (christian.caceres.SubAVH@avianca.com);</t>
  </si>
  <si>
    <t xml:space="preserve">miguel.vinces@aviacioncivil.gob.ec;</t>
  </si>
  <si>
    <t xml:space="preserve">Marlon Daniel Montes Guerrero (marlon.montes@avianca.com);</t>
  </si>
  <si>
    <t xml:space="preserve">Christian.Caceres@emsa.com.ec;</t>
  </si>
  <si>
    <t xml:space="preserve">Generica Operaciones 2K Bog (operaciones2k.bog@avianca.com);</t>
  </si>
  <si>
    <t xml:space="preserve">Carlos Gutierrez (Carlos.Gutierrez@avianca.com);</t>
  </si>
  <si>
    <t xml:space="preserve">javier.borja@goddardcatering.com;</t>
  </si>
  <si>
    <t xml:space="preserve">bog.operacion@goddardcatering.com;</t>
  </si>
  <si>
    <t xml:space="preserve">Ccoavianca (ccoavianca@avianca.com);</t>
  </si>
  <si>
    <t xml:space="preserve">Beatriz Socorro Sanchez Rojas (beatriz.sanchez@avianca.com);</t>
  </si>
  <si>
    <t xml:space="preserve">Despacho Operaciones Clo (DESPOPERCLO@avianca.com);</t>
  </si>
  <si>
    <t xml:space="preserve">Lideres De Servicio Cali (LIDERESCLO@avianca.com);</t>
  </si>
  <si>
    <t xml:space="preserve">Lideres De Equipajes Clo (SUPERATCLO@avianca.com);</t>
  </si>
  <si>
    <t xml:space="preserve">Luis Vera (luis.vera@avianca.com);</t>
  </si>
  <si>
    <t xml:space="preserve">Vanessa Jordan (vanessa.jordan@avianca.com);</t>
  </si>
  <si>
    <t xml:space="preserve">Santiago Char (santiago.char@avianca.com);</t>
  </si>
  <si>
    <t xml:space="preserve">Kleberth Zevallos (kleberth.zevallos@avianca.com);</t>
  </si>
  <si>
    <t xml:space="preserve">Miguel Polo (miguel.polo@avianca.com);</t>
  </si>
  <si>
    <t xml:space="preserve">Alberto Palomino (alberto.palomino@avianca.com);</t>
  </si>
  <si>
    <t xml:space="preserve">Luis Albinagorta (luis.albinagorta@avianca.com);</t>
  </si>
  <si>
    <t xml:space="preserve">Marco Ayala (marco.ayala@avianca.com);</t>
  </si>
  <si>
    <t xml:space="preserve">ghatacalim@swissport.com.pe;</t>
  </si>
  <si>
    <t xml:space="preserve">Devora Castanon (devora.castanon@avianca.com);</t>
  </si>
  <si>
    <t xml:space="preserve">Despacho LIM (DespachoLIM@avianca.com);</t>
  </si>
  <si>
    <t xml:space="preserve">Control Rampa LIM (Crampalim@avianca.com);</t>
  </si>
  <si>
    <t xml:space="preserve">Control ATO LIM (controlatolim@avianca.com);</t>
  </si>
  <si>
    <t xml:space="preserve">ebert.peralta@talma.com.pe;</t>
  </si>
  <si>
    <t xml:space="preserve">aduana.gha@talma.com.pe;</t>
  </si>
  <si>
    <t xml:space="preserve">gha.av@talma.com.pe;</t>
  </si>
  <si>
    <t xml:space="preserve">Rafael Romero Alvites (rafael.romero@avianca.com);</t>
  </si>
  <si>
    <t xml:space="preserve">Yorki.encalada@talma.com.pe;</t>
  </si>
  <si>
    <t xml:space="preserve">odespacho@gategourmet.com;</t>
  </si>
  <si>
    <t xml:space="preserve">Ops.Expo.Av1@talma.com.pe;</t>
  </si>
  <si>
    <t xml:space="preserve">Maria Germania Contreras (germania.contreras@avianca.com);</t>
  </si>
  <si>
    <t xml:space="preserve">maryuri.gallardo@avianca.com;</t>
  </si>
  <si>
    <t xml:space="preserve">Andrea Armijos (andrea.armijos@avianca.com);</t>
  </si>
  <si>
    <t xml:space="preserve">Deysi Mireya Cueva (deysi.cueva@avianca.com);</t>
  </si>
  <si>
    <t xml:space="preserve">angel.chasi@vipec.com;</t>
  </si>
  <si>
    <t xml:space="preserve">Janie Rodriguez (janie.rodriguez@avianca.com);</t>
  </si>
  <si>
    <t xml:space="preserve">Jennifer Jacqueline Orejuela Valverde (jennifer.orejuela@avianca.com);</t>
  </si>
  <si>
    <t xml:space="preserve">cur.operations@goddardcatering.com;</t>
  </si>
  <si>
    <t xml:space="preserve">Anne Lillian Pieternella Rijke (anne.pieternella@avianca.com);</t>
  </si>
  <si>
    <t xml:space="preserve">Calloway@setarnet.aw;</t>
  </si>
  <si>
    <t xml:space="preserve">bthomson@callowayaruba.com;</t>
  </si>
  <si>
    <t xml:space="preserve">ofpatrick@callowayaruba.com;</t>
  </si>
  <si>
    <t xml:space="preserve">lili.rijke@agsaruba.com;</t>
  </si>
  <si>
    <t xml:space="preserve">hirenius@callowayaruba.com;</t>
  </si>
  <si>
    <t xml:space="preserve">vbell@callowayaruba.com;</t>
  </si>
  <si>
    <t xml:space="preserve">Missuly.Escobar@LSGSkyChefs.com;</t>
  </si>
  <si>
    <t xml:space="preserve">actino.Quintero-s@LSGSkyChefs.com;</t>
  </si>
  <si>
    <t xml:space="preserve">luisiana.aguirre@lsgskychefs.com;</t>
  </si>
  <si>
    <t xml:space="preserve">iris.silva@lsgskychefs.com;</t>
  </si>
  <si>
    <t xml:space="preserve">kenia.soto@lsgskychefs.com;</t>
  </si>
  <si>
    <t xml:space="preserve">oderay.arauz@lsgskychefs.com;</t>
  </si>
  <si>
    <t xml:space="preserve">brunilda.alonso@lsgskychefs.com;</t>
  </si>
  <si>
    <t xml:space="preserve">susana.de-chala@lsgskychefs.com;</t>
  </si>
  <si>
    <t xml:space="preserve">julia.henriquez@lsgskychefs.com;</t>
  </si>
  <si>
    <t xml:space="preserve">jose.morales@lsgskychefs.com;</t>
  </si>
  <si>
    <t xml:space="preserve">claudio.rodriguez@lsgskychefs.com;</t>
  </si>
  <si>
    <t xml:space="preserve">leonidas.toribio@lsgskychefs.com;</t>
  </si>
  <si>
    <t xml:space="preserve">jorge.campos@lsgskychefs.com;</t>
  </si>
  <si>
    <t xml:space="preserve">josue.gomez@lsgskychefs.com;</t>
  </si>
  <si>
    <t xml:space="preserve">victor.melgar@lsgskychefs.com;</t>
  </si>
  <si>
    <t xml:space="preserve">rodriguez.fernando@lsgskychefs.com;</t>
  </si>
  <si>
    <t xml:space="preserve">jossimar.ortega@LSGSkyChefs.com;</t>
  </si>
  <si>
    <t xml:space="preserve">jury.aparicio@lsgskychefs.com;</t>
  </si>
  <si>
    <t xml:space="preserve">carlos.hidalgo@lsgskychefs.com;</t>
  </si>
  <si>
    <t xml:space="preserve">victor.candanedo@lsgskychefs.com;</t>
  </si>
  <si>
    <t xml:space="preserve">francisco.urriola@lsgskychefs.com;</t>
  </si>
  <si>
    <t xml:space="preserve">enrique.gutierrez@lsgskychefs.com;</t>
  </si>
  <si>
    <t xml:space="preserve">ivonne.peralta@lsgskychefs.com;</t>
  </si>
  <si>
    <t xml:space="preserve">norma.perez@lsgskychefs.com;</t>
  </si>
  <si>
    <t xml:space="preserve">ptyflightplan (ptyflightplan@avianca.com);</t>
  </si>
  <si>
    <t xml:space="preserve">Felipe Aizprua (felipe.aizprua@avianca.com);</t>
  </si>
  <si>
    <t xml:space="preserve">Michelle Ricord (michelle.ricord@avianca.com);</t>
  </si>
  <si>
    <t xml:space="preserve">Juan Kinch (juan.kinch@avianca.com);</t>
  </si>
  <si>
    <t xml:space="preserve">Francisco Cruz (francisco.cruz@avianca.com);</t>
  </si>
  <si>
    <t xml:space="preserve">Sixta Diaz Gonzalez (sixta.diaz@avianca.com);</t>
  </si>
  <si>
    <t xml:space="preserve">Jose Luis Moreno (jose.moreno@avianca.com);</t>
  </si>
  <si>
    <t xml:space="preserve">Jorge Luis Martinez (jorgeluis.martinez@avianca.com);</t>
  </si>
  <si>
    <t xml:space="preserve">Anabesh Hernandez (anabesh.hernandez@avianca.com);</t>
  </si>
  <si>
    <t xml:space="preserve">PTY Equipajes (ptyequipajes@avianca.com);</t>
  </si>
  <si>
    <t xml:space="preserve">Dionisio Alberto Nunez Rodriguez (dionisio.nunez@avianca.com);</t>
  </si>
  <si>
    <t xml:space="preserve">Abraham Andres Gordon Atencio (abraham.gordon@avianca.com);</t>
  </si>
  <si>
    <t xml:space="preserve">Alex Soria (alex.soria@avianca.com);</t>
  </si>
  <si>
    <t xml:space="preserve">lpbflightplan (lpbflightplan@avianca.com);</t>
  </si>
  <si>
    <t xml:space="preserve">David Chavez (david.chavez@avianca.com);</t>
  </si>
  <si>
    <t xml:space="preserve">Rodrigo Castillo Ochoa (rodrigo.castillo@avianca.com);</t>
  </si>
  <si>
    <t xml:space="preserve">vviflightplan (vviflightplan@avianca.com);</t>
  </si>
  <si>
    <t xml:space="preserve">Cynthia Paz (cynthia.paz@avianca.com);</t>
  </si>
  <si>
    <t xml:space="preserve">VVI Equipajes (vviequipajes@avianca.com);</t>
  </si>
  <si>
    <t xml:space="preserve">salvador.maza@servicios-aereosmas.com;</t>
  </si>
  <si>
    <t xml:space="preserve">salvador.maza@aereosmas.com;</t>
  </si>
  <si>
    <t xml:space="preserve">Claudia Del Rio (claudia.delrio@avianca.com);</t>
  </si>
  <si>
    <t xml:space="preserve">Oscar Sandoval (oscar.sandoval@avianca.com);</t>
  </si>
  <si>
    <t xml:space="preserve">Juan Mizutani (juan.mizutani@avianca.com);</t>
  </si>
  <si>
    <t xml:space="preserve">Luis Albarracin (luis.albarracin@avianca.com);</t>
  </si>
  <si>
    <t xml:space="preserve">Guy Andres Almeida Pazmiño (guy.almeida@avianca.com);</t>
  </si>
  <si>
    <t xml:space="preserve">Luis Humberto Alvarado Chang Huang (luis.huang@avianca.com);</t>
  </si>
  <si>
    <t xml:space="preserve">Michelle Andrade (johanna.andrade@avianca.com);</t>
  </si>
  <si>
    <t xml:space="preserve">Richard Añazco (richard.anazco@avianca.com);</t>
  </si>
  <si>
    <t xml:space="preserve">Jorge Estuardo Arauz Aguilar (jorge.arauz@avianca.com);</t>
  </si>
  <si>
    <t xml:space="preserve">Roberto Aristizabal (roberto.aristizabal@avianca.com);</t>
  </si>
  <si>
    <t xml:space="preserve">Jaime Alexander Baca Cisneros (jaime.baca@avianca.com);</t>
  </si>
  <si>
    <t xml:space="preserve">Diego Patricio Banda Lopatinsky (diego.banda@avianca.com);</t>
  </si>
  <si>
    <t xml:space="preserve">Javier bermeo (javier.bermeo@avianca.com);</t>
  </si>
  <si>
    <t xml:space="preserve">Andres Miguel Bravo Echanique (andres.bravo@avianca.com);</t>
  </si>
  <si>
    <t xml:space="preserve">German Patricio Castillo Martinez (german.castillo@avianca.com);</t>
  </si>
  <si>
    <t xml:space="preserve">Willam Chacon (willam.chacon@avianca.com);</t>
  </si>
  <si>
    <t xml:space="preserve">Cristobal Hernan Charvet Montufar (cristobal.charvet@avianca.com);</t>
  </si>
  <si>
    <t xml:space="preserve">Giovanny German Chico Moreira (giovanni.chico@avianca.com);</t>
  </si>
  <si>
    <t xml:space="preserve">Ricardo Coba (ricardo.coba@avianca.com);</t>
  </si>
  <si>
    <t xml:space="preserve">Fabian Andres Davila Barrera (fabian.davila@avianca.com);</t>
  </si>
  <si>
    <t xml:space="preserve">Galo Vinicio De La Torre Kubes (galo.delatorre@avianca.com);</t>
  </si>
  <si>
    <t xml:space="preserve">Fernando Omar Duque Salazar (fernando.duque@avianca.com);</t>
  </si>
  <si>
    <t xml:space="preserve">Soledad Fiallo Pinto (soledad.fiallo@avianca.com);</t>
  </si>
  <si>
    <t xml:space="preserve">kleber.flores@avianca.com;</t>
  </si>
  <si>
    <t xml:space="preserve">Carlos Andres Frias Munoz (carlos.frias@avianca.com);</t>
  </si>
  <si>
    <t xml:space="preserve">Jorge Luis Galarza Raad (jorge.galarza@avianca.com);</t>
  </si>
  <si>
    <t xml:space="preserve">Tania Teresa Guayasamin Celi (tania.guayasamin@avianca.com);</t>
  </si>
  <si>
    <t xml:space="preserve">Jorge Luis Guerra Mendoza (jorge.guerra@avianca.com);</t>
  </si>
  <si>
    <t xml:space="preserve">Edison Omero Guerron Arteaga (edison.guerron@avianca.com);</t>
  </si>
  <si>
    <t xml:space="preserve">Eddy Guzman (eddy.guzman@avianca.com);</t>
  </si>
  <si>
    <t xml:space="preserve">John Hernandez (johntommy.hernandez@avianca.com);</t>
  </si>
  <si>
    <t xml:space="preserve">Hugo Enrique Herrera Centeno (hugo.herrera@avianca.com);</t>
  </si>
  <si>
    <t xml:space="preserve">Carlos Andres Hidalgo Escobar (andres.hidalgo@avianca.com);</t>
  </si>
  <si>
    <t xml:space="preserve">Pablo Anibal Hidalgo Obando (anibal.hidalgo@avianca.com);</t>
  </si>
  <si>
    <t xml:space="preserve">Juan Manuel Hurtado (manuel.hurtado@avianca.com);</t>
  </si>
  <si>
    <t xml:space="preserve">Jorge Raul Izurieta Tapia (jorge.izurieta@avianca.com);</t>
  </si>
  <si>
    <t xml:space="preserve">Daniel Alejandro Jara Proano (daniel.jara@avianca.com);</t>
  </si>
  <si>
    <t xml:space="preserve">Oliver Jarrin (oliver.jarrin@avianca.com);</t>
  </si>
  <si>
    <t xml:space="preserve">Andres Eduardo Loaiza Cevallos (andres.loaiza@avianca.com);</t>
  </si>
  <si>
    <t xml:space="preserve">Ricardo Andres Loaiza Romero (ricardo.loaiza@avianca.com);</t>
  </si>
  <si>
    <t xml:space="preserve">Xavier Andres Mancheno Abad (xavier.mancheno@avianca.com);</t>
  </si>
  <si>
    <t xml:space="preserve">Adonis Mauricio Martinez Larco (adonis.martinez@avianca.com);</t>
  </si>
  <si>
    <t xml:space="preserve">Edwin Edward Mayorga Vargas (edwin.mayorga@avianca.com);</t>
  </si>
  <si>
    <t xml:space="preserve">Maria Andrea Montalvo Padron (maria.montalvo@avianca.com);</t>
  </si>
  <si>
    <t xml:space="preserve">Carla Andrea Moreno Pozo (carla.moreno@avianca.com);</t>
  </si>
  <si>
    <t xml:space="preserve">Patricio Ricardo Moscoso Borja (patricio.moscoso@avianca.com);</t>
  </si>
  <si>
    <t xml:space="preserve">Ney Centurion Coloma Yanez (ney.coloma@avianca.com);</t>
  </si>
  <si>
    <t xml:space="preserve">Patricio Fabian Ona Baquero (patricio.ona@avianca.com);</t>
  </si>
  <si>
    <t xml:space="preserve">Juan Carlos Paez Espinosa (juan.paez@avianca.com);</t>
  </si>
  <si>
    <t xml:space="preserve">Mauricio Duvan Palacios Centeno (mauricio.palacios@avianca.com);</t>
  </si>
  <si>
    <t xml:space="preserve">Carlos Patricio Pastorelly Ruiz (carlos.pastorelly@avianca.com);</t>
  </si>
  <si>
    <t xml:space="preserve">Carlos Fernando Penaherrera Vargas (carlosfernando.penaherrera@avianca.com);</t>
  </si>
  <si>
    <t xml:space="preserve">Carlos Andres Perez (carlos.mosquera@avianca.com);</t>
  </si>
  <si>
    <t xml:space="preserve">hector.plaza@avianca.com;</t>
  </si>
  <si>
    <t xml:space="preserve">Andres Proaño (andres.campana@avianca.com);</t>
  </si>
  <si>
    <t xml:space="preserve">Pablo Daniel Robles Aleman (pablo.robles@avianca.com);</t>
  </si>
  <si>
    <t xml:space="preserve">victor.almendariz@avianca.com;</t>
  </si>
  <si>
    <t xml:space="preserve">Paul Rodriguez Rubio (paul.rubio@avianca.com);</t>
  </si>
  <si>
    <t xml:space="preserve">santiago.romero@avianca.com;</t>
  </si>
  <si>
    <t xml:space="preserve">Diego Rubio (diego.rubio@avianca.com);</t>
  </si>
  <si>
    <t xml:space="preserve">Diego Santiago Ruiz Estrella (santiago.ruiz@avianca.com);</t>
  </si>
  <si>
    <t xml:space="preserve">Gary Salinas (gary.salinas@avianca.com);</t>
  </si>
  <si>
    <t xml:space="preserve">Bryan Gustavo Sanchez Herrera (bryan.sanchez@avianca.com);</t>
  </si>
  <si>
    <t xml:space="preserve">William Keith Shearer (william.shearer@avianca.com);</t>
  </si>
  <si>
    <t xml:space="preserve">Aldo Eduardo Silva Cabezas (aldo.silva@avianca.com);</t>
  </si>
  <si>
    <t xml:space="preserve">Jose Luis Silva Chamorro (joseluis.silva@avianca.com);</t>
  </si>
  <si>
    <t xml:space="preserve">Edwin Bernardo Suarez Enriquez (edwin.suarez@avianca.com);</t>
  </si>
  <si>
    <t xml:space="preserve">Miguel Angel Tapia (miguel.tapia@avianca.com);</t>
  </si>
  <si>
    <t xml:space="preserve">troyano767@yahoo.com;</t>
  </si>
  <si>
    <t xml:space="preserve">Vicente Rodrigo Vela Nunez (vicente.vela@avianca.com);</t>
  </si>
  <si>
    <t xml:space="preserve">Geoffrey Patricio Velasco Baquero (geoffrey.velasco@avianca.com);</t>
  </si>
  <si>
    <t xml:space="preserve">Manuel Antonio Villalba Espinosa (manuel.villalba@avianca.com);</t>
  </si>
  <si>
    <t xml:space="preserve">Servio Vicente Aguirre Vidal (servio.aguirre@avianca.com);</t>
  </si>
  <si>
    <t xml:space="preserve">Esteban Gabriel Salazar Bustamante (esteban.bustamante@avianca.com);</t>
  </si>
  <si>
    <t xml:space="preserve">Cesar Andres Garzon Escobar (cesar.garzon@avianca.com);</t>
  </si>
  <si>
    <t xml:space="preserve">Cristian Roberto Cuesta Garzon (cristian.cuesta@avianca.com);</t>
  </si>
  <si>
    <t xml:space="preserve">Carlos Eduardo Torres Figueroa (carlos.torresfigueroa@avianca.com);</t>
  </si>
  <si>
    <t xml:space="preserve">Edgar David Pazmiño Vallejo (edgar.pazmino@avianca.com);</t>
  </si>
  <si>
    <t xml:space="preserve">Stefano Rota Vargas (stefano.rota@avianca.com);</t>
  </si>
  <si>
    <t xml:space="preserve">Diego Fernando Zarate Castro (diego.zarate@avianca.com);</t>
  </si>
  <si>
    <t xml:space="preserve">Fabian Andres Zurita Duque (fabian.zurita@avianca.com);</t>
  </si>
  <si>
    <t xml:space="preserve">Galo Javier Silva Mendoza (galo.silva@avianca.com);</t>
  </si>
  <si>
    <t xml:space="preserve">alejandro.lopez@avianca.com;</t>
  </si>
  <si>
    <t xml:space="preserve">Felipe Xavier Tamariz Amador (felipe.tamariz@avianca.com);</t>
  </si>
  <si>
    <t xml:space="preserve">Erika Michelle Pesantez Pauta (erika.pesantez@avianca.com);</t>
  </si>
  <si>
    <t xml:space="preserve">Christopher Alexei Hoyos Logrono (christopher.hoyos@avianca.com);</t>
  </si>
  <si>
    <t xml:space="preserve">Christian Andres Espinosa Jarrin (christian.espinosa@avianca.com);</t>
  </si>
  <si>
    <t xml:space="preserve">Monica Cecilia Almeida Albuja (monicacecilia.almeida@avianca.com);</t>
  </si>
  <si>
    <t xml:space="preserve">David Andres Alvarez Martinez (davidandres.alvarez@avianca.com);</t>
  </si>
  <si>
    <t xml:space="preserve">Maria Emilia Andrade Guarderas (mariaemilia.andrade@avianca.com);</t>
  </si>
  <si>
    <t xml:space="preserve">Daniela Belen Arango Ramirez (danielabelen.arango@avianca.com);</t>
  </si>
  <si>
    <t xml:space="preserve">Cristina Fernanda Arellano Salazar (cristinafernanda.arellano@avianca.com);</t>
  </si>
  <si>
    <t xml:space="preserve">Ana Lucia Arguello Mera (analucia.arguello@avianca.com);</t>
  </si>
  <si>
    <t xml:space="preserve">Carlos David Arias Arrobo (carlosdavid.arias@avianca.com);</t>
  </si>
  <si>
    <t xml:space="preserve">Geovanna Aracely Armas Sanchez (geovannaaracely.armas@avianca.com);</t>
  </si>
  <si>
    <t xml:space="preserve">Adriana Aspiazu (adriana.aspiazu@avianca.com);</t>
  </si>
  <si>
    <t xml:space="preserve">Katherine Alexandra Avila Flores (katherinealexandra.avila@avianca.com);</t>
  </si>
  <si>
    <t xml:space="preserve">Cindy Alejandra Bautista Salazar (cindyalejandra.bautista@avianca.com);</t>
  </si>
  <si>
    <t xml:space="preserve">Debby Estefany Bermeo Fierro (debbyestefany.bermeo@avianca.com);</t>
  </si>
  <si>
    <t xml:space="preserve">Juan Pablo Berzosa Macias (juan.berzosa@avianca.com);</t>
  </si>
  <si>
    <t xml:space="preserve">Paola Graciela Caro Encalada (paolagraciela.caro@avianca.com);</t>
  </si>
  <si>
    <t xml:space="preserve">Ariana Elizabeth Cedeño Intriago (ariana.cedeno@avianca.com);</t>
  </si>
  <si>
    <t xml:space="preserve">Ximena Isabel Cevallos Arellanos (ximena.cevallos@avianca.com);</t>
  </si>
  <si>
    <t xml:space="preserve">Karen Isabel Chapman García (karen.chapman@avianca.com);</t>
  </si>
  <si>
    <t xml:space="preserve">Maria Leonor Chiriboga Lopez (marialeonor.chiriboga@avianca.com);</t>
  </si>
  <si>
    <t xml:space="preserve">Ariadna Corona Fernandez (ariadnacorona.fernandez@avianca.com);</t>
  </si>
  <si>
    <t xml:space="preserve">Melissa Michelle Correa Ortiz (melissamichelle.correa@avianca.com);</t>
  </si>
  <si>
    <t xml:space="preserve">Nicol Sabina Correa Salazar (nicolsabina.correa@avianca.com);</t>
  </si>
  <si>
    <t xml:space="preserve">Angelica Maria Cueva Limones (angelicamaria.cueva@avianca.com);</t>
  </si>
  <si>
    <t xml:space="preserve">Veronica Alejandra Cueva Carrion (veronica.cueva@avianca.com);</t>
  </si>
  <si>
    <t xml:space="preserve">Michelle Andrea Daza Garretson (michelleandrea.daza@avianca.com);</t>
  </si>
  <si>
    <t xml:space="preserve">Carolina Elizabeth Delgado Serrano (carolinaelizabeth.delgado@avianca.com);</t>
  </si>
  <si>
    <t xml:space="preserve">Luis Alberto Duenas Abad (luisalberto.duenas@avianca.com);</t>
  </si>
  <si>
    <t xml:space="preserve">Nicolas Escobar Andrade (nicolasescobar.andrade@avianca.com);</t>
  </si>
  <si>
    <t xml:space="preserve">Andres Francisco Ferro Valencia (andresfrancisco.ferro@avianca.com);</t>
  </si>
  <si>
    <t xml:space="preserve">Daniela Elizabeth Fierro Espinosa (daniela.fierro@avianca.com);</t>
  </si>
  <si>
    <t xml:space="preserve">Olga Victoria Garcia Adum (olga.garcia@avianca.com);</t>
  </si>
  <si>
    <t xml:space="preserve">Lisa Cristina Garcia Sanclemente (lisacristina.garcia@avianca.com);</t>
  </si>
  <si>
    <t xml:space="preserve">Michelle Verenice Gavilanes Madril (michelleverenice.gavilanes@avianca.com);</t>
  </si>
  <si>
    <t xml:space="preserve">Indira Lissette Gomez Jurado (indira.gomez@avianca.com);</t>
  </si>
  <si>
    <t xml:space="preserve">Daniela Gordillo Rodriguez (daniela.gordillo@avianca.com);</t>
  </si>
  <si>
    <t xml:space="preserve">Cristina Magali Guerra Jimenez (cristinamagali.guerra@avianca.com);</t>
  </si>
  <si>
    <t xml:space="preserve">Maria Teresa Guerrero Arellano (mariateresa.guerrero@avianca.com);</t>
  </si>
  <si>
    <t xml:space="preserve">sofiabelen.hernandez@avianca.com;</t>
  </si>
  <si>
    <t xml:space="preserve">maria.jaramillo@avianca.com;</t>
  </si>
  <si>
    <t xml:space="preserve">Lupe Patricia Jijon Mata (lupepatricia.jijon@avianca.com);</t>
  </si>
  <si>
    <t xml:space="preserve">Patricia Maribel Jumbo Andrade (patriciamaribel.jumbo@avianca.com);</t>
  </si>
  <si>
    <t xml:space="preserve">Evelyn Lisset Karolys Torres (evelynlisset.karolys@avianca.com);</t>
  </si>
  <si>
    <t xml:space="preserve">Jessica Paulina Macias Fuentes (jessica.macias@avianca.com);</t>
  </si>
  <si>
    <t xml:space="preserve">malena.mafla@avianca.com;</t>
  </si>
  <si>
    <t xml:space="preserve">Gabriela Alejandra Manjarres Moreira (gabriela.manjarres@avianca.com);</t>
  </si>
  <si>
    <t xml:space="preserve">carmenivette.martinez@avianca.com;</t>
  </si>
  <si>
    <t xml:space="preserve">Keshia Johanna Mediavilla Serna (keshiajohanna.mediavilla@avianca.com);</t>
  </si>
  <si>
    <t xml:space="preserve">Laura Alexandra Mero Reyes (lauraalexandra.mero@avianca.com);</t>
  </si>
  <si>
    <t xml:space="preserve">Adriana Karina Molina Amores (adriana.molina@avianca.com);</t>
  </si>
  <si>
    <t xml:space="preserve">Manolo Montalvo (manolo.montalvo@avianca.com);</t>
  </si>
  <si>
    <t xml:space="preserve">Geovanny Andres Monteros Briones (geovannyandres.monteros@avianca.com);</t>
  </si>
  <si>
    <t xml:space="preserve">Nathaly Carolina Munive Huilcapi (nathaly.munive@avianca.com);</t>
  </si>
  <si>
    <t xml:space="preserve">Gema Lissette Navia De La Cruz (gema.navia@avianca.com);</t>
  </si>
  <si>
    <t xml:space="preserve">Maria Veronica Negrete Romero (mariaveronica.negrete@avianca.com);</t>
  </si>
  <si>
    <t xml:space="preserve">Raquel Estefania Noboa Gonzalez (raquel.noboa@avianca.com);</t>
  </si>
  <si>
    <t xml:space="preserve">Cristina Michelle Noboa Pazmiño (cristina.noboa@avianca.com);</t>
  </si>
  <si>
    <t xml:space="preserve">Andrea Valeria Nunez Mera (andreavaleria.nunez@avianca.com);</t>
  </si>
  <si>
    <t xml:space="preserve">Diana Elizabeth Oleas Chavez (dianaelizabeth.oleas@avianca.com);</t>
  </si>
  <si>
    <t xml:space="preserve">Jose Pacheco (jose.pacheco@avianca.com);</t>
  </si>
  <si>
    <t xml:space="preserve">Maria Carolina Paez Ortiz (mariacarolina.paez@avianca.com);</t>
  </si>
  <si>
    <t xml:space="preserve">Diana Lucia Palacios Madero (dianalucia.palacios@avianca.com);</t>
  </si>
  <si>
    <t xml:space="preserve">Marcela Palma (marcela.palma@avianca.com);</t>
  </si>
  <si>
    <t xml:space="preserve">Alfredo Enrique Perez Bustamante (alfredoenrique.perez@avianca.com);</t>
  </si>
  <si>
    <t xml:space="preserve">Karla Lissette Pesantez Ramos (karla.pesantez@avianca.com);</t>
  </si>
  <si>
    <t xml:space="preserve">Monica Elizabeth Portilla Toapanta (monicaelizabeth.portilla@avianca.com);</t>
  </si>
  <si>
    <t xml:space="preserve">María Gabriela Proaño Pazmiño (maria.proano@avianca.com);</t>
  </si>
  <si>
    <t xml:space="preserve">Ximena Rocio Proano Raza (ximenarocio.proano@avianca.com);</t>
  </si>
  <si>
    <t xml:space="preserve">Nadia Alejandra Ramos Rengifo (nadiaalejandra.ramos@avianca.com);</t>
  </si>
  <si>
    <t xml:space="preserve">Lissete Juddy Rodriguez Bermeo (lissete.rodriguez@avianca.com);</t>
  </si>
  <si>
    <t xml:space="preserve">Cristina Vanessa Ruales Carrasco (cristina.ruales@avianca.com);</t>
  </si>
  <si>
    <t xml:space="preserve">Martha Rufo Amador (martharufo.amador@avianca.com);</t>
  </si>
  <si>
    <t xml:space="preserve">Andrea Elizabeth Ruiz Silva (andreaelizabeth.ruiz@avianca.com);</t>
  </si>
  <si>
    <t xml:space="preserve">Andrea Elizabeth Salazar Barreiro (andrea.salazar@avianca.com);</t>
  </si>
  <si>
    <t xml:space="preserve">Grace Carolina Salvador Maldonado (gracecarolina.salvador@avianca.com);</t>
  </si>
  <si>
    <t xml:space="preserve">Adriana Maria Sanchez Cevallos (adrianamaria.sanchez@avianca.com);</t>
  </si>
  <si>
    <t xml:space="preserve">Maria Jose Sanchez Alvarez (mariajose.sanchez@avianca.com);</t>
  </si>
  <si>
    <t xml:space="preserve">Vicky Marissa Sanchez Segovia (vicky.sanchez@avianca.com);</t>
  </si>
  <si>
    <t xml:space="preserve">Rafael Humberto Sandoval Suarez (rafaelhumberto.sandoval@avianca.com);</t>
  </si>
  <si>
    <t xml:space="preserve">Gissela Estefania Santos Navas (grissela.santos@avianca.com);</t>
  </si>
  <si>
    <t xml:space="preserve">Katherin Elizabeth Sola Restrepo (katherin.sola@avianca.com);</t>
  </si>
  <si>
    <t xml:space="preserve">Pascale Marie Teillard Alvarado (pascalemarie.teillard@avianca.com);</t>
  </si>
  <si>
    <t xml:space="preserve">David Antonio Teran Carrillo (davidantonio.teran@avianca.com);</t>
  </si>
  <si>
    <t xml:space="preserve">Jhonathan Stalin Vaca Yanes (jhonathan.vaca@avianca.com);</t>
  </si>
  <si>
    <t xml:space="preserve">Carolina Estefania Valladares Chamorro (carolinaestefania.valladares@avianca.com);</t>
  </si>
  <si>
    <t xml:space="preserve">Silvia Patricia Velasco Velez (silviapatricia.velasco@avianca.com);</t>
  </si>
  <si>
    <t xml:space="preserve">Gabriela Del Carmen Granja Zapata (gabriela.granja@avianca.com);</t>
  </si>
  <si>
    <t xml:space="preserve">valentina.ormaza@avianca.com;</t>
  </si>
  <si>
    <t xml:space="preserve">Gabriela Elizabeth Izquierdo Larrea (gabriela.izquierdo@avianca.com);</t>
  </si>
  <si>
    <t xml:space="preserve">Maria Soledad Quingalahua Arias (maria.quingalahua@avianca.com);</t>
  </si>
  <si>
    <t xml:space="preserve">Emily Sorely Briones Alvarez (emily.briones@avianca.com);</t>
  </si>
  <si>
    <t xml:space="preserve">Jose Javier Arroyo Herrera (jose.arroyo@avianca.com);</t>
  </si>
  <si>
    <t xml:space="preserve">Daniela Nicole Carrion Zavala (daniela.carrion@avianca.com);</t>
  </si>
  <si>
    <t xml:space="preserve">Jose Carlos Diaz Velastegui (jose.velastegui@avianca.com);</t>
  </si>
  <si>
    <t xml:space="preserve">Viviana Soraya Guanga Bermeo (viviana.guanga@avianca.com);</t>
  </si>
  <si>
    <t xml:space="preserve">Giulianna Poulete Pelaez Villarreal (giulianna.pelaez@avianca.com);</t>
  </si>
  <si>
    <t xml:space="preserve">Joshua Wladimir Sierra Villacis (joshua.sierra@avianca.com);</t>
  </si>
  <si>
    <t xml:space="preserve">Leslie Estefany Herrera Buele (leslie.herrera@avianca.com);</t>
  </si>
  <si>
    <t xml:space="preserve">Jonathan Francisco Bonilla Baquero (jonathan.bonilla@avianca.com);</t>
  </si>
  <si>
    <t xml:space="preserve">Carlos Gabriel Castillo Ayora (carlos.ayora@avianca.com);</t>
  </si>
  <si>
    <t xml:space="preserve">Jonnathan Hernan Castillo Naranjo (jonnathan.castillo@avianca.com);</t>
  </si>
  <si>
    <t xml:space="preserve">Marcela Carolina Flores Valarezo (marcela.flores@avianca.com);</t>
  </si>
  <si>
    <t xml:space="preserve">grace.herrera@avianca.com;</t>
  </si>
  <si>
    <t xml:space="preserve">Vanessa Lilibeth Jaramillo Polo (vanessa.jaramillo@avianca.com);</t>
  </si>
  <si>
    <t xml:space="preserve">Juliana Alejandra Reyes Nieto (juliana.reyes@avianca.com);</t>
  </si>
  <si>
    <t xml:space="preserve">Ingrid Mariela Borja Villavicencio (ingrid.borja@avianca.com);</t>
  </si>
  <si>
    <t xml:space="preserve">Melissa Maribel Quirola Abad (melissa.quirola@avianca.com);</t>
  </si>
  <si>
    <t xml:space="preserve">Karla Estefania Aguilar Vivas (karla.aguilar@avianca.com);</t>
  </si>
  <si>
    <t xml:space="preserve">Byron Xavier Rosero Monar (byron.rosero@avianca.com);</t>
  </si>
  <si>
    <t xml:space="preserve">Washington Alfredo Padilla Arteaga (washington.padilla@avianca.com);</t>
  </si>
  <si>
    <t xml:space="preserve">Andrea Belen Sanchez Yanez (belen.sanchez@avianca.com);</t>
  </si>
  <si>
    <t xml:space="preserve">Nicole Darline Arguello Munoz (nicole.arguello@avianca.com);</t>
  </si>
  <si>
    <t xml:space="preserve">Enerida Elizabeth Alava Rodriguez (enerida.alava@avianca.com);</t>
  </si>
  <si>
    <t xml:space="preserve">Gabriela Maria Alvarado Sotomayor (gabrielamaria.alvarado@avianca.com);</t>
  </si>
  <si>
    <t xml:space="preserve">Mario Alfredo Alvarado Parraga (marioalfredo.alvarado@avianca.com);</t>
  </si>
  <si>
    <t xml:space="preserve">Jefferson Manuel Bajaña Carranza (jefferson.bajana@avianca.com);</t>
  </si>
  <si>
    <t xml:space="preserve">sofiavictoria.barros@avianca.com;</t>
  </si>
  <si>
    <t xml:space="preserve">Michelle Lourdes Bodniza Chica (michellelourdes.bodniza@avianca.com);</t>
  </si>
  <si>
    <t xml:space="preserve">Gloria Estefania Bosmediano Ballen (gloria.bosmediano@avianca.com);</t>
  </si>
  <si>
    <t xml:space="preserve">Cinthya Josmely Bustamante Cruz (cinthya.bustamante@avianca.com);</t>
  </si>
  <si>
    <t xml:space="preserve">Maricela Juana Caicedo Arroyo (maricelajuana.caicedo@avianca.com);</t>
  </si>
  <si>
    <t xml:space="preserve">Maria De Lordes Casal Cabello (maria.casal@avianca.com);</t>
  </si>
  <si>
    <t xml:space="preserve">Nelson Misael Castro Garces (nelsonmisael.castro@avianca.com);</t>
  </si>
  <si>
    <t xml:space="preserve">Jonathan Richard Duran (jonathan.durancruz@avianca.com);</t>
  </si>
  <si>
    <t xml:space="preserve">Carlos Julio Estupinan Andrade (carlosjulio.estupinan@avianca.com);</t>
  </si>
  <si>
    <t xml:space="preserve">Alexander Asdruval Falcones Lascano (alexanderasdruval.falcones@avianca.com);</t>
  </si>
  <si>
    <t xml:space="preserve">Gretty Estefania Flores Chavez (grettyestefania.flores@avianca.com);</t>
  </si>
  <si>
    <t xml:space="preserve">Maria Veronica Franco Macias (mariaveronica.franco@avianca.com);</t>
  </si>
  <si>
    <t xml:space="preserve">Andrea Paola Garzon Parrales (andreapaola.garzon@avianca.com);</t>
  </si>
  <si>
    <t xml:space="preserve">Diana Carolina Gomez Cabrera (dianacarolina.gomez@avianca.com);</t>
  </si>
  <si>
    <t xml:space="preserve">Raquel Alexandra Guerrero Pena (raquelalexandra.guerrero@avianca.com);</t>
  </si>
  <si>
    <t xml:space="preserve">Guillermo Jose Haro Maldonado (guillermojose.haro@avianca.com);</t>
  </si>
  <si>
    <t xml:space="preserve">Maria Gabriela Jaramillo Espinoza (mariagabriela.jaramillo@avianca.com);</t>
  </si>
  <si>
    <t xml:space="preserve">Mariela Magdalena Medina Espinoza (marielenamagdalena.medina@avianca.com);</t>
  </si>
  <si>
    <t xml:space="preserve">Ugo Wilmer Mena Villavicencio (ugowilmer.mena@avianca.com);</t>
  </si>
  <si>
    <t xml:space="preserve">Milena Stefania Mendoza Baños (milena.mendoza@avianca.com);</t>
  </si>
  <si>
    <t xml:space="preserve">Nathaly Ruth Molestina Chang (nathalyruth.molestina@avianca.com);</t>
  </si>
  <si>
    <t xml:space="preserve">Kenya Kathyuska Naranjo Naranjo (kenya.naranjo@avianca.com);</t>
  </si>
  <si>
    <t xml:space="preserve">Luis Miguel Ordonez Cedeno (luis.ordonez@avianca.com);</t>
  </si>
  <si>
    <t xml:space="preserve">Raquel Janeth Paez Quito (raquel.paez@avianca.com);</t>
  </si>
  <si>
    <t xml:space="preserve">Nancy Jaqueline Palma Miller (nancyjaqueline.palma@avianca.com);</t>
  </si>
  <si>
    <t xml:space="preserve">Ricardo Alfonso Paredes Abeiga (ricardoalfonso.paredes@avianca.com);</t>
  </si>
  <si>
    <t xml:space="preserve">Sofia Gabriela Penafiel Torres (sofiagabriela.penafiel@avianca.com);</t>
  </si>
  <si>
    <t xml:space="preserve">Eliana Ninfa Quinteros Branda (eliananinfa.quinteros@avianca.com);</t>
  </si>
  <si>
    <t xml:space="preserve">Dario Roberto Ramos Solis (darioroberto.ramos@avianca.com);</t>
  </si>
  <si>
    <t xml:space="preserve">givanna.rodriguez@hotmail.com;</t>
  </si>
  <si>
    <t xml:space="preserve">Hans Rene Segarra Daul (hansrene.segarra@avianca.com);</t>
  </si>
  <si>
    <t xml:space="preserve">Jean Carlo Silva Vera (jean.silva@avianca.com);</t>
  </si>
  <si>
    <t xml:space="preserve">Alba Denis Valenzuela Santos (alba.valenzuela@avianca.com);</t>
  </si>
  <si>
    <t xml:space="preserve">Juan Carlos Varas Gavilanes (juancarlos.varas@avianca.com);</t>
  </si>
  <si>
    <t xml:space="preserve">Solange Elizabeth Vega Machuca (solange.vega@avianca.com);</t>
  </si>
  <si>
    <t xml:space="preserve">Ruth Marjorie Zambrano Alvarado (ruth.zambrano@avianca.com);</t>
  </si>
  <si>
    <t xml:space="preserve">Paula Fernanda Zapata Suarez (paula.zapata@avianca.com);</t>
  </si>
  <si>
    <t xml:space="preserve">Josue Israel Abarca Munoz (josue.abarca@avianca.com);</t>
  </si>
  <si>
    <t xml:space="preserve">Daniel Alejandro Tomala Mosquera (daniel.tomala@avianca.com);</t>
  </si>
  <si>
    <t xml:space="preserve">Kenny Mivhael Jaya Calderon (kenny.jaya@avianca.com);</t>
  </si>
  <si>
    <t xml:space="preserve">Andres Agustin Koppel Martinez (andres.koppel@avianca.com);</t>
  </si>
  <si>
    <t xml:space="preserve">Roberto Alejandro Noboa Negrete (roberto.noboa@avianca.com);</t>
  </si>
  <si>
    <t xml:space="preserve">Carlos Luis Flores Guzman (carlosluis.flores@avianca.com);</t>
  </si>
  <si>
    <t xml:space="preserve">Oscar Mauricio Merino Segura (oscar.merino@avianca.com);</t>
  </si>
  <si>
    <t xml:space="preserve">Boris Alejandro Verduga Carrion (boris.verduga@avianca.com);</t>
  </si>
  <si>
    <t xml:space="preserve">cocc@adc-has.com;</t>
  </si>
  <si>
    <t xml:space="preserve">oscar.supervision@adc-has.com;</t>
  </si>
  <si>
    <t xml:space="preserve">christian.p.vinces@alliedaviation.com;</t>
  </si>
  <si>
    <t xml:space="preserve">marquitojr@msn.com;</t>
  </si>
  <si>
    <t xml:space="preserve">tovedu@hotmail.com;</t>
  </si>
  <si>
    <t xml:space="preserve">edgarcaller@hotmail.com;</t>
  </si>
  <si>
    <t xml:space="preserve">javitov86@hotmail.com;</t>
  </si>
  <si>
    <t xml:space="preserve">jimmytapia@hotmail.com;</t>
  </si>
  <si>
    <t xml:space="preserve">berny_el10@hotmail.com;</t>
  </si>
  <si>
    <t xml:space="preserve">fernandoquel_1078@hotmail.com;</t>
  </si>
  <si>
    <t xml:space="preserve">nelsonpatoflores@live.com;</t>
  </si>
  <si>
    <t xml:space="preserve">bolo_1618@hotmail.com;</t>
  </si>
  <si>
    <t xml:space="preserve">gyovannyo3@jmail.com;</t>
  </si>
  <si>
    <t xml:space="preserve">je.du.46@hotmail.com;</t>
  </si>
  <si>
    <t xml:space="preserve">marcelo.montoya@hotmail.com;</t>
  </si>
  <si>
    <t xml:space="preserve">luistuqueres@gmail.com;</t>
  </si>
  <si>
    <t xml:space="preserve">005delgado@gmail.com;</t>
  </si>
  <si>
    <t xml:space="preserve">crisdaveto_gato@hotmail.com;</t>
  </si>
  <si>
    <t xml:space="preserve">cris_vega24@hotmail.com;</t>
  </si>
  <si>
    <t xml:space="preserve">davimend_bsc@hotmail.com</t>
  </si>
  <si>
    <t xml:space="preserve"> 171202 Programación Diaria-.xlsx</t>
  </si>
  <si>
    <t xml:space="preserve">61 KB</t>
  </si>
  <si>
    <t xml:space="preserve">Mostrar todos 1 archivos adjuntos (61 KB) descargar</t>
  </si>
  <si>
    <t xml:space="preserve">Guardar en OneDrive - Personal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</si>
</sst>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0"/>
      <name val="Trebuchet MS"/>
      <family val="2"/>
      <charset val="1"/>
    </font>
    <font>
      <b val="true"/>
      <sz val="1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7239"/>
      <name val="Segoe UI"/>
      <family val="2"/>
      <charset val="1"/>
    </font>
    <font>
      <sz val="9"/>
      <color rgb="FF333333"/>
      <name val="Segoe UI"/>
      <family val="2"/>
      <charset val="1"/>
    </font>
    <font>
      <sz val="9"/>
      <color rgb="FF666666"/>
      <name val="Segoe UI Semilight"/>
      <family val="2"/>
      <charset val="1"/>
    </font>
    <font>
      <sz val="14"/>
      <color rgb="FF000000"/>
      <name val="Segoe UI"/>
      <family val="2"/>
      <charset val="1"/>
    </font>
    <font>
      <sz val="1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AEBFF"/>
        <bgColor rgb="FFE2E4FF"/>
      </patternFill>
    </fill>
    <fill>
      <patternFill patternType="solid">
        <fgColor rgb="FFD3D6FF"/>
        <bgColor rgb="FFE2E4FF"/>
      </patternFill>
    </fill>
    <fill>
      <patternFill patternType="solid">
        <fgColor rgb="FFE2E4FF"/>
        <bgColor rgb="FFEAEB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239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AEBFF"/>
      <rgbColor rgb="FF660066"/>
      <rgbColor rgb="FFFF8080"/>
      <rgbColor rgb="FF0563C1"/>
      <rgbColor rgb="FFD3D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4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elsonmisael.castro@avianca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outlook.live.com/owa/service.svc/s/GetFileAttachment?id=AQMkADAwATNiZmYAZC04ZDM0LWU5ZWQtMDACLTAwCgBGAAADhQHwNSR6xE%2ByIS3M6scIOQcAHT2pV5XJH0ypt2yQVIzzTgAAAgEMAAAAHT2pV5XJH0ypt2yQVIzzTgAB9ZqwdwAAAAESABAAob7Z6LKPDkip2LPnx65ZnQ%3D%3D&amp;X-OWA-CANARY=y4P" TargetMode="External"/><Relationship Id="rId2" Type="http://schemas.openxmlformats.org/officeDocument/2006/relationships/hyperlink" Target="https://outlook.live.com/owa/service.svc/s/GetFileAttachment?id=AQMkADAwATNiZmYAZC04ZDM0LWU5ZWQtMDACLTAwCgBGAAADhQHwNSR6xE%2ByIS3M6scIOQcAHT2pV5XJH0ypt2yQVIzzTgAAAgEMAAAAHT2pV5XJH0ypt2yQVIzzTgAB9ZqwdwAAAAESABAAob7Z6LKPDkip2LPnx65ZnQ%3D%3D&amp;X-OWA-CANARY=y4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76" activePane="bottomLeft" state="frozen"/>
      <selection pane="topLeft" activeCell="A1" activeCellId="0" sqref="A1"/>
      <selection pane="bottomLeft" activeCell="J290" activeCellId="0" sqref="J290"/>
    </sheetView>
  </sheetViews>
  <sheetFormatPr defaultRowHeight="15"/>
  <cols>
    <col collapsed="false" hidden="false" max="1" min="1" style="1" width="15.6581632653061"/>
    <col collapsed="false" hidden="true" max="3" min="2" style="1" width="0"/>
    <col collapsed="false" hidden="false" max="4" min="4" style="1" width="39.1479591836735"/>
    <col collapsed="false" hidden="true" max="6" min="5" style="1" width="0"/>
    <col collapsed="false" hidden="false" max="7" min="7" style="1" width="43.0612244897959"/>
    <col collapsed="false" hidden="false" max="9" min="8" style="1" width="20.7908163265306"/>
    <col collapsed="false" hidden="false" max="11" min="10" style="1" width="18.0867346938776"/>
    <col collapsed="false" hidden="false" max="13" min="12" style="1" width="32.530612244898"/>
    <col collapsed="false" hidden="false" max="14" min="14" style="1" width="16.0663265306122"/>
    <col collapsed="false" hidden="false" max="15" min="15" style="1" width="27.8061224489796"/>
    <col collapsed="false" hidden="false" max="1025" min="16" style="1" width="10.53061224489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customFormat="false" ht="15" hidden="false" customHeight="false" outlineLevel="0" collapsed="false">
      <c r="A2" s="1" t="n">
        <v>70011</v>
      </c>
      <c r="B2" s="1" t="s">
        <v>13</v>
      </c>
      <c r="C2" s="1" t="s">
        <v>14</v>
      </c>
      <c r="D2" s="1" t="str">
        <f aca="false">CONCATENATE(B2," ",C2)</f>
        <v>ABARCA MUNOZ</v>
      </c>
      <c r="E2" s="1" t="s">
        <v>15</v>
      </c>
      <c r="F2" s="1" t="s">
        <v>16</v>
      </c>
      <c r="G2" s="1" t="str">
        <f aca="false">CONCATENATE(E2," ",F2)</f>
        <v>JOSUE ISRAEL</v>
      </c>
      <c r="H2" s="1" t="str">
        <f aca="false">CONCATENATE(B2,E2)</f>
        <v>ABARCAJOSUE</v>
      </c>
      <c r="I2" s="1" t="s">
        <v>17</v>
      </c>
      <c r="J2" s="1" t="n">
        <f aca="false">IF(I2="TRIPULANTE",1,IF(I2="RAMPA",2,IF(I2="TRAFICO",3,IF(I2="Mantenimiento",4,IF(I2="Comercial",5,IF(I2="TOV",6,IF(I2="SEGURIDAD",7,IF(I2="Talento humano",8,IF(I2="Jefe de aereopuerto",9,"------------")))))))))</f>
        <v>1</v>
      </c>
      <c r="K2" s="1" t="s">
        <v>18</v>
      </c>
      <c r="L2" s="1" t="n">
        <f aca="false">IF(K2="FLORIDA",1,IF(K2="TERMINAL TERRESTRE",2,IF(K2="NORTE",3,IF(K2="DURAN",4,IF(K2="BASTION",5,IF(K2="SUROESTE",6,IF(K2="SAMBORONDON",7,IF(K2="SUR",8,IF(K2="BELLA VISTA",9,IF(K2="MIRAFLORES",10,IF(K2="PUERTO AZUL",11,IF(K2="VIA A LA COSTA",12,IF(K2="SURESTE",13,IF(K2="TRINITARIA",14,IF(K2="CENTRO",15,IF(K2="PUNTILLA",16,IF(K2="DAULE",17,IF(K2="CIUDAD SANTIAGO",18,IF(K2="MAPASINGE",19,IF(K2="FLOR DE BASTION",20,IF(K2="JOYA",21,IF(K2="KENNEDY",22,IF(K2="URDESA",23,IF(K2="CEIBOS",24,IF(K2="MALAGA 2",25,IF(K2="ENTRADA DE LA 8",26,"---------------------------"))))))))))))))))))))))))))</f>
        <v>3</v>
      </c>
      <c r="M2" s="1" t="s">
        <v>19</v>
      </c>
      <c r="N2" s="1" t="n">
        <v>996003003</v>
      </c>
      <c r="O2" s="1" t="s">
        <v>20</v>
      </c>
    </row>
    <row r="3" customFormat="false" ht="15" hidden="false" customHeight="false" outlineLevel="0" collapsed="false">
      <c r="A3" s="1" t="n">
        <v>72197</v>
      </c>
      <c r="B3" s="1" t="s">
        <v>21</v>
      </c>
      <c r="C3" s="1" t="s">
        <v>22</v>
      </c>
      <c r="D3" s="1" t="str">
        <f aca="false">CONCATENATE(B3," ",C3)</f>
        <v>ACOSTA MACIAS</v>
      </c>
      <c r="E3" s="1" t="s">
        <v>23</v>
      </c>
      <c r="F3" s="1" t="s">
        <v>24</v>
      </c>
      <c r="G3" s="1" t="str">
        <f aca="false">CONCATENATE(E3," ",F3)</f>
        <v>JOSE MARCELO</v>
      </c>
      <c r="H3" s="1" t="str">
        <f aca="false">CONCATENATE(B3,E3)</f>
        <v>ACOSTAJOSE</v>
      </c>
      <c r="I3" s="1" t="s">
        <v>25</v>
      </c>
      <c r="J3" s="1" t="n">
        <f aca="false">IF(I3="TRIPULANTE",1,IF(I3="RAMPA",2,IF(I3="TRAFICO",3,IF(I3="Mantenimiento",4,IF(I3="Comercial",5,IF(I3="TOV",6,IF(I3="SEGURIDAD",7,IF(I3="Talento humano",8,IF(I3="Jefe de aereopuerto",9,"------------")))))))))</f>
        <v>2</v>
      </c>
      <c r="K3" s="1" t="s">
        <v>18</v>
      </c>
      <c r="L3" s="1" t="n">
        <f aca="false">IF(K3="FLORIDA",1,IF(K3="TERMINAL TERRESTRE",2,IF(K3="NORTE",3,IF(K3="DURAN",4,IF(K3="BASTION",5,IF(K3="SUROESTE",6,IF(K3="SAMBORONDON",7,IF(K3="SUR",8,IF(K3="BELLA VISTA",9,IF(K3="MIRAFLORES",10,IF(K3="PUERTO AZUL",11,IF(K3="VIA A LA COSTA",12,IF(K3="SURESTE",13,IF(K3="TRINITARIA",14,IF(K3="CENTRO",15,IF(K3="PUNTILLA",16,IF(K3="DAULE",17,IF(K3="CIUDAD SANTIAGO",18,IF(K3="MAPASINGE",19,IF(K3="FLOR DE BASTION",20,IF(K3="JOYA",21,IF(K3="KENNEDY",22,IF(K3="URDESA",23,IF(K3="CEIBOS",24,IF(K3="MALAGA 2",25,IF(K3="ENTRADA DE LA 8",26,"---------------------------"))))))))))))))))))))))))))</f>
        <v>3</v>
      </c>
      <c r="M3" s="1" t="s">
        <v>26</v>
      </c>
      <c r="N3" s="1" t="n">
        <v>939603703</v>
      </c>
      <c r="O3" s="0"/>
    </row>
    <row r="4" customFormat="false" ht="15" hidden="false" customHeight="false" outlineLevel="0" collapsed="false">
      <c r="A4" s="1" t="n">
        <v>69579</v>
      </c>
      <c r="B4" s="1" t="s">
        <v>27</v>
      </c>
      <c r="C4" s="1" t="s">
        <v>28</v>
      </c>
      <c r="D4" s="1" t="str">
        <f aca="false">CONCATENATE(B4," ",C4)</f>
        <v>ACURIO ORTIZ</v>
      </c>
      <c r="E4" s="1" t="s">
        <v>29</v>
      </c>
      <c r="F4" s="1" t="s">
        <v>30</v>
      </c>
      <c r="G4" s="1" t="str">
        <f aca="false">CONCATENATE(E4," ",F4)</f>
        <v>SERGIO GABRIEL</v>
      </c>
      <c r="H4" s="1" t="str">
        <f aca="false">CONCATENATE(B4,E4)</f>
        <v>ACURIOSERGIO</v>
      </c>
      <c r="I4" s="1" t="s">
        <v>25</v>
      </c>
      <c r="J4" s="1" t="n">
        <f aca="false">IF(I4="TRIPULANTE",1,IF(I4="RAMPA",2,IF(I4="TRAFICO",3,IF(I4="Mantenimiento",4,IF(I4="Comercial",5,IF(I4="TOV",6,IF(I4="SEGURIDAD",7,IF(I4="Talento humano",8,IF(I4="Jefe de aereopuerto",9,"------------")))))))))</f>
        <v>2</v>
      </c>
      <c r="K4" s="1" t="s">
        <v>31</v>
      </c>
      <c r="L4" s="1" t="n">
        <f aca="false">IF(K4="FLORIDA",1,IF(K4="TERMINAL TERRESTRE",2,IF(K4="NORTE",3,IF(K4="DURAN",4,IF(K4="BASTION",5,IF(K4="SUROESTE",6,IF(K4="SAMBORONDON",7,IF(K4="SUR",8,IF(K4="BELLA VISTA",9,IF(K4="MIRAFLORES",10,IF(K4="PUERTO AZUL",11,IF(K4="VIA A LA COSTA",12,IF(K4="SURESTE",13,IF(K4="TRINITARIA",14,IF(K4="CENTRO",15,IF(K4="PUNTILLA",16,IF(K4="DAULE",17,IF(K4="CIUDAD SANTIAGO",18,IF(K4="MAPASINGE",19,IF(K4="FLOR DE BASTION",20,IF(K4="JOYA",21,IF(K4="KENNEDY",22,IF(K4="URDESA",23,IF(K4="CEIBOS",24,IF(K4="MALAGA 2",25,IF(K4="ENTRADA DE LA 8",26,"---------------------------"))))))))))))))))))))))))))</f>
        <v>6</v>
      </c>
      <c r="M4" s="1" t="s">
        <v>32</v>
      </c>
      <c r="N4" s="1" t="n">
        <v>967272533</v>
      </c>
      <c r="O4" s="0"/>
    </row>
    <row r="5" customFormat="false" ht="15" hidden="false" customHeight="false" outlineLevel="0" collapsed="false">
      <c r="A5" s="1" t="n">
        <v>69586</v>
      </c>
      <c r="B5" s="1" t="s">
        <v>33</v>
      </c>
      <c r="C5" s="1" t="s">
        <v>34</v>
      </c>
      <c r="D5" s="1" t="str">
        <f aca="false">CONCATENATE(B5," ",C5)</f>
        <v>AGUIRRE VIDAL</v>
      </c>
      <c r="E5" s="1" t="s">
        <v>35</v>
      </c>
      <c r="F5" s="1" t="s">
        <v>36</v>
      </c>
      <c r="G5" s="1" t="str">
        <f aca="false">CONCATENATE(E5," ",F5)</f>
        <v>SERVIO VICENTE</v>
      </c>
      <c r="H5" s="1" t="str">
        <f aca="false">CONCATENATE(B5,E5)</f>
        <v>AGUIRRESERVIO</v>
      </c>
      <c r="I5" s="1" t="s">
        <v>17</v>
      </c>
      <c r="J5" s="1" t="n">
        <f aca="false">IF(I5="TRIPULANTE",1,IF(I5="RAMPA",2,IF(I5="TRAFICO",3,IF(I5="Mantenimiento",4,IF(I5="Comercial",5,IF(I5="TOV",6,IF(I5="SEGURIDAD",7,IF(I5="Talento humano",8,IF(I5="Jefe de aereopuerto",9,"------------")))))))))</f>
        <v>1</v>
      </c>
      <c r="K5" s="1" t="s">
        <v>18</v>
      </c>
      <c r="L5" s="1" t="n">
        <f aca="false">IF(K5="FLORIDA",1,IF(K5="TERMINAL TERRESTRE",2,IF(K5="NORTE",3,IF(K5="DURAN",4,IF(K5="BASTION",5,IF(K5="SUROESTE",6,IF(K5="SAMBORONDON",7,IF(K5="SUR",8,IF(K5="BELLA VISTA",9,IF(K5="MIRAFLORES",10,IF(K5="PUERTO AZUL",11,IF(K5="VIA A LA COSTA",12,IF(K5="SURESTE",13,IF(K5="TRINITARIA",14,IF(K5="CENTRO",15,IF(K5="PUNTILLA",16,IF(K5="DAULE",17,IF(K5="CIUDAD SANTIAGO",18,IF(K5="MAPASINGE",19,IF(K5="FLOR DE BASTION",20,IF(K5="JOYA",21,IF(K5="KENNEDY",22,IF(K5="URDESA",23,IF(K5="CEIBOS",24,IF(K5="MALAGA 2",25,IF(K5="ENTRADA DE LA 8",26,"---------------------------"))))))))))))))))))))))))))</f>
        <v>3</v>
      </c>
      <c r="M5" s="1" t="s">
        <v>37</v>
      </c>
      <c r="N5" s="1" t="n">
        <v>981636638</v>
      </c>
      <c r="O5" s="1" t="s">
        <v>38</v>
      </c>
    </row>
    <row r="6" customFormat="false" ht="15" hidden="false" customHeight="false" outlineLevel="0" collapsed="false">
      <c r="A6" s="1" t="n">
        <v>68974</v>
      </c>
      <c r="B6" s="1" t="s">
        <v>39</v>
      </c>
      <c r="C6" s="1" t="s">
        <v>40</v>
      </c>
      <c r="D6" s="1" t="str">
        <f aca="false">CONCATENATE(B6," ",C6)</f>
        <v>ALARCON SAMANIEGO</v>
      </c>
      <c r="E6" s="1" t="s">
        <v>41</v>
      </c>
      <c r="F6" s="1" t="s">
        <v>42</v>
      </c>
      <c r="G6" s="1" t="str">
        <f aca="false">CONCATENATE(E6," ",F6)</f>
        <v>GIGIA ALEXANDRA</v>
      </c>
      <c r="H6" s="1" t="str">
        <f aca="false">CONCATENATE(B6,E6)</f>
        <v>ALARCONGIGIA</v>
      </c>
      <c r="I6" s="1" t="s">
        <v>43</v>
      </c>
      <c r="J6" s="1" t="n">
        <f aca="false">IF(I6="TRIPULANTE",1,IF(I6="RAMPA",2,IF(I6="TRAFICO",3,IF(I6="Mantenimiento",4,IF(I6="Comercial",5,IF(I6="TOV",6,IF(I6="SEGURIDAD",7,IF(I6="Talento humano",8,IF(I6="Jefe de aereopuerto",9,"------------")))))))))</f>
        <v>3</v>
      </c>
      <c r="K6" s="1" t="s">
        <v>44</v>
      </c>
      <c r="L6" s="1" t="n">
        <f aca="false">IF(K6="FLORIDA",1,IF(K6="TERMINAL TERRESTRE",2,IF(K6="NORTE",3,IF(K6="DURAN",4,IF(K6="BASTION",5,IF(K6="SUROESTE",6,IF(K6="SAMBORONDON",7,IF(K6="SUR",8,IF(K6="BELLA VISTA",9,IF(K6="MIRAFLORES",10,IF(K6="PUERTO AZUL",11,IF(K6="VIA A LA COSTA",12,IF(K6="SURESTE",13,IF(K6="TRINITARIA",14,IF(K6="CENTRO",15,IF(K6="PUNTILLA",16,IF(K6="DAULE",17,IF(K6="CIUDAD SANTIAGO",18,IF(K6="MAPASINGE",19,IF(K6="FLOR DE BASTION",20,IF(K6="JOYA",21,IF(K6="KENNEDY",22,IF(K6="URDESA",23,IF(K6="CEIBOS",24,IF(K6="MALAGA 2",25,IF(K6="ENTRADA DE LA 8",26,"---------------------------"))))))))))))))))))))))))))</f>
        <v>12</v>
      </c>
      <c r="M6" s="1" t="s">
        <v>45</v>
      </c>
      <c r="N6" s="1" t="n">
        <v>984693036</v>
      </c>
      <c r="O6" s="1" t="s">
        <v>46</v>
      </c>
    </row>
    <row r="7" customFormat="false" ht="15" hidden="false" customHeight="false" outlineLevel="0" collapsed="false">
      <c r="A7" s="1" t="n">
        <v>57603</v>
      </c>
      <c r="B7" s="1" t="s">
        <v>47</v>
      </c>
      <c r="C7" s="1" t="s">
        <v>48</v>
      </c>
      <c r="D7" s="1" t="str">
        <f aca="false">CONCATENATE(B7," ",C7)</f>
        <v>ALAVA ALCIVAR</v>
      </c>
      <c r="E7" s="1" t="s">
        <v>49</v>
      </c>
      <c r="F7" s="1" t="s">
        <v>50</v>
      </c>
      <c r="G7" s="1" t="str">
        <f aca="false">CONCATENATE(E7," ",F7)</f>
        <v>TYRONE ROGER</v>
      </c>
      <c r="H7" s="1" t="str">
        <f aca="false">CONCATENATE(B7,E7)</f>
        <v>ALAVATYRONE</v>
      </c>
      <c r="I7" s="1" t="s">
        <v>25</v>
      </c>
      <c r="J7" s="1" t="n">
        <f aca="false">IF(I7="TRIPULANTE",1,IF(I7="RAMPA",2,IF(I7="TRAFICO",3,IF(I7="Mantenimiento",4,IF(I7="Comercial",5,IF(I7="TOV",6,IF(I7="SEGURIDAD",7,IF(I7="Talento humano",8,IF(I7="Jefe de aereopuerto",9,"------------")))))))))</f>
        <v>2</v>
      </c>
      <c r="K7" s="1" t="s">
        <v>51</v>
      </c>
      <c r="L7" s="1" t="n">
        <f aca="false">IF(K7="FLORIDA",1,IF(K7="TERMINAL TERRESTRE",2,IF(K7="NORTE",3,IF(K7="DURAN",4,IF(K7="BASTION",5,IF(K7="SUROESTE",6,IF(K7="SAMBORONDON",7,IF(K7="SUR",8,IF(K7="BELLA VISTA",9,IF(K7="MIRAFLORES",10,IF(K7="PUERTO AZUL",11,IF(K7="VIA A LA COSTA",12,IF(K7="SURESTE",13,IF(K7="TRINITARIA",14,IF(K7="CENTRO",15,IF(K7="PUNTILLA",16,IF(K7="DAULE",17,IF(K7="CIUDAD SANTIAGO",18,IF(K7="MAPASINGE",19,IF(K7="FLOR DE BASTION",20,IF(K7="JOYA",21,IF(K7="KENNEDY",22,IF(K7="URDESA",23,IF(K7="CEIBOS",24,IF(K7="MALAGA 2",25,IF(K7="ENTRADA DE LA 8",26,"---------------------------"))))))))))))))))))))))))))</f>
        <v>14</v>
      </c>
      <c r="M7" s="3" t="s">
        <v>52</v>
      </c>
      <c r="N7" s="4" t="s">
        <v>53</v>
      </c>
      <c r="O7" s="0"/>
    </row>
    <row r="8" customFormat="false" ht="15" hidden="false" customHeight="false" outlineLevel="0" collapsed="false">
      <c r="A8" s="1" t="n">
        <v>68876</v>
      </c>
      <c r="B8" s="1" t="s">
        <v>47</v>
      </c>
      <c r="C8" s="1" t="s">
        <v>54</v>
      </c>
      <c r="D8" s="1" t="str">
        <f aca="false">CONCATENATE(B8," ",C8)</f>
        <v>ALAVA RODRIGUEZ</v>
      </c>
      <c r="E8" s="1" t="s">
        <v>55</v>
      </c>
      <c r="F8" s="1" t="s">
        <v>56</v>
      </c>
      <c r="G8" s="1" t="str">
        <f aca="false">CONCATENATE(E8," ",F8)</f>
        <v>ENERIDA ELIZABETH</v>
      </c>
      <c r="H8" s="1" t="str">
        <f aca="false">CONCATENATE(B8,E8)</f>
        <v>ALAVAENERIDA</v>
      </c>
      <c r="I8" s="1" t="s">
        <v>17</v>
      </c>
      <c r="J8" s="1" t="n">
        <f aca="false">IF(I8="TRIPULANTE",1,IF(I8="RAMPA",2,IF(I8="TRAFICO",3,IF(I8="Mantenimiento",4,IF(I8="Comercial",5,IF(I8="TOV",6,IF(I8="SEGURIDAD",7,IF(I8="Talento humano",8,IF(I8="Jefe de aereopuerto",9,"------------")))))))))</f>
        <v>1</v>
      </c>
      <c r="K8" s="1" t="s">
        <v>18</v>
      </c>
      <c r="L8" s="1" t="n">
        <f aca="false">IF(K8="FLORIDA",1,IF(K8="TERMINAL TERRESTRE",2,IF(K8="NORTE",3,IF(K8="DURAN",4,IF(K8="BASTION",5,IF(K8="SUROESTE",6,IF(K8="SAMBORONDON",7,IF(K8="SUR",8,IF(K8="BELLA VISTA",9,IF(K8="MIRAFLORES",10,IF(K8="PUERTO AZUL",11,IF(K8="VIA A LA COSTA",12,IF(K8="SURESTE",13,IF(K8="TRINITARIA",14,IF(K8="CENTRO",15,IF(K8="PUNTILLA",16,IF(K8="DAULE",17,IF(K8="CIUDAD SANTIAGO",18,IF(K8="MAPASINGE",19,IF(K8="FLOR DE BASTION",20,IF(K8="JOYA",21,IF(K8="KENNEDY",22,IF(K8="URDESA",23,IF(K8="CEIBOS",24,IF(K8="MALAGA 2",25,IF(K8="ENTRADA DE LA 8",26,"---------------------------"))))))))))))))))))))))))))</f>
        <v>3</v>
      </c>
      <c r="M8" s="1" t="s">
        <v>57</v>
      </c>
      <c r="N8" s="1" t="n">
        <v>9399659737</v>
      </c>
      <c r="O8" s="1" t="s">
        <v>58</v>
      </c>
    </row>
    <row r="9" customFormat="false" ht="15" hidden="false" customHeight="false" outlineLevel="0" collapsed="false">
      <c r="A9" s="1" t="n">
        <v>69054</v>
      </c>
      <c r="B9" s="1" t="s">
        <v>59</v>
      </c>
      <c r="C9" s="1" t="s">
        <v>60</v>
      </c>
      <c r="D9" s="1" t="str">
        <f aca="false">CONCATENATE(B9," ",C9)</f>
        <v>ALAY ANDRADE</v>
      </c>
      <c r="E9" s="1" t="s">
        <v>61</v>
      </c>
      <c r="F9" s="1" t="s">
        <v>62</v>
      </c>
      <c r="G9" s="1" t="str">
        <f aca="false">CONCATENATE(E9," ",F9)</f>
        <v>KEVIN CRHISTIAN</v>
      </c>
      <c r="H9" s="1" t="str">
        <f aca="false">CONCATENATE(B9,E9)</f>
        <v>ALAYKEVIN</v>
      </c>
      <c r="I9" s="1" t="s">
        <v>25</v>
      </c>
      <c r="J9" s="1" t="n">
        <f aca="false">IF(I9="TRIPULANTE",1,IF(I9="RAMPA",2,IF(I9="TRAFICO",3,IF(I9="Mantenimiento",4,IF(I9="Comercial",5,IF(I9="TOV",6,IF(I9="SEGURIDAD",7,IF(I9="Talento humano",8,IF(I9="Jefe de aereopuerto",9,"------------")))))))))</f>
        <v>2</v>
      </c>
      <c r="K9" s="1" t="s">
        <v>63</v>
      </c>
      <c r="L9" s="1" t="n">
        <f aca="false">IF(K9="FLORIDA",1,IF(K9="TERMINAL TERRESTRE",2,IF(K9="NORTE",3,IF(K9="DURAN",4,IF(K9="BASTION",5,IF(K9="SUROESTE",6,IF(K9="SAMBORONDON",7,IF(K9="SUR",8,IF(K9="BELLA VISTA",9,IF(K9="MIRAFLORES",10,IF(K9="PUERTO AZUL",11,IF(K9="VIA A LA COSTA",12,IF(K9="SURESTE",13,IF(K9="TRINITARIA",14,IF(K9="CENTRO",15,IF(K9="PUNTILLA",16,IF(K9="DAULE",17,IF(K9="CIUDAD SANTIAGO",18,IF(K9="MAPASINGE",19,IF(K9="FLOR DE BASTION",20,IF(K9="JOYA",21,IF(K9="KENNEDY",22,IF(K9="URDESA",23,IF(K9="CEIBOS",24,IF(K9="MALAGA 2",25,IF(K9="ENTRADA DE LA 8",26,"---------------------------"))))))))))))))))))))))))))</f>
        <v>8</v>
      </c>
      <c r="M9" s="3" t="s">
        <v>64</v>
      </c>
      <c r="N9" s="3" t="n">
        <v>982510532</v>
      </c>
      <c r="O9" s="0"/>
    </row>
    <row r="10" customFormat="false" ht="15" hidden="false" customHeight="false" outlineLevel="0" collapsed="false">
      <c r="A10" s="1" t="n">
        <v>58494</v>
      </c>
      <c r="B10" s="1" t="s">
        <v>65</v>
      </c>
      <c r="C10" s="1" t="s">
        <v>66</v>
      </c>
      <c r="D10" s="1" t="str">
        <f aca="false">CONCATENATE(B10," ",C10)</f>
        <v>ALBARRACIN GUERRON</v>
      </c>
      <c r="E10" s="1" t="s">
        <v>67</v>
      </c>
      <c r="F10" s="1" t="s">
        <v>68</v>
      </c>
      <c r="G10" s="1" t="str">
        <f aca="false">CONCATENATE(E10," ",F10)</f>
        <v>LUIS MIGUEL</v>
      </c>
      <c r="H10" s="1" t="str">
        <f aca="false">CONCATENATE(B10,E10)</f>
        <v>ALBARRACINLUIS</v>
      </c>
      <c r="I10" s="1" t="s">
        <v>17</v>
      </c>
      <c r="J10" s="1" t="n">
        <f aca="false">IF(I10="TRIPULANTE",1,IF(I10="RAMPA",2,IF(I10="TRAFICO",3,IF(I10="Mantenimiento",4,IF(I10="Comercial",5,IF(I10="TOV",6,IF(I10="SEGURIDAD",7,IF(I10="Talento humano",8,IF(I10="Jefe de aereopuerto",9,"------------")))))))))</f>
        <v>1</v>
      </c>
      <c r="K10" s="1" t="s">
        <v>18</v>
      </c>
      <c r="L10" s="1" t="n">
        <f aca="false">IF(K10="FLORIDA",1,IF(K10="TERMINAL TERRESTRE",2,IF(K10="NORTE",3,IF(K10="DURAN",4,IF(K10="BASTION",5,IF(K10="SUROESTE",6,IF(K10="SAMBORONDON",7,IF(K10="SUR",8,IF(K10="BELLA VISTA",9,IF(K10="MIRAFLORES",10,IF(K10="PUERTO AZUL",11,IF(K10="VIA A LA COSTA",12,IF(K10="SURESTE",13,IF(K10="TRINITARIA",14,IF(K10="CENTRO",15,IF(K10="PUNTILLA",16,IF(K10="DAULE",17,IF(K10="CIUDAD SANTIAGO",18,IF(K10="MAPASINGE",19,IF(K10="FLOR DE BASTION",20,IF(K10="JOYA",21,IF(K10="KENNEDY",22,IF(K10="URDESA",23,IF(K10="CEIBOS",24,IF(K10="MALAGA 2",25,IF(K10="ENTRADA DE LA 8",26,"---------------------------"))))))))))))))))))))))))))</f>
        <v>3</v>
      </c>
      <c r="M10" s="1" t="s">
        <v>69</v>
      </c>
      <c r="N10" s="1" t="n">
        <v>984388956</v>
      </c>
      <c r="O10" s="1" t="s">
        <v>70</v>
      </c>
    </row>
    <row r="11" customFormat="false" ht="15" hidden="false" customHeight="false" outlineLevel="0" collapsed="false">
      <c r="A11" s="1" t="n">
        <v>54816</v>
      </c>
      <c r="B11" s="1" t="s">
        <v>48</v>
      </c>
      <c r="C11" s="1" t="s">
        <v>71</v>
      </c>
      <c r="D11" s="1" t="str">
        <f aca="false">CONCATENATE(B11," ",C11)</f>
        <v>ALCIVAR VALVERDE</v>
      </c>
      <c r="E11" s="1" t="s">
        <v>72</v>
      </c>
      <c r="F11" s="1" t="s">
        <v>73</v>
      </c>
      <c r="G11" s="1" t="str">
        <f aca="false">CONCATENATE(E11," ",F11)</f>
        <v>ANA ISABEL</v>
      </c>
      <c r="H11" s="1" t="str">
        <f aca="false">CONCATENATE(B11,E11)</f>
        <v>ALCIVARANA</v>
      </c>
      <c r="I11" s="1" t="s">
        <v>43</v>
      </c>
      <c r="J11" s="1" t="n">
        <f aca="false">IF(I11="TRIPULANTE",1,IF(I11="RAMPA",2,IF(I11="TRAFICO",3,IF(I11="Mantenimiento",4,IF(I11="Comercial",5,IF(I11="TOV",6,IF(I11="SEGURIDAD",7,IF(I11="Talento humano",8,IF(I11="Jefe de aereopuerto",9,"------------")))))))))</f>
        <v>3</v>
      </c>
      <c r="K11" s="1" t="s">
        <v>44</v>
      </c>
      <c r="L11" s="1" t="n">
        <f aca="false">IF(K11="FLORIDA",1,IF(K11="TERMINAL TERRESTRE",2,IF(K11="NORTE",3,IF(K11="DURAN",4,IF(K11="BASTION",5,IF(K11="SUROESTE",6,IF(K11="SAMBORONDON",7,IF(K11="SUR",8,IF(K11="BELLA VISTA",9,IF(K11="MIRAFLORES",10,IF(K11="PUERTO AZUL",11,IF(K11="VIA A LA COSTA",12,IF(K11="SURESTE",13,IF(K11="TRINITARIA",14,IF(K11="CENTRO",15,IF(K11="PUNTILLA",16,IF(K11="DAULE",17,IF(K11="CIUDAD SANTIAGO",18,IF(K11="MAPASINGE",19,IF(K11="FLOR DE BASTION",20,IF(K11="JOYA",21,IF(K11="KENNEDY",22,IF(K11="URDESA",23,IF(K11="CEIBOS",24,IF(K11="MALAGA 2",25,IF(K11="ENTRADA DE LA 8",26,"---------------------------"))))))))))))))))))))))))))</f>
        <v>12</v>
      </c>
      <c r="M11" s="1" t="s">
        <v>74</v>
      </c>
      <c r="N11" s="1" t="n">
        <v>987668989</v>
      </c>
      <c r="O11" s="1" t="s">
        <v>75</v>
      </c>
    </row>
    <row r="12" customFormat="false" ht="15" hidden="false" customHeight="false" outlineLevel="0" collapsed="false">
      <c r="A12" s="1" t="n">
        <v>54878</v>
      </c>
      <c r="B12" s="1" t="s">
        <v>76</v>
      </c>
      <c r="C12" s="1" t="s">
        <v>76</v>
      </c>
      <c r="D12" s="1" t="str">
        <f aca="false">CONCATENATE(B12," ",C12)</f>
        <v>ALDAZ ALDAZ</v>
      </c>
      <c r="E12" s="1" t="s">
        <v>77</v>
      </c>
      <c r="F12" s="1" t="s">
        <v>78</v>
      </c>
      <c r="G12" s="1" t="str">
        <f aca="false">CONCATENATE(E12," ",F12)</f>
        <v>JUAN ANDERSON</v>
      </c>
      <c r="H12" s="1" t="str">
        <f aca="false">CONCATENATE(B12,E12)</f>
        <v>ALDAZJUAN</v>
      </c>
      <c r="I12" s="1" t="s">
        <v>79</v>
      </c>
      <c r="J12" s="1" t="n">
        <f aca="false">IF(I12="TRIPULANTE",1,IF(I12="RAMPA",2,IF(I12="TRAFICO",3,IF(I12="Mantenimiento",4,IF(I12="Comercial",5,IF(I12="TOV",6,IF(I12="SEGURIDAD",7,IF(I12="Talento humano",8,IF(I12="Jefe de aereopuerto",9,"------------")))))))))</f>
        <v>4</v>
      </c>
      <c r="K12" s="1" t="s">
        <v>63</v>
      </c>
      <c r="L12" s="1" t="n">
        <f aca="false">IF(K12="FLORIDA",1,IF(K12="TERMINAL TERRESTRE",2,IF(K12="NORTE",3,IF(K12="DURAN",4,IF(K12="BASTION",5,IF(K12="SUROESTE",6,IF(K12="SAMBORONDON",7,IF(K12="SUR",8,IF(K12="BELLA VISTA",9,IF(K12="MIRAFLORES",10,IF(K12="PUERTO AZUL",11,IF(K12="VIA A LA COSTA",12,IF(K12="SURESTE",13,IF(K12="TRINITARIA",14,IF(K12="CENTRO",15,IF(K12="PUNTILLA",16,IF(K12="DAULE",17,IF(K12="CIUDAD SANTIAGO",18,IF(K12="MAPASINGE",19,IF(K12="FLOR DE BASTION",20,IF(K12="JOYA",21,IF(K12="KENNEDY",22,IF(K12="URDESA",23,IF(K12="CEIBOS",24,IF(K12="MALAGA 2",25,IF(K12="ENTRADA DE LA 8",26,"---------------------------"))))))))))))))))))))))))))</f>
        <v>8</v>
      </c>
      <c r="M12" s="1" t="s">
        <v>80</v>
      </c>
      <c r="N12" s="1" t="n">
        <v>998072609</v>
      </c>
      <c r="O12" s="1" t="s">
        <v>81</v>
      </c>
    </row>
    <row r="13" customFormat="false" ht="15" hidden="false" customHeight="false" outlineLevel="0" collapsed="false">
      <c r="A13" s="1" t="n">
        <v>55124</v>
      </c>
      <c r="B13" s="1" t="s">
        <v>82</v>
      </c>
      <c r="C13" s="1" t="s">
        <v>83</v>
      </c>
      <c r="D13" s="1" t="str">
        <f aca="false">CONCATENATE(B13," ",C13)</f>
        <v>ALMENDARIZ GONZALEZ</v>
      </c>
      <c r="E13" s="1" t="s">
        <v>84</v>
      </c>
      <c r="F13" s="1" t="s">
        <v>85</v>
      </c>
      <c r="G13" s="1" t="str">
        <f aca="false">CONCATENATE(E13," ",F13)</f>
        <v>LENIN HUMBERTO</v>
      </c>
      <c r="H13" s="1" t="str">
        <f aca="false">CONCATENATE(B13,E13)</f>
        <v>ALMENDARIZLENIN</v>
      </c>
      <c r="I13" s="1" t="s">
        <v>25</v>
      </c>
      <c r="J13" s="1" t="n">
        <f aca="false">IF(I13="TRIPULANTE",1,IF(I13="RAMPA",2,IF(I13="TRAFICO",3,IF(I13="Mantenimiento",4,IF(I13="Comercial",5,IF(I13="TOV",6,IF(I13="SEGURIDAD",7,IF(I13="Talento humano",8,IF(I13="Jefe de aereopuerto",9,"------------")))))))))</f>
        <v>2</v>
      </c>
      <c r="K13" s="1" t="s">
        <v>86</v>
      </c>
      <c r="L13" s="1" t="n">
        <f aca="false">IF(K13="FLORIDA",1,IF(K13="TERMINAL TERRESTRE",2,IF(K13="NORTE",3,IF(K13="DURAN",4,IF(K13="BASTION",5,IF(K13="SUROESTE",6,IF(K13="SAMBORONDON",7,IF(K13="SUR",8,IF(K13="BELLA VISTA",9,IF(K13="MIRAFLORES",10,IF(K13="PUERTO AZUL",11,IF(K13="VIA A LA COSTA",12,IF(K13="SURESTE",13,IF(K13="TRINITARIA",14,IF(K13="CENTRO",15,IF(K13="PUNTILLA",16,IF(K13="DAULE",17,IF(K13="CIUDAD SANTIAGO",18,IF(K13="MAPASINGE",19,IF(K13="FLOR DE BASTION",20,IF(K13="JOYA",21,IF(K13="KENNEDY",22,IF(K13="URDESA",23,IF(K13="CEIBOS",24,IF(K13="MALAGA 2",25,IF(K13="ENTRADA DE LA 8",26,"---------------------------"))))))))))))))))))))))))))</f>
        <v>2</v>
      </c>
      <c r="M13" s="3" t="s">
        <v>87</v>
      </c>
      <c r="N13" s="4" t="n">
        <v>983220966</v>
      </c>
      <c r="O13" s="0"/>
    </row>
    <row r="14" customFormat="false" ht="15" hidden="false" customHeight="false" outlineLevel="0" collapsed="false">
      <c r="A14" s="1" t="n">
        <v>53465</v>
      </c>
      <c r="B14" s="1" t="s">
        <v>88</v>
      </c>
      <c r="C14" s="1" t="s">
        <v>89</v>
      </c>
      <c r="D14" s="1" t="str">
        <f aca="false">CONCATENATE(B14," ",C14)</f>
        <v>ALONZO LUNA</v>
      </c>
      <c r="E14" s="1" t="s">
        <v>90</v>
      </c>
      <c r="F14" s="1" t="s">
        <v>91</v>
      </c>
      <c r="G14" s="1" t="str">
        <f aca="false">CONCATENATE(E14," ",F14)</f>
        <v>WASHINGTON OLANDO</v>
      </c>
      <c r="H14" s="1" t="str">
        <f aca="false">CONCATENATE(B14,E14)</f>
        <v>ALONZOWASHINGTON</v>
      </c>
      <c r="I14" s="1" t="s">
        <v>25</v>
      </c>
      <c r="J14" s="1" t="n">
        <f aca="false">IF(I14="TRIPULANTE",1,IF(I14="RAMPA",2,IF(I14="TRAFICO",3,IF(I14="Mantenimiento",4,IF(I14="Comercial",5,IF(I14="TOV",6,IF(I14="SEGURIDAD",7,IF(I14="Talento humano",8,IF(I14="Jefe de aereopuerto",9,"------------")))))))))</f>
        <v>2</v>
      </c>
      <c r="K14" s="1" t="s">
        <v>18</v>
      </c>
      <c r="L14" s="1" t="n">
        <f aca="false">IF(K14="FLORIDA",1,IF(K14="TERMINAL TERRESTRE",2,IF(K14="NORTE",3,IF(K14="DURAN",4,IF(K14="BASTION",5,IF(K14="SUROESTE",6,IF(K14="SAMBORONDON",7,IF(K14="SUR",8,IF(K14="BELLA VISTA",9,IF(K14="MIRAFLORES",10,IF(K14="PUERTO AZUL",11,IF(K14="VIA A LA COSTA",12,IF(K14="SURESTE",13,IF(K14="TRINITARIA",14,IF(K14="CENTRO",15,IF(K14="PUNTILLA",16,IF(K14="DAULE",17,IF(K14="CIUDAD SANTIAGO",18,IF(K14="MAPASINGE",19,IF(K14="FLOR DE BASTION",20,IF(K14="JOYA",21,IF(K14="KENNEDY",22,IF(K14="URDESA",23,IF(K14="CEIBOS",24,IF(K14="MALAGA 2",25,IF(K14="ENTRADA DE LA 8",26,"---------------------------"))))))))))))))))))))))))))</f>
        <v>3</v>
      </c>
      <c r="M14" s="3" t="s">
        <v>92</v>
      </c>
      <c r="N14" s="4" t="s">
        <v>93</v>
      </c>
      <c r="O14" s="0"/>
    </row>
    <row r="15" customFormat="false" ht="15" hidden="false" customHeight="false" outlineLevel="0" collapsed="false">
      <c r="A15" s="1" t="n">
        <v>54732</v>
      </c>
      <c r="B15" s="1" t="s">
        <v>94</v>
      </c>
      <c r="C15" s="1" t="s">
        <v>95</v>
      </c>
      <c r="D15" s="1" t="str">
        <f aca="false">CONCATENATE(B15," ",C15)</f>
        <v>ALVARADO SOTOMAYOR</v>
      </c>
      <c r="E15" s="1" t="s">
        <v>96</v>
      </c>
      <c r="F15" s="1" t="s">
        <v>97</v>
      </c>
      <c r="G15" s="1" t="str">
        <f aca="false">CONCATENATE(E15," ",F15)</f>
        <v>GABRIELA MARIA</v>
      </c>
      <c r="H15" s="1" t="str">
        <f aca="false">CONCATENATE(B15,E15)</f>
        <v>ALVARADOGABRIELA</v>
      </c>
      <c r="I15" s="1" t="s">
        <v>17</v>
      </c>
      <c r="J15" s="1" t="n">
        <f aca="false">IF(I15="TRIPULANTE",1,IF(I15="RAMPA",2,IF(I15="TRAFICO",3,IF(I15="Mantenimiento",4,IF(I15="Comercial",5,IF(I15="TOV",6,IF(I15="SEGURIDAD",7,IF(I15="Talento humano",8,IF(I15="Jefe de aereopuerto",9,"------------")))))))))</f>
        <v>1</v>
      </c>
      <c r="K15" s="1" t="s">
        <v>63</v>
      </c>
      <c r="L15" s="1" t="n">
        <f aca="false">IF(K15="FLORIDA",1,IF(K15="TERMINAL TERRESTRE",2,IF(K15="NORTE",3,IF(K15="DURAN",4,IF(K15="BASTION",5,IF(K15="SUROESTE",6,IF(K15="SAMBORONDON",7,IF(K15="SUR",8,IF(K15="BELLA VISTA",9,IF(K15="MIRAFLORES",10,IF(K15="PUERTO AZUL",11,IF(K15="VIA A LA COSTA",12,IF(K15="SURESTE",13,IF(K15="TRINITARIA",14,IF(K15="CENTRO",15,IF(K15="PUNTILLA",16,IF(K15="DAULE",17,IF(K15="CIUDAD SANTIAGO",18,IF(K15="MAPASINGE",19,IF(K15="FLOR DE BASTION",20,IF(K15="JOYA",21,IF(K15="KENNEDY",22,IF(K15="URDESA",23,IF(K15="CEIBOS",24,IF(K15="MALAGA 2",25,IF(K15="ENTRADA DE LA 8",26,"---------------------------"))))))))))))))))))))))))))</f>
        <v>8</v>
      </c>
      <c r="M15" s="1" t="s">
        <v>98</v>
      </c>
      <c r="N15" s="1" t="n">
        <v>924964828</v>
      </c>
      <c r="O15" s="1" t="s">
        <v>99</v>
      </c>
    </row>
    <row r="16" customFormat="false" ht="15" hidden="false" customHeight="false" outlineLevel="0" collapsed="false">
      <c r="A16" s="1" t="n">
        <v>57646</v>
      </c>
      <c r="B16" s="1" t="s">
        <v>94</v>
      </c>
      <c r="C16" s="1" t="s">
        <v>100</v>
      </c>
      <c r="D16" s="1" t="str">
        <f aca="false">CONCATENATE(B16," ",C16)</f>
        <v>ALVARADO GUARANDA</v>
      </c>
      <c r="E16" s="1" t="s">
        <v>101</v>
      </c>
      <c r="F16" s="1" t="s">
        <v>102</v>
      </c>
      <c r="G16" s="1" t="str">
        <f aca="false">CONCATENATE(E16," ",F16)</f>
        <v>KLEBER LAYMER</v>
      </c>
      <c r="H16" s="1" t="str">
        <f aca="false">CONCATENATE(B16,E16)</f>
        <v>ALVARADOKLEBER</v>
      </c>
      <c r="I16" s="1" t="s">
        <v>43</v>
      </c>
      <c r="J16" s="1" t="n">
        <f aca="false">IF(I16="TRIPULANTE",1,IF(I16="RAMPA",2,IF(I16="TRAFICO",3,IF(I16="Mantenimiento",4,IF(I16="Comercial",5,IF(I16="TOV",6,IF(I16="SEGURIDAD",7,IF(I16="Talento humano",8,IF(I16="Jefe de aereopuerto",9,"------------")))))))))</f>
        <v>3</v>
      </c>
      <c r="K16" s="1" t="s">
        <v>103</v>
      </c>
      <c r="L16" s="1" t="n">
        <f aca="false">IF(K16="FLORIDA",1,IF(K16="TERMINAL TERRESTRE",2,IF(K16="NORTE",3,IF(K16="DURAN",4,IF(K16="BASTION",5,IF(K16="SUROESTE",6,IF(K16="SAMBORONDON",7,IF(K16="SUR",8,IF(K16="BELLA VISTA",9,IF(K16="MIRAFLORES",10,IF(K16="PUERTO AZUL",11,IF(K16="VIA A LA COSTA",12,IF(K16="SURESTE",13,IF(K16="TRINITARIA",14,IF(K16="CENTRO",15,IF(K16="PUNTILLA",16,IF(K16="DAULE",17,IF(K16="CIUDAD SANTIAGO",18,IF(K16="MAPASINGE",19,IF(K16="FLOR DE BASTION",20,IF(K16="JOYA",21,IF(K16="KENNEDY",22,IF(K16="URDESA",23,IF(K16="CEIBOS",24,IF(K16="MALAGA 2",25,IF(K16="ENTRADA DE LA 8",26,"---------------------------"))))))))))))))))))))))))))</f>
        <v>15</v>
      </c>
      <c r="M16" s="1" t="s">
        <v>104</v>
      </c>
      <c r="N16" s="1" t="n">
        <v>983649054</v>
      </c>
      <c r="O16" s="1" t="s">
        <v>105</v>
      </c>
    </row>
    <row r="17" customFormat="false" ht="15" hidden="false" customHeight="false" outlineLevel="0" collapsed="false">
      <c r="A17" s="1" t="n">
        <v>68864</v>
      </c>
      <c r="B17" s="1" t="s">
        <v>94</v>
      </c>
      <c r="C17" s="1" t="s">
        <v>106</v>
      </c>
      <c r="D17" s="1" t="str">
        <f aca="false">CONCATENATE(B17," ",C17)</f>
        <v>ALVARADO PARRAGA</v>
      </c>
      <c r="E17" s="1" t="s">
        <v>107</v>
      </c>
      <c r="F17" s="1" t="s">
        <v>108</v>
      </c>
      <c r="G17" s="1" t="str">
        <f aca="false">CONCATENATE(E17," ",F17)</f>
        <v>MARIO ALFREDO</v>
      </c>
      <c r="H17" s="1" t="str">
        <f aca="false">CONCATENATE(B17,E17)</f>
        <v>ALVARADOMARIO</v>
      </c>
      <c r="I17" s="1" t="s">
        <v>17</v>
      </c>
      <c r="J17" s="1" t="n">
        <f aca="false">IF(I17="TRIPULANTE",1,IF(I17="RAMPA",2,IF(I17="TRAFICO",3,IF(I17="Mantenimiento",4,IF(I17="Comercial",5,IF(I17="TOV",6,IF(I17="SEGURIDAD",7,IF(I17="Talento humano",8,IF(I17="Jefe de aereopuerto",9,"------------")))))))))</f>
        <v>1</v>
      </c>
      <c r="K17" s="1" t="s">
        <v>18</v>
      </c>
      <c r="L17" s="1" t="n">
        <f aca="false">IF(K17="FLORIDA",1,IF(K17="TERMINAL TERRESTRE",2,IF(K17="NORTE",3,IF(K17="DURAN",4,IF(K17="BASTION",5,IF(K17="SUROESTE",6,IF(K17="SAMBORONDON",7,IF(K17="SUR",8,IF(K17="BELLA VISTA",9,IF(K17="MIRAFLORES",10,IF(K17="PUERTO AZUL",11,IF(K17="VIA A LA COSTA",12,IF(K17="SURESTE",13,IF(K17="TRINITARIA",14,IF(K17="CENTRO",15,IF(K17="PUNTILLA",16,IF(K17="DAULE",17,IF(K17="CIUDAD SANTIAGO",18,IF(K17="MAPASINGE",19,IF(K17="FLOR DE BASTION",20,IF(K17="JOYA",21,IF(K17="KENNEDY",22,IF(K17="URDESA",23,IF(K17="CEIBOS",24,IF(K17="MALAGA 2",25,IF(K17="ENTRADA DE LA 8",26,"---------------------------"))))))))))))))))))))))))))</f>
        <v>3</v>
      </c>
      <c r="M17" s="1" t="s">
        <v>109</v>
      </c>
      <c r="N17" s="1" t="n">
        <v>959621101</v>
      </c>
      <c r="O17" s="1" t="s">
        <v>110</v>
      </c>
    </row>
    <row r="18" customFormat="false" ht="15" hidden="false" customHeight="false" outlineLevel="0" collapsed="false">
      <c r="A18" s="1" t="n">
        <v>69170</v>
      </c>
      <c r="B18" s="1" t="s">
        <v>111</v>
      </c>
      <c r="C18" s="1" t="s">
        <v>112</v>
      </c>
      <c r="D18" s="1" t="str">
        <f aca="false">CONCATENATE(B18," ",C18)</f>
        <v>ALVAREZ VÉLEZ</v>
      </c>
      <c r="E18" s="1" t="s">
        <v>113</v>
      </c>
      <c r="F18" s="1" t="s">
        <v>114</v>
      </c>
      <c r="G18" s="1" t="str">
        <f aca="false">CONCATENATE(E18," ",F18)</f>
        <v>WELINGTON RICHARD</v>
      </c>
      <c r="H18" s="1" t="str">
        <f aca="false">CONCATENATE(B18,E18)</f>
        <v>ALVAREZWELINGTON</v>
      </c>
      <c r="I18" s="1" t="s">
        <v>25</v>
      </c>
      <c r="J18" s="1" t="n">
        <f aca="false">IF(I18="TRIPULANTE",1,IF(I18="RAMPA",2,IF(I18="TRAFICO",3,IF(I18="Mantenimiento",4,IF(I18="Comercial",5,IF(I18="TOV",6,IF(I18="SEGURIDAD",7,IF(I18="Talento humano",8,IF(I18="Jefe de aereopuerto",9,"------------")))))))))</f>
        <v>2</v>
      </c>
      <c r="K18" s="1" t="s">
        <v>51</v>
      </c>
      <c r="L18" s="1" t="n">
        <f aca="false">IF(K18="FLORIDA",1,IF(K18="TERMINAL TERRESTRE",2,IF(K18="NORTE",3,IF(K18="DURAN",4,IF(K18="BASTION",5,IF(K18="SUROESTE",6,IF(K18="SAMBORONDON",7,IF(K18="SUR",8,IF(K18="BELLA VISTA",9,IF(K18="MIRAFLORES",10,IF(K18="PUERTO AZUL",11,IF(K18="VIA A LA COSTA",12,IF(K18="SURESTE",13,IF(K18="TRINITARIA",14,IF(K18="CENTRO",15,IF(K18="PUNTILLA",16,IF(K18="DAULE",17,IF(K18="CIUDAD SANTIAGO",18,IF(K18="MAPASINGE",19,IF(K18="FLOR DE BASTION",20,IF(K18="JOYA",21,IF(K18="KENNEDY",22,IF(K18="URDESA",23,IF(K18="CEIBOS",24,IF(K18="MALAGA 2",25,IF(K18="ENTRADA DE LA 8",26,"---------------------------"))))))))))))))))))))))))))</f>
        <v>14</v>
      </c>
      <c r="M18" s="3" t="s">
        <v>115</v>
      </c>
      <c r="N18" s="3" t="n">
        <v>986888237</v>
      </c>
      <c r="O18" s="0"/>
    </row>
    <row r="19" customFormat="false" ht="15" hidden="false" customHeight="false" outlineLevel="0" collapsed="false">
      <c r="A19" s="1" t="n">
        <v>56402</v>
      </c>
      <c r="B19" s="1" t="s">
        <v>60</v>
      </c>
      <c r="C19" s="1" t="s">
        <v>116</v>
      </c>
      <c r="D19" s="1" t="str">
        <f aca="false">CONCATENATE(B19," ",C19)</f>
        <v>ANDRADE WIESNER</v>
      </c>
      <c r="E19" s="1" t="s">
        <v>117</v>
      </c>
      <c r="F19" s="1" t="s">
        <v>118</v>
      </c>
      <c r="G19" s="1" t="str">
        <f aca="false">CONCATENATE(E19," ",F19)</f>
        <v>MICHELLE DENISSE</v>
      </c>
      <c r="H19" s="1" t="str">
        <f aca="false">CONCATENATE(B19,E19)</f>
        <v>ANDRADEMICHELLE</v>
      </c>
      <c r="I19" s="1" t="s">
        <v>43</v>
      </c>
      <c r="J19" s="1" t="n">
        <f aca="false">IF(I19="TRIPULANTE",1,IF(I19="RAMPA",2,IF(I19="TRAFICO",3,IF(I19="Mantenimiento",4,IF(I19="Comercial",5,IF(I19="TOV",6,IF(I19="SEGURIDAD",7,IF(I19="Talento humano",8,IF(I19="Jefe de aereopuerto",9,"------------")))))))))</f>
        <v>3</v>
      </c>
      <c r="K19" s="1" t="s">
        <v>63</v>
      </c>
      <c r="L19" s="1" t="n">
        <f aca="false">IF(K19="FLORIDA",1,IF(K19="TERMINAL TERRESTRE",2,IF(K19="NORTE",3,IF(K19="DURAN",4,IF(K19="BASTION",5,IF(K19="SUROESTE",6,IF(K19="SAMBORONDON",7,IF(K19="SUR",8,IF(K19="BELLA VISTA",9,IF(K19="MIRAFLORES",10,IF(K19="PUERTO AZUL",11,IF(K19="VIA A LA COSTA",12,IF(K19="SURESTE",13,IF(K19="TRINITARIA",14,IF(K19="CENTRO",15,IF(K19="PUNTILLA",16,IF(K19="DAULE",17,IF(K19="CIUDAD SANTIAGO",18,IF(K19="MAPASINGE",19,IF(K19="FLOR DE BASTION",20,IF(K19="JOYA",21,IF(K19="KENNEDY",22,IF(K19="URDESA",23,IF(K19="CEIBOS",24,IF(K19="MALAGA 2",25,IF(K19="ENTRADA DE LA 8",26,"---------------------------"))))))))))))))))))))))))))</f>
        <v>8</v>
      </c>
      <c r="M19" s="1" t="s">
        <v>119</v>
      </c>
      <c r="N19" s="1" t="n">
        <v>969461478</v>
      </c>
      <c r="O19" s="1" t="s">
        <v>120</v>
      </c>
    </row>
    <row r="20" customFormat="false" ht="15" hidden="false" customHeight="false" outlineLevel="0" collapsed="false">
      <c r="A20" s="1" t="n">
        <v>54352</v>
      </c>
      <c r="B20" s="1" t="s">
        <v>121</v>
      </c>
      <c r="C20" s="1" t="s">
        <v>122</v>
      </c>
      <c r="D20" s="1" t="str">
        <f aca="false">CONCATENATE(B20," ",C20)</f>
        <v>ARAUZ AGUILAR</v>
      </c>
      <c r="E20" s="1" t="s">
        <v>123</v>
      </c>
      <c r="F20" s="1" t="s">
        <v>124</v>
      </c>
      <c r="G20" s="1" t="str">
        <f aca="false">CONCATENATE(E20," ",F20)</f>
        <v>JORGE ESTUARDO</v>
      </c>
      <c r="H20" s="1" t="str">
        <f aca="false">CONCATENATE(B20,E20)</f>
        <v>ARAUZJORGE</v>
      </c>
      <c r="I20" s="1" t="s">
        <v>17</v>
      </c>
      <c r="J20" s="1" t="n">
        <f aca="false">IF(I20="TRIPULANTE",1,IF(I20="RAMPA",2,IF(I20="TRAFICO",3,IF(I20="Mantenimiento",4,IF(I20="Comercial",5,IF(I20="TOV",6,IF(I20="SEGURIDAD",7,IF(I20="Talento humano",8,IF(I20="Jefe de aereopuerto",9,"------------")))))))))</f>
        <v>1</v>
      </c>
      <c r="K20" s="1" t="s">
        <v>18</v>
      </c>
      <c r="L20" s="1" t="n">
        <f aca="false">IF(K20="FLORIDA",1,IF(K20="TERMINAL TERRESTRE",2,IF(K20="NORTE",3,IF(K20="DURAN",4,IF(K20="BASTION",5,IF(K20="SUROESTE",6,IF(K20="SAMBORONDON",7,IF(K20="SUR",8,IF(K20="BELLA VISTA",9,IF(K20="MIRAFLORES",10,IF(K20="PUERTO AZUL",11,IF(K20="VIA A LA COSTA",12,IF(K20="SURESTE",13,IF(K20="TRINITARIA",14,IF(K20="CENTRO",15,IF(K20="PUNTILLA",16,IF(K20="DAULE",17,IF(K20="CIUDAD SANTIAGO",18,IF(K20="MAPASINGE",19,IF(K20="FLOR DE BASTION",20,IF(K20="JOYA",21,IF(K20="KENNEDY",22,IF(K20="URDESA",23,IF(K20="CEIBOS",24,IF(K20="MALAGA 2",25,IF(K20="ENTRADA DE LA 8",26,"---------------------------"))))))))))))))))))))))))))</f>
        <v>3</v>
      </c>
      <c r="M20" s="1" t="s">
        <v>125</v>
      </c>
      <c r="N20" s="1" t="n">
        <v>999353174</v>
      </c>
      <c r="O20" s="1" t="s">
        <v>126</v>
      </c>
    </row>
    <row r="21" customFormat="false" ht="15" hidden="false" customHeight="false" outlineLevel="0" collapsed="false">
      <c r="A21" s="1" t="n">
        <v>54644</v>
      </c>
      <c r="B21" s="1" t="s">
        <v>127</v>
      </c>
      <c r="C21" s="1" t="s">
        <v>128</v>
      </c>
      <c r="D21" s="1" t="str">
        <f aca="false">CONCATENATE(B21," ",C21)</f>
        <v>ARIAS SANTILLAN</v>
      </c>
      <c r="E21" s="1" t="s">
        <v>129</v>
      </c>
      <c r="F21" s="1" t="s">
        <v>130</v>
      </c>
      <c r="G21" s="1" t="str">
        <f aca="false">CONCATENATE(E21," ",F21)</f>
        <v>TIRONE JOFFRE</v>
      </c>
      <c r="H21" s="1" t="str">
        <f aca="false">CONCATENATE(B21,E21)</f>
        <v>ARIASTIRONE</v>
      </c>
      <c r="I21" s="1" t="s">
        <v>79</v>
      </c>
      <c r="J21" s="1" t="n">
        <f aca="false">IF(I21="TRIPULANTE",1,IF(I21="RAMPA",2,IF(I21="TRAFICO",3,IF(I21="Mantenimiento",4,IF(I21="Comercial",5,IF(I21="TOV",6,IF(I21="SEGURIDAD",7,IF(I21="Talento humano",8,IF(I21="Jefe de aereopuerto",9,"------------")))))))))</f>
        <v>4</v>
      </c>
      <c r="K21" s="1" t="s">
        <v>63</v>
      </c>
      <c r="L21" s="1" t="n">
        <f aca="false">IF(K21="FLORIDA",1,IF(K21="TERMINAL TERRESTRE",2,IF(K21="NORTE",3,IF(K21="DURAN",4,IF(K21="BASTION",5,IF(K21="SUROESTE",6,IF(K21="SAMBORONDON",7,IF(K21="SUR",8,IF(K21="BELLA VISTA",9,IF(K21="MIRAFLORES",10,IF(K21="PUERTO AZUL",11,IF(K21="VIA A LA COSTA",12,IF(K21="SURESTE",13,IF(K21="TRINITARIA",14,IF(K21="CENTRO",15,IF(K21="PUNTILLA",16,IF(K21="DAULE",17,IF(K21="CIUDAD SANTIAGO",18,IF(K21="MAPASINGE",19,IF(K21="FLOR DE BASTION",20,IF(K21="JOYA",21,IF(K21="KENNEDY",22,IF(K21="URDESA",23,IF(K21="CEIBOS",24,IF(K21="MALAGA 2",25,IF(K21="ENTRADA DE LA 8",26,"---------------------------"))))))))))))))))))))))))))</f>
        <v>8</v>
      </c>
      <c r="M21" s="3" t="s">
        <v>131</v>
      </c>
      <c r="N21" s="4" t="s">
        <v>132</v>
      </c>
      <c r="O21" s="1" t="s">
        <v>133</v>
      </c>
    </row>
    <row r="22" customFormat="false" ht="15" hidden="false" customHeight="false" outlineLevel="0" collapsed="false">
      <c r="A22" s="1" t="n">
        <v>57642</v>
      </c>
      <c r="B22" s="1" t="s">
        <v>134</v>
      </c>
      <c r="C22" s="1" t="s">
        <v>135</v>
      </c>
      <c r="D22" s="1" t="str">
        <f aca="false">CONCATENATE(B22," ",C22)</f>
        <v>ARMIJOS MORAN</v>
      </c>
      <c r="E22" s="1" t="s">
        <v>136</v>
      </c>
      <c r="F22" s="1" t="s">
        <v>137</v>
      </c>
      <c r="G22" s="1" t="str">
        <f aca="false">CONCATENATE(E22," ",F22)</f>
        <v>VICTOR ANTONIO</v>
      </c>
      <c r="H22" s="1" t="str">
        <f aca="false">CONCATENATE(B22,E22)</f>
        <v>ARMIJOSVICTOR</v>
      </c>
      <c r="I22" s="1" t="s">
        <v>25</v>
      </c>
      <c r="J22" s="1" t="n">
        <f aca="false">IF(I22="TRIPULANTE",1,IF(I22="RAMPA",2,IF(I22="TRAFICO",3,IF(I22="Mantenimiento",4,IF(I22="Comercial",5,IF(I22="TOV",6,IF(I22="SEGURIDAD",7,IF(I22="Talento humano",8,IF(I22="Jefe de aereopuerto",9,"------------")))))))))</f>
        <v>2</v>
      </c>
      <c r="K22" s="1" t="s">
        <v>138</v>
      </c>
      <c r="L22" s="1" t="n">
        <f aca="false">IF(K22="FLORIDA",1,IF(K22="TERMINAL TERRESTRE",2,IF(K22="NORTE",3,IF(K22="DURAN",4,IF(K22="BASTION",5,IF(K22="SUROESTE",6,IF(K22="SAMBORONDON",7,IF(K22="SUR",8,IF(K22="BELLA VISTA",9,IF(K22="MIRAFLORES",10,IF(K22="PUERTO AZUL",11,IF(K22="VIA A LA COSTA",12,IF(K22="SURESTE",13,IF(K22="TRINITARIA",14,IF(K22="CENTRO",15,IF(K22="PUNTILLA",16,IF(K22="DAULE",17,IF(K22="CIUDAD SANTIAGO",18,IF(K22="MAPASINGE",19,IF(K22="FLOR DE BASTION",20,IF(K22="JOYA",21,IF(K22="KENNEDY",22,IF(K22="URDESA",23,IF(K22="CEIBOS",24,IF(K22="MALAGA 2",25,IF(K22="ENTRADA DE LA 8",26,"---------------------------"))))))))))))))))))))))))))</f>
        <v>1</v>
      </c>
      <c r="M22" s="3" t="s">
        <v>139</v>
      </c>
      <c r="N22" s="4" t="s">
        <v>140</v>
      </c>
      <c r="O22" s="0"/>
    </row>
    <row r="23" customFormat="false" ht="15" hidden="false" customHeight="false" outlineLevel="0" collapsed="false">
      <c r="A23" s="1" t="n">
        <v>53801</v>
      </c>
      <c r="B23" s="1" t="s">
        <v>141</v>
      </c>
      <c r="C23" s="1" t="s">
        <v>142</v>
      </c>
      <c r="D23" s="1" t="str">
        <f aca="false">CONCATENATE(B23," ",C23)</f>
        <v>ARTEAGA MENDOZA</v>
      </c>
      <c r="E23" s="1" t="s">
        <v>143</v>
      </c>
      <c r="F23" s="1" t="s">
        <v>108</v>
      </c>
      <c r="G23" s="1" t="str">
        <f aca="false">CONCATENATE(E23," ",F23)</f>
        <v>BAIRON ALFREDO</v>
      </c>
      <c r="H23" s="1" t="str">
        <f aca="false">CONCATENATE(B23,E23)</f>
        <v>ARTEAGABAIRON</v>
      </c>
      <c r="I23" s="1" t="s">
        <v>25</v>
      </c>
      <c r="J23" s="1" t="n">
        <f aca="false">IF(I23="TRIPULANTE",1,IF(I23="RAMPA",2,IF(I23="TRAFICO",3,IF(I23="Mantenimiento",4,IF(I23="Comercial",5,IF(I23="TOV",6,IF(I23="SEGURIDAD",7,IF(I23="Talento humano",8,IF(I23="Jefe de aereopuerto",9,"------------")))))))))</f>
        <v>2</v>
      </c>
      <c r="K23" s="1" t="s">
        <v>144</v>
      </c>
      <c r="L23" s="1" t="n">
        <f aca="false">IF(K23="FLORIDA",1,IF(K23="TERMINAL TERRESTRE",2,IF(K23="NORTE",3,IF(K23="DURAN",4,IF(K23="BASTION",5,IF(K23="SUROESTE",6,IF(K23="SAMBORONDON",7,IF(K23="SUR",8,IF(K23="BELLA VISTA",9,IF(K23="MIRAFLORES",10,IF(K23="PUERTO AZUL",11,IF(K23="VIA A LA COSTA",12,IF(K23="SURESTE",13,IF(K23="TRINITARIA",14,IF(K23="CENTRO",15,IF(K23="PUNTILLA",16,IF(K23="DAULE",17,IF(K23="CIUDAD SANTIAGO",18,IF(K23="MAPASINGE",19,IF(K23="FLOR DE BASTION",20,IF(K23="JOYA",21,IF(K23="KENNEDY",22,IF(K23="URDESA",23,IF(K23="CEIBOS",24,IF(K23="MALAGA 2",25,IF(K23="ENTRADA DE LA 8",26,"---------------------------"))))))))))))))))))))))))))</f>
        <v>26</v>
      </c>
      <c r="M23" s="3" t="s">
        <v>145</v>
      </c>
      <c r="N23" s="4" t="n">
        <v>987243566</v>
      </c>
      <c r="O23" s="0"/>
    </row>
    <row r="24" customFormat="false" ht="15" hidden="false" customHeight="false" outlineLevel="0" collapsed="false">
      <c r="A24" s="1" t="n">
        <v>57565</v>
      </c>
      <c r="B24" s="1" t="s">
        <v>146</v>
      </c>
      <c r="C24" s="1" t="s">
        <v>147</v>
      </c>
      <c r="D24" s="1" t="str">
        <f aca="false">CONCATENATE(B24," ",C24)</f>
        <v>ASTUDILLO MORALES</v>
      </c>
      <c r="E24" s="1" t="s">
        <v>148</v>
      </c>
      <c r="F24" s="1" t="s">
        <v>149</v>
      </c>
      <c r="G24" s="1" t="str">
        <f aca="false">CONCATENATE(E24," ",F24)</f>
        <v>CARLOS GADIEL</v>
      </c>
      <c r="H24" s="1" t="str">
        <f aca="false">CONCATENATE(B24,E24)</f>
        <v>ASTUDILLOCARLOS</v>
      </c>
      <c r="I24" s="1" t="s">
        <v>25</v>
      </c>
      <c r="J24" s="1" t="n">
        <f aca="false">IF(I24="TRIPULANTE",1,IF(I24="RAMPA",2,IF(I24="TRAFICO",3,IF(I24="Mantenimiento",4,IF(I24="Comercial",5,IF(I24="TOV",6,IF(I24="SEGURIDAD",7,IF(I24="Talento humano",8,IF(I24="Jefe de aereopuerto",9,"------------")))))))))</f>
        <v>2</v>
      </c>
      <c r="K24" s="1" t="s">
        <v>18</v>
      </c>
      <c r="L24" s="1" t="n">
        <f aca="false">IF(K24="FLORIDA",1,IF(K24="TERMINAL TERRESTRE",2,IF(K24="NORTE",3,IF(K24="DURAN",4,IF(K24="BASTION",5,IF(K24="SUROESTE",6,IF(K24="SAMBORONDON",7,IF(K24="SUR",8,IF(K24="BELLA VISTA",9,IF(K24="MIRAFLORES",10,IF(K24="PUERTO AZUL",11,IF(K24="VIA A LA COSTA",12,IF(K24="SURESTE",13,IF(K24="TRINITARIA",14,IF(K24="CENTRO",15,IF(K24="PUNTILLA",16,IF(K24="DAULE",17,IF(K24="CIUDAD SANTIAGO",18,IF(K24="MAPASINGE",19,IF(K24="FLOR DE BASTION",20,IF(K24="JOYA",21,IF(K24="KENNEDY",22,IF(K24="URDESA",23,IF(K24="CEIBOS",24,IF(K24="MALAGA 2",25,IF(K24="ENTRADA DE LA 8",26,"---------------------------"))))))))))))))))))))))))))</f>
        <v>3</v>
      </c>
      <c r="M24" s="3" t="s">
        <v>150</v>
      </c>
      <c r="N24" s="4" t="s">
        <v>151</v>
      </c>
      <c r="O24" s="0"/>
    </row>
    <row r="25" customFormat="false" ht="15" hidden="false" customHeight="false" outlineLevel="0" collapsed="false">
      <c r="A25" s="1" t="n">
        <v>54737</v>
      </c>
      <c r="B25" s="1" t="s">
        <v>152</v>
      </c>
      <c r="C25" s="1" t="s">
        <v>153</v>
      </c>
      <c r="D25" s="1" t="str">
        <f aca="false">CONCATENATE(B25," ",C25)</f>
        <v>ATIENCIA HOYOS</v>
      </c>
      <c r="E25" s="1" t="s">
        <v>36</v>
      </c>
      <c r="F25" s="1" t="s">
        <v>154</v>
      </c>
      <c r="G25" s="1" t="str">
        <f aca="false">CONCATENATE(E25," ",F25)</f>
        <v>VICENTE BOLIVAR</v>
      </c>
      <c r="H25" s="1" t="str">
        <f aca="false">CONCATENATE(B25,E25)</f>
        <v>ATIENCIAVICENTE</v>
      </c>
      <c r="I25" s="1" t="s">
        <v>79</v>
      </c>
      <c r="J25" s="1" t="n">
        <f aca="false">IF(I25="TRIPULANTE",1,IF(I25="RAMPA",2,IF(I25="TRAFICO",3,IF(I25="Mantenimiento",4,IF(I25="Comercial",5,IF(I25="TOV",6,IF(I25="SEGURIDAD",7,IF(I25="Talento humano",8,IF(I25="Jefe de aereopuerto",9,"------------")))))))))</f>
        <v>4</v>
      </c>
      <c r="K25" s="1" t="s">
        <v>155</v>
      </c>
      <c r="L25" s="1" t="n">
        <f aca="false">IF(K25="FLORIDA",1,IF(K25="TERMINAL TERRESTRE",2,IF(K25="NORTE",3,IF(K25="DURAN",4,IF(K25="BASTION",5,IF(K25="SUROESTE",6,IF(K25="SAMBORONDON",7,IF(K25="SUR",8,IF(K25="BELLA VISTA",9,IF(K25="MIRAFLORES",10,IF(K25="PUERTO AZUL",11,IF(K25="VIA A LA COSTA",12,IF(K25="SURESTE",13,IF(K25="TRINITARIA",14,IF(K25="CENTRO",15,IF(K25="PUNTILLA",16,IF(K25="DAULE",17,IF(K25="CIUDAD SANTIAGO",18,IF(K25="MAPASINGE",19,IF(K25="FLOR DE BASTION",20,IF(K25="JOYA",21,IF(K25="KENNEDY",22,IF(K25="URDESA",23,IF(K25="CEIBOS",24,IF(K25="MALAGA 2",25,IF(K25="ENTRADA DE LA 8",26,"---------------------------"))))))))))))))))))))))))))</f>
        <v>21</v>
      </c>
      <c r="M25" s="1" t="s">
        <v>156</v>
      </c>
      <c r="N25" s="1" t="n">
        <v>969876454</v>
      </c>
      <c r="O25" s="1" t="s">
        <v>157</v>
      </c>
    </row>
    <row r="26" customFormat="false" ht="15" hidden="false" customHeight="false" outlineLevel="0" collapsed="false">
      <c r="A26" s="1" t="n">
        <v>53155</v>
      </c>
      <c r="B26" s="1" t="s">
        <v>152</v>
      </c>
      <c r="C26" s="1" t="s">
        <v>153</v>
      </c>
      <c r="D26" s="1" t="str">
        <f aca="false">CONCATENATE(B26," ",C26)</f>
        <v>ATIENCIA HOYOS</v>
      </c>
      <c r="E26" s="1" t="s">
        <v>158</v>
      </c>
      <c r="F26" s="1" t="s">
        <v>159</v>
      </c>
      <c r="G26" s="1" t="str">
        <f aca="false">CONCATENATE(E26," ",F26)</f>
        <v>ROMULO EFRAIN</v>
      </c>
      <c r="H26" s="1" t="str">
        <f aca="false">CONCATENATE(B26,E26)</f>
        <v>ATIENCIAROMULO</v>
      </c>
      <c r="I26" s="1" t="s">
        <v>79</v>
      </c>
      <c r="J26" s="1" t="n">
        <f aca="false">IF(I26="TRIPULANTE",1,IF(I26="RAMPA",2,IF(I26="TRAFICO",3,IF(I26="Mantenimiento",4,IF(I26="Comercial",5,IF(I26="TOV",6,IF(I26="SEGURIDAD",7,IF(I26="Talento humano",8,IF(I26="Jefe de aereopuerto",9,"------------")))))))))</f>
        <v>4</v>
      </c>
      <c r="K26" s="1" t="s">
        <v>63</v>
      </c>
      <c r="L26" s="1" t="n">
        <f aca="false">IF(K26="FLORIDA",1,IF(K26="TERMINAL TERRESTRE",2,IF(K26="NORTE",3,IF(K26="DURAN",4,IF(K26="BASTION",5,IF(K26="SUROESTE",6,IF(K26="SAMBORONDON",7,IF(K26="SUR",8,IF(K26="BELLA VISTA",9,IF(K26="MIRAFLORES",10,IF(K26="PUERTO AZUL",11,IF(K26="VIA A LA COSTA",12,IF(K26="SURESTE",13,IF(K26="TRINITARIA",14,IF(K26="CENTRO",15,IF(K26="PUNTILLA",16,IF(K26="DAULE",17,IF(K26="CIUDAD SANTIAGO",18,IF(K26="MAPASINGE",19,IF(K26="FLOR DE BASTION",20,IF(K26="JOYA",21,IF(K26="KENNEDY",22,IF(K26="URDESA",23,IF(K26="CEIBOS",24,IF(K26="MALAGA 2",25,IF(K26="ENTRADA DE LA 8",26,"---------------------------"))))))))))))))))))))))))))</f>
        <v>8</v>
      </c>
      <c r="M26" s="1" t="s">
        <v>160</v>
      </c>
      <c r="N26" s="1" t="n">
        <v>993934164</v>
      </c>
      <c r="O26" s="1" t="s">
        <v>161</v>
      </c>
    </row>
    <row r="27" customFormat="false" ht="15" hidden="false" customHeight="false" outlineLevel="0" collapsed="false">
      <c r="A27" s="1" t="n">
        <v>53625</v>
      </c>
      <c r="B27" s="1" t="s">
        <v>162</v>
      </c>
      <c r="C27" s="1" t="s">
        <v>163</v>
      </c>
      <c r="D27" s="1" t="str">
        <f aca="false">CONCATENATE(B27," ",C27)</f>
        <v>AVILES INTRIAGO</v>
      </c>
      <c r="E27" s="1" t="s">
        <v>164</v>
      </c>
      <c r="F27" s="1" t="s">
        <v>165</v>
      </c>
      <c r="G27" s="1" t="str">
        <f aca="false">CONCATENATE(E27," ",F27)</f>
        <v>FREDDY JONAS</v>
      </c>
      <c r="H27" s="1" t="str">
        <f aca="false">CONCATENATE(B27,E27)</f>
        <v>AVILESFREDDY</v>
      </c>
      <c r="I27" s="1" t="s">
        <v>79</v>
      </c>
      <c r="J27" s="1" t="n">
        <f aca="false">IF(I27="TRIPULANTE",1,IF(I27="RAMPA",2,IF(I27="TRAFICO",3,IF(I27="Mantenimiento",4,IF(I27="Comercial",5,IF(I27="TOV",6,IF(I27="SEGURIDAD",7,IF(I27="Talento humano",8,IF(I27="Jefe de aereopuerto",9,"------------")))))))))</f>
        <v>4</v>
      </c>
      <c r="K27" s="1" t="s">
        <v>63</v>
      </c>
      <c r="L27" s="1" t="n">
        <f aca="false">IF(K27="FLORIDA",1,IF(K27="TERMINAL TERRESTRE",2,IF(K27="NORTE",3,IF(K27="DURAN",4,IF(K27="BASTION",5,IF(K27="SUROESTE",6,IF(K27="SAMBORONDON",7,IF(K27="SUR",8,IF(K27="BELLA VISTA",9,IF(K27="MIRAFLORES",10,IF(K27="PUERTO AZUL",11,IF(K27="VIA A LA COSTA",12,IF(K27="SURESTE",13,IF(K27="TRINITARIA",14,IF(K27="CENTRO",15,IF(K27="PUNTILLA",16,IF(K27="DAULE",17,IF(K27="CIUDAD SANTIAGO",18,IF(K27="MAPASINGE",19,IF(K27="FLOR DE BASTION",20,IF(K27="JOYA",21,IF(K27="KENNEDY",22,IF(K27="URDESA",23,IF(K27="CEIBOS",24,IF(K27="MALAGA 2",25,IF(K27="ENTRADA DE LA 8",26,"---------------------------"))))))))))))))))))))))))))</f>
        <v>8</v>
      </c>
      <c r="M27" s="3" t="s">
        <v>166</v>
      </c>
      <c r="N27" s="3" t="s">
        <v>167</v>
      </c>
      <c r="O27" s="1" t="s">
        <v>168</v>
      </c>
    </row>
    <row r="28" customFormat="false" ht="15" hidden="false" customHeight="false" outlineLevel="0" collapsed="false">
      <c r="A28" s="1" t="n">
        <v>71222</v>
      </c>
      <c r="B28" s="1" t="s">
        <v>169</v>
      </c>
      <c r="C28" s="1" t="s">
        <v>170</v>
      </c>
      <c r="D28" s="1" t="str">
        <f aca="false">CONCATENATE(B28," ",C28)</f>
        <v>BAHAMONDE TAIPE</v>
      </c>
      <c r="E28" s="1" t="s">
        <v>171</v>
      </c>
      <c r="F28" s="1" t="s">
        <v>172</v>
      </c>
      <c r="G28" s="1" t="str">
        <f aca="false">CONCATENATE(E28," ",F28)</f>
        <v>JAVIER ALBERTO</v>
      </c>
      <c r="H28" s="1" t="str">
        <f aca="false">CONCATENATE(B28,E28)</f>
        <v>BAHAMONDEJAVIER</v>
      </c>
      <c r="I28" s="1" t="s">
        <v>79</v>
      </c>
      <c r="J28" s="1" t="n">
        <f aca="false">IF(I28="TRIPULANTE",1,IF(I28="RAMPA",2,IF(I28="TRAFICO",3,IF(I28="Mantenimiento",4,IF(I28="Comercial",5,IF(I28="TOV",6,IF(I28="SEGURIDAD",7,IF(I28="Talento humano",8,IF(I28="Jefe de aereopuerto",9,"------------")))))))))</f>
        <v>4</v>
      </c>
      <c r="K28" s="1" t="s">
        <v>18</v>
      </c>
      <c r="L28" s="1" t="n">
        <f aca="false">IF(K28="FLORIDA",1,IF(K28="TERMINAL TERRESTRE",2,IF(K28="NORTE",3,IF(K28="DURAN",4,IF(K28="BASTION",5,IF(K28="SUROESTE",6,IF(K28="SAMBORONDON",7,IF(K28="SUR",8,IF(K28="BELLA VISTA",9,IF(K28="MIRAFLORES",10,IF(K28="PUERTO AZUL",11,IF(K28="VIA A LA COSTA",12,IF(K28="SURESTE",13,IF(K28="TRINITARIA",14,IF(K28="CENTRO",15,IF(K28="PUNTILLA",16,IF(K28="DAULE",17,IF(K28="CIUDAD SANTIAGO",18,IF(K28="MAPASINGE",19,IF(K28="FLOR DE BASTION",20,IF(K28="JOYA",21,IF(K28="KENNEDY",22,IF(K28="URDESA",23,IF(K28="CEIBOS",24,IF(K28="MALAGA 2",25,IF(K28="ENTRADA DE LA 8",26,"---------------------------"))))))))))))))))))))))))))</f>
        <v>3</v>
      </c>
      <c r="M28" s="1" t="s">
        <v>173</v>
      </c>
      <c r="N28" s="1" t="n">
        <v>986570405</v>
      </c>
      <c r="O28" s="1" t="s">
        <v>174</v>
      </c>
    </row>
    <row r="29" customFormat="false" ht="15" hidden="false" customHeight="false" outlineLevel="0" collapsed="false">
      <c r="A29" s="1" t="n">
        <v>57612</v>
      </c>
      <c r="B29" s="1" t="s">
        <v>175</v>
      </c>
      <c r="C29" s="1" t="s">
        <v>176</v>
      </c>
      <c r="D29" s="1" t="str">
        <f aca="false">CONCATENATE(B29," ",C29)</f>
        <v>BAJAÑA ZAMBRANO</v>
      </c>
      <c r="E29" s="1" t="s">
        <v>177</v>
      </c>
      <c r="F29" s="1" t="s">
        <v>178</v>
      </c>
      <c r="G29" s="1" t="str">
        <f aca="false">CONCATENATE(E29," ",F29)</f>
        <v>LUISA SILVANA</v>
      </c>
      <c r="H29" s="1" t="str">
        <f aca="false">CONCATENATE(B29,E29)</f>
        <v>BAJAÑALUISA</v>
      </c>
      <c r="I29" s="1" t="s">
        <v>43</v>
      </c>
      <c r="J29" s="1" t="n">
        <f aca="false">IF(I29="TRIPULANTE",1,IF(I29="RAMPA",2,IF(I29="TRAFICO",3,IF(I29="Mantenimiento",4,IF(I29="Comercial",5,IF(I29="TOV",6,IF(I29="SEGURIDAD",7,IF(I29="Talento humano",8,IF(I29="Jefe de aereopuerto",9,"------------")))))))))</f>
        <v>3</v>
      </c>
      <c r="K29" s="1" t="s">
        <v>31</v>
      </c>
      <c r="L29" s="1" t="n">
        <f aca="false">IF(K29="FLORIDA",1,IF(K29="TERMINAL TERRESTRE",2,IF(K29="NORTE",3,IF(K29="DURAN",4,IF(K29="BASTION",5,IF(K29="SUROESTE",6,IF(K29="SAMBORONDON",7,IF(K29="SUR",8,IF(K29="BELLA VISTA",9,IF(K29="MIRAFLORES",10,IF(K29="PUERTO AZUL",11,IF(K29="VIA A LA COSTA",12,IF(K29="SURESTE",13,IF(K29="TRINITARIA",14,IF(K29="CENTRO",15,IF(K29="PUNTILLA",16,IF(K29="DAULE",17,IF(K29="CIUDAD SANTIAGO",18,IF(K29="MAPASINGE",19,IF(K29="FLOR DE BASTION",20,IF(K29="JOYA",21,IF(K29="KENNEDY",22,IF(K29="URDESA",23,IF(K29="CEIBOS",24,IF(K29="MALAGA 2",25,IF(K29="ENTRADA DE LA 8",26,"---------------------------"))))))))))))))))))))))))))</f>
        <v>6</v>
      </c>
      <c r="M29" s="1" t="s">
        <v>179</v>
      </c>
      <c r="N29" s="1" t="n">
        <v>987688569</v>
      </c>
      <c r="O29" s="1" t="s">
        <v>180</v>
      </c>
    </row>
    <row r="30" customFormat="false" ht="15" hidden="false" customHeight="false" outlineLevel="0" collapsed="false">
      <c r="A30" s="1" t="n">
        <v>60169</v>
      </c>
      <c r="B30" s="1" t="s">
        <v>175</v>
      </c>
      <c r="C30" s="1" t="s">
        <v>181</v>
      </c>
      <c r="D30" s="1" t="str">
        <f aca="false">CONCATENATE(B30," ",C30)</f>
        <v>BAJAÑA CARRERA</v>
      </c>
      <c r="E30" s="1" t="s">
        <v>182</v>
      </c>
      <c r="F30" s="1" t="s">
        <v>56</v>
      </c>
      <c r="G30" s="1" t="str">
        <f aca="false">CONCATENATE(E30," ",F30)</f>
        <v>JENNIFER ELIZABETH</v>
      </c>
      <c r="H30" s="1" t="str">
        <f aca="false">CONCATENATE(B30,E30)</f>
        <v>BAJAÑAJENNIFER</v>
      </c>
      <c r="I30" s="1" t="s">
        <v>43</v>
      </c>
      <c r="J30" s="1" t="n">
        <f aca="false">IF(I30="TRIPULANTE",1,IF(I30="RAMPA",2,IF(I30="TRAFICO",3,IF(I30="Mantenimiento",4,IF(I30="Comercial",5,IF(I30="TOV",6,IF(I30="SEGURIDAD",7,IF(I30="Talento humano",8,IF(I30="Jefe de aereopuerto",9,"------------")))))))))</f>
        <v>3</v>
      </c>
      <c r="K30" s="1" t="s">
        <v>63</v>
      </c>
      <c r="L30" s="1" t="n">
        <f aca="false">IF(K30="FLORIDA",1,IF(K30="TERMINAL TERRESTRE",2,IF(K30="NORTE",3,IF(K30="DURAN",4,IF(K30="BASTION",5,IF(K30="SUROESTE",6,IF(K30="SAMBORONDON",7,IF(K30="SUR",8,IF(K30="BELLA VISTA",9,IF(K30="MIRAFLORES",10,IF(K30="PUERTO AZUL",11,IF(K30="VIA A LA COSTA",12,IF(K30="SURESTE",13,IF(K30="TRINITARIA",14,IF(K30="CENTRO",15,IF(K30="PUNTILLA",16,IF(K30="DAULE",17,IF(K30="CIUDAD SANTIAGO",18,IF(K30="MAPASINGE",19,IF(K30="FLOR DE BASTION",20,IF(K30="JOYA",21,IF(K30="KENNEDY",22,IF(K30="URDESA",23,IF(K30="CEIBOS",24,IF(K30="MALAGA 2",25,IF(K30="ENTRADA DE LA 8",26,"---------------------------"))))))))))))))))))))))))))</f>
        <v>8</v>
      </c>
      <c r="M30" s="1" t="n">
        <v>9</v>
      </c>
      <c r="N30" s="1" t="n">
        <v>999459589</v>
      </c>
      <c r="O30" s="1" t="s">
        <v>183</v>
      </c>
    </row>
    <row r="31" customFormat="false" ht="15" hidden="false" customHeight="false" outlineLevel="0" collapsed="false">
      <c r="A31" s="1" t="n">
        <v>60544</v>
      </c>
      <c r="B31" s="1" t="s">
        <v>184</v>
      </c>
      <c r="C31" s="1" t="s">
        <v>185</v>
      </c>
      <c r="D31" s="1" t="str">
        <f aca="false">CONCATENATE(B31," ",C31)</f>
        <v>BOSMEDIANO BALLEN</v>
      </c>
      <c r="E31" s="1" t="s">
        <v>186</v>
      </c>
      <c r="F31" s="1" t="s">
        <v>187</v>
      </c>
      <c r="G31" s="1" t="str">
        <f aca="false">CONCATENATE(E31," ",F31)</f>
        <v>ESTEFANIA GLORIA</v>
      </c>
      <c r="H31" s="1" t="str">
        <f aca="false">CONCATENATE(B31,E31)</f>
        <v>BOSMEDIANOESTEFANIA</v>
      </c>
      <c r="I31" s="1" t="s">
        <v>17</v>
      </c>
      <c r="J31" s="1" t="n">
        <f aca="false">IF(I31="TRIPULANTE",1,IF(I31="RAMPA",2,IF(I31="TRAFICO",3,IF(I31="Mantenimiento",4,IF(I31="Comercial",5,IF(I31="TOV",6,IF(I31="SEGURIDAD",7,IF(I31="Talento humano",8,IF(I31="Jefe de aereopuerto",9,"------------")))))))))</f>
        <v>1</v>
      </c>
      <c r="K31" s="1" t="s">
        <v>18</v>
      </c>
      <c r="L31" s="1" t="n">
        <f aca="false">IF(K31="FLORIDA",1,IF(K31="TERMINAL TERRESTRE",2,IF(K31="NORTE",3,IF(K31="DURAN",4,IF(K31="BASTION",5,IF(K31="SUROESTE",6,IF(K31="SAMBORONDON",7,IF(K31="SUR",8,IF(K31="BELLA VISTA",9,IF(K31="MIRAFLORES",10,IF(K31="PUERTO AZUL",11,IF(K31="VIA A LA COSTA",12,IF(K31="SURESTE",13,IF(K31="TRINITARIA",14,IF(K31="CENTRO",15,IF(K31="PUNTILLA",16,IF(K31="DAULE",17,IF(K31="CIUDAD SANTIAGO",18,IF(K31="MAPASINGE",19,IF(K31="FLOR DE BASTION",20,IF(K31="JOYA",21,IF(K31="KENNEDY",22,IF(K31="URDESA",23,IF(K31="CEIBOS",24,IF(K31="MALAGA 2",25,IF(K31="ENTRADA DE LA 8",26,"---------------------------"))))))))))))))))))))))))))</f>
        <v>3</v>
      </c>
      <c r="M31" s="1" t="s">
        <v>188</v>
      </c>
      <c r="N31" s="1" t="n">
        <v>995431224</v>
      </c>
      <c r="O31" s="1" t="s">
        <v>189</v>
      </c>
    </row>
    <row r="32" customFormat="false" ht="15" hidden="false" customHeight="false" outlineLevel="0" collapsed="false">
      <c r="A32" s="1" t="n">
        <v>73296</v>
      </c>
      <c r="B32" s="1" t="s">
        <v>190</v>
      </c>
      <c r="C32" s="1" t="s">
        <v>191</v>
      </c>
      <c r="D32" s="1" t="str">
        <f aca="false">CONCATENATE(B32," ",C32)</f>
        <v>BANCHON GALAN</v>
      </c>
      <c r="E32" s="1" t="s">
        <v>68</v>
      </c>
      <c r="F32" s="1" t="s">
        <v>192</v>
      </c>
      <c r="G32" s="1" t="str">
        <f aca="false">CONCATENATE(E32," ",F32)</f>
        <v>MIGUEL ISMAEL</v>
      </c>
      <c r="H32" s="1" t="str">
        <f aca="false">CONCATENATE(B32,E32)</f>
        <v>BANCHONMIGUEL</v>
      </c>
      <c r="I32" s="1" t="s">
        <v>25</v>
      </c>
      <c r="J32" s="1" t="n">
        <f aca="false">IF(I32="TRIPULANTE",1,IF(I32="RAMPA",2,IF(I32="TRAFICO",3,IF(I32="Mantenimiento",4,IF(I32="Comercial",5,IF(I32="TOV",6,IF(I32="SEGURIDAD",7,IF(I32="Talento humano",8,IF(I32="Jefe de aereopuerto",9,"------------")))))))))</f>
        <v>2</v>
      </c>
      <c r="K32" s="1" t="s">
        <v>31</v>
      </c>
      <c r="L32" s="1" t="n">
        <f aca="false">IF(K32="FLORIDA",1,IF(K32="TERMINAL TERRESTRE",2,IF(K32="NORTE",3,IF(K32="DURAN",4,IF(K32="BASTION",5,IF(K32="SUROESTE",6,IF(K32="SAMBORONDON",7,IF(K32="SUR",8,IF(K32="BELLA VISTA",9,IF(K32="MIRAFLORES",10,IF(K32="PUERTO AZUL",11,IF(K32="VIA A LA COSTA",12,IF(K32="SURESTE",13,IF(K32="TRINITARIA",14,IF(K32="CENTRO",15,IF(K32="PUNTILLA",16,IF(K32="DAULE",17,IF(K32="CIUDAD SANTIAGO",18,IF(K32="MAPASINGE",19,IF(K32="FLOR DE BASTION",20,IF(K32="JOYA",21,IF(K32="KENNEDY",22,IF(K32="URDESA",23,IF(K32="CEIBOS",24,IF(K32="MALAGA 2",25,IF(K32="ENTRADA DE LA 8",26,"---------------------------"))))))))))))))))))))))))))</f>
        <v>6</v>
      </c>
      <c r="M32" s="1" t="s">
        <v>193</v>
      </c>
      <c r="N32" s="1" t="n">
        <v>9985541374</v>
      </c>
      <c r="O32" s="0"/>
    </row>
    <row r="33" customFormat="false" ht="15" hidden="false" customHeight="false" outlineLevel="0" collapsed="false">
      <c r="A33" s="1" t="n">
        <v>59084</v>
      </c>
      <c r="B33" s="1" t="s">
        <v>194</v>
      </c>
      <c r="C33" s="1" t="s">
        <v>195</v>
      </c>
      <c r="D33" s="1" t="str">
        <f aca="false">CONCATENATE(B33," ",C33)</f>
        <v>BARBA PACHECO</v>
      </c>
      <c r="E33" s="1" t="s">
        <v>196</v>
      </c>
      <c r="F33" s="1" t="s">
        <v>197</v>
      </c>
      <c r="G33" s="1" t="str">
        <f aca="false">CONCATENATE(E33," ",F33)</f>
        <v>JUSI JEAN</v>
      </c>
      <c r="H33" s="1" t="str">
        <f aca="false">CONCATENATE(B33,E33)</f>
        <v>BARBAJUSI</v>
      </c>
      <c r="I33" s="1" t="s">
        <v>43</v>
      </c>
      <c r="J33" s="1" t="n">
        <f aca="false">IF(I33="TRIPULANTE",1,IF(I33="RAMPA",2,IF(I33="TRAFICO",3,IF(I33="Mantenimiento",4,IF(I33="Comercial",5,IF(I33="TOV",6,IF(I33="SEGURIDAD",7,IF(I33="Talento humano",8,IF(I33="Jefe de aereopuerto",9,"------------")))))))))</f>
        <v>3</v>
      </c>
      <c r="K33" s="1" t="s">
        <v>18</v>
      </c>
      <c r="L33" s="1" t="n">
        <f aca="false">IF(K33="FLORIDA",1,IF(K33="TERMINAL TERRESTRE",2,IF(K33="NORTE",3,IF(K33="DURAN",4,IF(K33="BASTION",5,IF(K33="SUROESTE",6,IF(K33="SAMBORONDON",7,IF(K33="SUR",8,IF(K33="BELLA VISTA",9,IF(K33="MIRAFLORES",10,IF(K33="PUERTO AZUL",11,IF(K33="VIA A LA COSTA",12,IF(K33="SURESTE",13,IF(K33="TRINITARIA",14,IF(K33="CENTRO",15,IF(K33="PUNTILLA",16,IF(K33="DAULE",17,IF(K33="CIUDAD SANTIAGO",18,IF(K33="MAPASINGE",19,IF(K33="FLOR DE BASTION",20,IF(K33="JOYA",21,IF(K33="KENNEDY",22,IF(K33="URDESA",23,IF(K33="CEIBOS",24,IF(K33="MALAGA 2",25,IF(K33="ENTRADA DE LA 8",26,"---------------------------"))))))))))))))))))))))))))</f>
        <v>3</v>
      </c>
      <c r="M33" s="1" t="s">
        <v>198</v>
      </c>
      <c r="N33" s="1" t="n">
        <v>998056658</v>
      </c>
      <c r="O33" s="1" t="s">
        <v>199</v>
      </c>
    </row>
    <row r="34" customFormat="false" ht="15" hidden="false" customHeight="false" outlineLevel="0" collapsed="false">
      <c r="A34" s="1" t="n">
        <v>69155</v>
      </c>
      <c r="B34" s="1" t="s">
        <v>200</v>
      </c>
      <c r="C34" s="1" t="s">
        <v>201</v>
      </c>
      <c r="D34" s="1" t="str">
        <f aca="false">CONCATENATE(B34," ",C34)</f>
        <v>BARRAGAN GALARZA</v>
      </c>
      <c r="E34" s="1" t="s">
        <v>202</v>
      </c>
      <c r="F34" s="1" t="s">
        <v>203</v>
      </c>
      <c r="G34" s="1" t="str">
        <f aca="false">CONCATENATE(E34," ",F34)</f>
        <v>ANGEL AQUILES</v>
      </c>
      <c r="H34" s="1" t="str">
        <f aca="false">CONCATENATE(B34,E34)</f>
        <v>BARRAGANANGEL</v>
      </c>
      <c r="I34" s="1" t="s">
        <v>25</v>
      </c>
      <c r="J34" s="1" t="n">
        <f aca="false">IF(I34="TRIPULANTE",1,IF(I34="RAMPA",2,IF(I34="TRAFICO",3,IF(I34="Mantenimiento",4,IF(I34="Comercial",5,IF(I34="TOV",6,IF(I34="SEGURIDAD",7,IF(I34="Talento humano",8,IF(I34="Jefe de aereopuerto",9,"------------")))))))))</f>
        <v>2</v>
      </c>
      <c r="K34" s="1" t="s">
        <v>103</v>
      </c>
      <c r="L34" s="1" t="n">
        <f aca="false">IF(K34="FLORIDA",1,IF(K34="TERMINAL TERRESTRE",2,IF(K34="NORTE",3,IF(K34="DURAN",4,IF(K34="BASTION",5,IF(K34="SUROESTE",6,IF(K34="SAMBORONDON",7,IF(K34="SUR",8,IF(K34="BELLA VISTA",9,IF(K34="MIRAFLORES",10,IF(K34="PUERTO AZUL",11,IF(K34="VIA A LA COSTA",12,IF(K34="SURESTE",13,IF(K34="TRINITARIA",14,IF(K34="CENTRO",15,IF(K34="PUNTILLA",16,IF(K34="DAULE",17,IF(K34="CIUDAD SANTIAGO",18,IF(K34="MAPASINGE",19,IF(K34="FLOR DE BASTION",20,IF(K34="JOYA",21,IF(K34="KENNEDY",22,IF(K34="URDESA",23,IF(K34="CEIBOS",24,IF(K34="MALAGA 2",25,IF(K34="ENTRADA DE LA 8",26,"---------------------------"))))))))))))))))))))))))))</f>
        <v>15</v>
      </c>
      <c r="M34" s="3" t="s">
        <v>204</v>
      </c>
      <c r="N34" s="3" t="n">
        <v>989641433</v>
      </c>
      <c r="O34" s="0"/>
    </row>
    <row r="35" customFormat="false" ht="15" hidden="false" customHeight="false" outlineLevel="0" collapsed="false">
      <c r="A35" s="1" t="n">
        <v>69591</v>
      </c>
      <c r="B35" s="1" t="s">
        <v>205</v>
      </c>
      <c r="C35" s="1" t="s">
        <v>206</v>
      </c>
      <c r="D35" s="1" t="str">
        <f aca="false">CONCATENATE(B35," ",C35)</f>
        <v>BARRIGA VITE</v>
      </c>
      <c r="E35" s="1" t="s">
        <v>23</v>
      </c>
      <c r="F35" s="1" t="s">
        <v>207</v>
      </c>
      <c r="G35" s="1" t="str">
        <f aca="false">CONCATENATE(E35," ",F35)</f>
        <v>JOSE EUCLIDES</v>
      </c>
      <c r="H35" s="1" t="str">
        <f aca="false">CONCATENATE(B35,E35)</f>
        <v>BARRIGAJOSE</v>
      </c>
      <c r="I35" s="1" t="s">
        <v>25</v>
      </c>
      <c r="J35" s="1" t="n">
        <f aca="false">IF(I35="TRIPULANTE",1,IF(I35="RAMPA",2,IF(I35="TRAFICO",3,IF(I35="Mantenimiento",4,IF(I35="Comercial",5,IF(I35="TOV",6,IF(I35="SEGURIDAD",7,IF(I35="Talento humano",8,IF(I35="Jefe de aereopuerto",9,"------------")))))))))</f>
        <v>2</v>
      </c>
      <c r="K35" s="1" t="s">
        <v>144</v>
      </c>
      <c r="L35" s="1" t="n">
        <f aca="false">IF(K35="FLORIDA",1,IF(K35="TERMINAL TERRESTRE",2,IF(K35="NORTE",3,IF(K35="DURAN",4,IF(K35="BASTION",5,IF(K35="SUROESTE",6,IF(K35="SAMBORONDON",7,IF(K35="SUR",8,IF(K35="BELLA VISTA",9,IF(K35="MIRAFLORES",10,IF(K35="PUERTO AZUL",11,IF(K35="VIA A LA COSTA",12,IF(K35="SURESTE",13,IF(K35="TRINITARIA",14,IF(K35="CENTRO",15,IF(K35="PUNTILLA",16,IF(K35="DAULE",17,IF(K35="CIUDAD SANTIAGO",18,IF(K35="MAPASINGE",19,IF(K35="FLOR DE BASTION",20,IF(K35="JOYA",21,IF(K35="KENNEDY",22,IF(K35="URDESA",23,IF(K35="CEIBOS",24,IF(K35="MALAGA 2",25,IF(K35="ENTRADA DE LA 8",26,"---------------------------"))))))))))))))))))))))))))</f>
        <v>26</v>
      </c>
      <c r="M35" s="3" t="s">
        <v>208</v>
      </c>
      <c r="N35" s="4" t="s">
        <v>209</v>
      </c>
      <c r="O35" s="0"/>
    </row>
    <row r="36" customFormat="false" ht="15" hidden="false" customHeight="false" outlineLevel="0" collapsed="false">
      <c r="A36" s="1" t="n">
        <v>68536</v>
      </c>
      <c r="B36" s="1" t="s">
        <v>210</v>
      </c>
      <c r="C36" s="1" t="s">
        <v>211</v>
      </c>
      <c r="D36" s="1" t="str">
        <f aca="false">CONCATENATE(B36," ",C36)</f>
        <v>BARZOLA PRADO</v>
      </c>
      <c r="E36" s="1" t="s">
        <v>212</v>
      </c>
      <c r="F36" s="1" t="s">
        <v>213</v>
      </c>
      <c r="G36" s="1" t="str">
        <f aca="false">CONCATENATE(E36," ",F36)</f>
        <v>GALO EDUARDO</v>
      </c>
      <c r="H36" s="1" t="str">
        <f aca="false">CONCATENATE(B36,E36)</f>
        <v>BARZOLAGALO</v>
      </c>
      <c r="I36" s="1" t="s">
        <v>25</v>
      </c>
      <c r="J36" s="1" t="n">
        <f aca="false">IF(I36="TRIPULANTE",1,IF(I36="RAMPA",2,IF(I36="TRAFICO",3,IF(I36="Mantenimiento",4,IF(I36="Comercial",5,IF(I36="TOV",6,IF(I36="SEGURIDAD",7,IF(I36="Talento humano",8,IF(I36="Jefe de aereopuerto",9,"------------")))))))))</f>
        <v>2</v>
      </c>
      <c r="K36" s="1" t="s">
        <v>144</v>
      </c>
      <c r="L36" s="1" t="n">
        <f aca="false">IF(K36="FLORIDA",1,IF(K36="TERMINAL TERRESTRE",2,IF(K36="NORTE",3,IF(K36="DURAN",4,IF(K36="BASTION",5,IF(K36="SUROESTE",6,IF(K36="SAMBORONDON",7,IF(K36="SUR",8,IF(K36="BELLA VISTA",9,IF(K36="MIRAFLORES",10,IF(K36="PUERTO AZUL",11,IF(K36="VIA A LA COSTA",12,IF(K36="SURESTE",13,IF(K36="TRINITARIA",14,IF(K36="CENTRO",15,IF(K36="PUNTILLA",16,IF(K36="DAULE",17,IF(K36="CIUDAD SANTIAGO",18,IF(K36="MAPASINGE",19,IF(K36="FLOR DE BASTION",20,IF(K36="JOYA",21,IF(K36="KENNEDY",22,IF(K36="URDESA",23,IF(K36="CEIBOS",24,IF(K36="MALAGA 2",25,IF(K36="ENTRADA DE LA 8",26,"---------------------------"))))))))))))))))))))))))))</f>
        <v>26</v>
      </c>
      <c r="M36" s="5" t="s">
        <v>214</v>
      </c>
      <c r="N36" s="5" t="n">
        <v>996222899</v>
      </c>
      <c r="O36" s="0"/>
    </row>
    <row r="37" customFormat="false" ht="15" hidden="false" customHeight="false" outlineLevel="0" collapsed="false">
      <c r="A37" s="1" t="n">
        <v>65435</v>
      </c>
      <c r="B37" s="1" t="s">
        <v>215</v>
      </c>
      <c r="C37" s="1" t="s">
        <v>216</v>
      </c>
      <c r="D37" s="1" t="str">
        <f aca="false">CONCATENATE(B37," ",C37)</f>
        <v>BEDOYA TORRES</v>
      </c>
      <c r="E37" s="1" t="s">
        <v>217</v>
      </c>
      <c r="F37" s="1" t="s">
        <v>218</v>
      </c>
      <c r="G37" s="1" t="str">
        <f aca="false">CONCATENATE(E37," ",F37)</f>
        <v>CHRISTIAN DAVID</v>
      </c>
      <c r="H37" s="1" t="str">
        <f aca="false">CONCATENATE(B37,E37)</f>
        <v>BEDOYACHRISTIAN</v>
      </c>
      <c r="I37" s="1" t="s">
        <v>25</v>
      </c>
      <c r="J37" s="1" t="n">
        <f aca="false">IF(I37="TRIPULANTE",1,IF(I37="RAMPA",2,IF(I37="TRAFICO",3,IF(I37="Mantenimiento",4,IF(I37="Comercial",5,IF(I37="TOV",6,IF(I37="SEGURIDAD",7,IF(I37="Talento humano",8,IF(I37="Jefe de aereopuerto",9,"------------")))))))))</f>
        <v>2</v>
      </c>
      <c r="K37" s="1" t="s">
        <v>31</v>
      </c>
      <c r="L37" s="1" t="n">
        <f aca="false">IF(K37="FLORIDA",1,IF(K37="TERMINAL TERRESTRE",2,IF(K37="NORTE",3,IF(K37="DURAN",4,IF(K37="BASTION",5,IF(K37="SUROESTE",6,IF(K37="SAMBORONDON",7,IF(K37="SUR",8,IF(K37="BELLA VISTA",9,IF(K37="MIRAFLORES",10,IF(K37="PUERTO AZUL",11,IF(K37="VIA A LA COSTA",12,IF(K37="SURESTE",13,IF(K37="TRINITARIA",14,IF(K37="CENTRO",15,IF(K37="PUNTILLA",16,IF(K37="DAULE",17,IF(K37="CIUDAD SANTIAGO",18,IF(K37="MAPASINGE",19,IF(K37="FLOR DE BASTION",20,IF(K37="JOYA",21,IF(K37="KENNEDY",22,IF(K37="URDESA",23,IF(K37="CEIBOS",24,IF(K37="MALAGA 2",25,IF(K37="ENTRADA DE LA 8",26,"---------------------------"))))))))))))))))))))))))))</f>
        <v>6</v>
      </c>
      <c r="M37" s="3" t="s">
        <v>219</v>
      </c>
      <c r="N37" s="3" t="n">
        <v>986166413</v>
      </c>
      <c r="O37" s="0"/>
    </row>
    <row r="38" customFormat="false" ht="15" hidden="false" customHeight="false" outlineLevel="0" collapsed="false">
      <c r="A38" s="1" t="n">
        <v>53148</v>
      </c>
      <c r="B38" s="1" t="s">
        <v>220</v>
      </c>
      <c r="C38" s="1" t="s">
        <v>221</v>
      </c>
      <c r="D38" s="1" t="str">
        <f aca="false">CONCATENATE(B38," ",C38)</f>
        <v>BELTRAN YANZA</v>
      </c>
      <c r="E38" s="1" t="s">
        <v>222</v>
      </c>
      <c r="F38" s="1" t="s">
        <v>223</v>
      </c>
      <c r="G38" s="1" t="str">
        <f aca="false">CONCATENATE(E38," ",F38)</f>
        <v>GEOVANNI ENRIQUE</v>
      </c>
      <c r="H38" s="1" t="str">
        <f aca="false">CONCATENATE(B38,E38)</f>
        <v>BELTRANGEOVANNI</v>
      </c>
      <c r="I38" s="1" t="s">
        <v>79</v>
      </c>
      <c r="J38" s="1" t="n">
        <f aca="false">IF(I38="TRIPULANTE",1,IF(I38="RAMPA",2,IF(I38="TRAFICO",3,IF(I38="Mantenimiento",4,IF(I38="Comercial",5,IF(I38="TOV",6,IF(I38="SEGURIDAD",7,IF(I38="Talento humano",8,IF(I38="Jefe de aereopuerto",9,"------------")))))))))</f>
        <v>4</v>
      </c>
      <c r="K38" s="1" t="s">
        <v>63</v>
      </c>
      <c r="L38" s="1" t="n">
        <f aca="false">IF(K38="FLORIDA",1,IF(K38="TERMINAL TERRESTRE",2,IF(K38="NORTE",3,IF(K38="DURAN",4,IF(K38="BASTION",5,IF(K38="SUROESTE",6,IF(K38="SAMBORONDON",7,IF(K38="SUR",8,IF(K38="BELLA VISTA",9,IF(K38="MIRAFLORES",10,IF(K38="PUERTO AZUL",11,IF(K38="VIA A LA COSTA",12,IF(K38="SURESTE",13,IF(K38="TRINITARIA",14,IF(K38="CENTRO",15,IF(K38="PUNTILLA",16,IF(K38="DAULE",17,IF(K38="CIUDAD SANTIAGO",18,IF(K38="MAPASINGE",19,IF(K38="FLOR DE BASTION",20,IF(K38="JOYA",21,IF(K38="KENNEDY",22,IF(K38="URDESA",23,IF(K38="CEIBOS",24,IF(K38="MALAGA 2",25,IF(K38="ENTRADA DE LA 8",26,"---------------------------"))))))))))))))))))))))))))</f>
        <v>8</v>
      </c>
      <c r="M38" s="3" t="s">
        <v>224</v>
      </c>
      <c r="N38" s="3" t="s">
        <v>225</v>
      </c>
      <c r="O38" s="1" t="s">
        <v>226</v>
      </c>
    </row>
    <row r="39" customFormat="false" ht="15" hidden="false" customHeight="false" outlineLevel="0" collapsed="false">
      <c r="A39" s="1" t="n">
        <v>63533</v>
      </c>
      <c r="B39" s="1" t="s">
        <v>227</v>
      </c>
      <c r="C39" s="1" t="s">
        <v>228</v>
      </c>
      <c r="D39" s="1" t="str">
        <f aca="false">CONCATENATE(B39," ",C39)</f>
        <v>BENITES NEIRA</v>
      </c>
      <c r="E39" s="1" t="s">
        <v>97</v>
      </c>
      <c r="F39" s="1" t="s">
        <v>229</v>
      </c>
      <c r="G39" s="1" t="str">
        <f aca="false">CONCATENATE(E39," ",F39)</f>
        <v>MARIA FERNANDA</v>
      </c>
      <c r="H39" s="1" t="str">
        <f aca="false">CONCATENATE(B39,E39)</f>
        <v>BENITESMARIA</v>
      </c>
      <c r="I39" s="1" t="s">
        <v>43</v>
      </c>
      <c r="J39" s="1" t="n">
        <f aca="false">IF(I39="TRIPULANTE",1,IF(I39="RAMPA",2,IF(I39="TRAFICO",3,IF(I39="Mantenimiento",4,IF(I39="Comercial",5,IF(I39="TOV",6,IF(I39="SEGURIDAD",7,IF(I39="Talento humano",8,IF(I39="Jefe de aereopuerto",9,"------------")))))))))</f>
        <v>3</v>
      </c>
      <c r="K39" s="1" t="s">
        <v>230</v>
      </c>
      <c r="L39" s="1" t="n">
        <f aca="false">IF(K39="FLORIDA",1,IF(K39="TERMINAL TERRESTRE",2,IF(K39="NORTE",3,IF(K39="DURAN",4,IF(K39="BASTION",5,IF(K39="SUROESTE",6,IF(K39="SAMBORONDON",7,IF(K39="SUR",8,IF(K39="BELLA VISTA",9,IF(K39="MIRAFLORES",10,IF(K39="PUERTO AZUL",11,IF(K39="VIA A LA COSTA",12,IF(K39="SURESTE",13,IF(K39="TRINITARIA",14,IF(K39="CENTRO",15,IF(K39="PUNTILLA",16,IF(K39="DAULE",17,IF(K39="CIUDAD SANTIAGO",18,IF(K39="MAPASINGE",19,IF(K39="FLOR DE BASTION",20,IF(K39="JOYA",21,IF(K39="KENNEDY",22,IF(K39="URDESA",23,IF(K39="CEIBOS",24,IF(K39="MALAGA 2",25,IF(K39="ENTRADA DE LA 8",26,"---------------------------"))))))))))))))))))))))))))</f>
        <v>10</v>
      </c>
      <c r="M39" s="1" t="s">
        <v>231</v>
      </c>
      <c r="N39" s="1" t="n">
        <v>993894751</v>
      </c>
      <c r="O39" s="1" t="s">
        <v>232</v>
      </c>
    </row>
    <row r="40" customFormat="false" ht="15" hidden="false" customHeight="false" outlineLevel="0" collapsed="false">
      <c r="A40" s="1" t="n">
        <v>55094</v>
      </c>
      <c r="B40" s="1" t="s">
        <v>233</v>
      </c>
      <c r="C40" s="1" t="s">
        <v>234</v>
      </c>
      <c r="D40" s="1" t="str">
        <f aca="false">CONCATENATE(B40," ",C40)</f>
        <v>BERMEO PANCHANA</v>
      </c>
      <c r="E40" s="1" t="s">
        <v>235</v>
      </c>
      <c r="F40" s="1" t="s">
        <v>236</v>
      </c>
      <c r="G40" s="1" t="str">
        <f aca="false">CONCATENATE(E40," ",F40)</f>
        <v>EVELYN VIVIANA</v>
      </c>
      <c r="H40" s="1" t="str">
        <f aca="false">CONCATENATE(B40,E40)</f>
        <v>BERMEOEVELYN</v>
      </c>
      <c r="I40" s="1" t="s">
        <v>237</v>
      </c>
      <c r="J40" s="1" t="n">
        <f aca="false">IF(I40="TRIPULANTE",1,IF(I40="RAMPA",2,IF(I40="TRAFICO",3,IF(I40="Mantenimiento",4,IF(I40="Comercial",5,IF(I40="TOV",6,IF(I40="SEGURIDAD",7,IF(I40="Talento humano",8,IF(I40="Jefe de aereopuerto",9,"------------")))))))))</f>
        <v>5</v>
      </c>
      <c r="K40" s="1" t="s">
        <v>63</v>
      </c>
      <c r="L40" s="1" t="n">
        <f aca="false">IF(K40="FLORIDA",1,IF(K40="TERMINAL TERRESTRE",2,IF(K40="NORTE",3,IF(K40="DURAN",4,IF(K40="BASTION",5,IF(K40="SUROESTE",6,IF(K40="SAMBORONDON",7,IF(K40="SUR",8,IF(K40="BELLA VISTA",9,IF(K40="MIRAFLORES",10,IF(K40="PUERTO AZUL",11,IF(K40="VIA A LA COSTA",12,IF(K40="SURESTE",13,IF(K40="TRINITARIA",14,IF(K40="CENTRO",15,IF(K40="PUNTILLA",16,IF(K40="DAULE",17,IF(K40="CIUDAD SANTIAGO",18,IF(K40="MAPASINGE",19,IF(K40="FLOR DE BASTION",20,IF(K40="JOYA",21,IF(K40="KENNEDY",22,IF(K40="URDESA",23,IF(K40="CEIBOS",24,IF(K40="MALAGA 2",25,IF(K40="ENTRADA DE LA 8",26,"---------------------------"))))))))))))))))))))))))))</f>
        <v>8</v>
      </c>
      <c r="M40" s="1" t="s">
        <v>238</v>
      </c>
      <c r="N40" s="1" t="n">
        <v>999730444</v>
      </c>
      <c r="O40" s="1" t="s">
        <v>239</v>
      </c>
    </row>
    <row r="41" customFormat="false" ht="15" hidden="false" customHeight="false" outlineLevel="0" collapsed="false">
      <c r="A41" s="1" t="n">
        <v>59187</v>
      </c>
      <c r="B41" s="1" t="s">
        <v>233</v>
      </c>
      <c r="C41" s="1" t="s">
        <v>240</v>
      </c>
      <c r="D41" s="1" t="str">
        <f aca="false">CONCATENATE(B41," ",C41)</f>
        <v>BERMEO GUERRERO</v>
      </c>
      <c r="E41" s="1" t="s">
        <v>171</v>
      </c>
      <c r="F41" s="1" t="s">
        <v>223</v>
      </c>
      <c r="G41" s="1" t="str">
        <f aca="false">CONCATENATE(E41," ",F41)</f>
        <v>JAVIER ENRIQUE</v>
      </c>
      <c r="H41" s="1" t="str">
        <f aca="false">CONCATENATE(B41,E41)</f>
        <v>BERMEOJAVIER</v>
      </c>
      <c r="I41" s="1" t="s">
        <v>17</v>
      </c>
      <c r="J41" s="1" t="n">
        <f aca="false">IF(I41="TRIPULANTE",1,IF(I41="RAMPA",2,IF(I41="TRAFICO",3,IF(I41="Mantenimiento",4,IF(I41="Comercial",5,IF(I41="TOV",6,IF(I41="SEGURIDAD",7,IF(I41="Talento humano",8,IF(I41="Jefe de aereopuerto",9,"------------")))))))))</f>
        <v>1</v>
      </c>
      <c r="K41" s="1" t="s">
        <v>241</v>
      </c>
      <c r="L41" s="1" t="n">
        <f aca="false">IF(K41="FLORIDA",1,IF(K41="TERMINAL TERRESTRE",2,IF(K41="NORTE",3,IF(K41="DURAN",4,IF(K41="BASTION",5,IF(K41="SUROESTE",6,IF(K41="SAMBORONDON",7,IF(K41="SUR",8,IF(K41="BELLA VISTA",9,IF(K41="MIRAFLORES",10,IF(K41="PUERTO AZUL",11,IF(K41="VIA A LA COSTA",12,IF(K41="SURESTE",13,IF(K41="TRINITARIA",14,IF(K41="CENTRO",15,IF(K41="PUNTILLA",16,IF(K41="DAULE",17,IF(K41="CIUDAD SANTIAGO",18,IF(K41="MAPASINGE",19,IF(K41="FLOR DE BASTION",20,IF(K41="JOYA",21,IF(K41="KENNEDY",22,IF(K41="URDESA",23,IF(K41="CEIBOS",24,IF(K41="MALAGA 2",25,IF(K41="ENTRADA DE LA 8",26,"---------------------------"))))))))))))))))))))))))))</f>
        <v>7</v>
      </c>
      <c r="M41" s="1" t="s">
        <v>242</v>
      </c>
      <c r="N41" s="1" t="n">
        <v>994503292</v>
      </c>
      <c r="O41" s="1" t="s">
        <v>243</v>
      </c>
    </row>
    <row r="42" customFormat="false" ht="15" hidden="false" customHeight="false" outlineLevel="0" collapsed="false">
      <c r="A42" s="1" t="n">
        <v>53143</v>
      </c>
      <c r="B42" s="1" t="s">
        <v>244</v>
      </c>
      <c r="C42" s="1" t="s">
        <v>245</v>
      </c>
      <c r="D42" s="1" t="str">
        <f aca="false">CONCATENATE(B42," ",C42)</f>
        <v>BERMUDEZ MORA</v>
      </c>
      <c r="E42" s="1" t="s">
        <v>171</v>
      </c>
      <c r="F42" s="1" t="s">
        <v>246</v>
      </c>
      <c r="G42" s="1" t="str">
        <f aca="false">CONCATENATE(E42," ",F42)</f>
        <v>JAVIER ALEXANDER</v>
      </c>
      <c r="H42" s="1" t="str">
        <f aca="false">CONCATENATE(B42,E42)</f>
        <v>BERMUDEZJAVIER</v>
      </c>
      <c r="I42" s="1" t="s">
        <v>79</v>
      </c>
      <c r="J42" s="1" t="n">
        <f aca="false">IF(I42="TRIPULANTE",1,IF(I42="RAMPA",2,IF(I42="TRAFICO",3,IF(I42="Mantenimiento",4,IF(I42="Comercial",5,IF(I42="TOV",6,IF(I42="SEGURIDAD",7,IF(I42="Talento humano",8,IF(I42="Jefe de aereopuerto",9,"------------")))))))))</f>
        <v>4</v>
      </c>
      <c r="K42" s="1" t="s">
        <v>247</v>
      </c>
      <c r="L42" s="1" t="n">
        <f aca="false">IF(K42="FLORIDA",1,IF(K42="TERMINAL TERRESTRE",2,IF(K42="NORTE",3,IF(K42="DURAN",4,IF(K42="BASTION",5,IF(K42="SUROESTE",6,IF(K42="SAMBORONDON",7,IF(K42="SUR",8,IF(K42="BELLA VISTA",9,IF(K42="MIRAFLORES",10,IF(K42="PUERTO AZUL",11,IF(K42="VIA A LA COSTA",12,IF(K42="SURESTE",13,IF(K42="TRINITARIA",14,IF(K42="CENTRO",15,IF(K42="PUNTILLA",16,IF(K42="DAULE",17,IF(K42="CIUDAD SANTIAGO",18,IF(K42="MAPASINGE",19,IF(K42="FLOR DE BASTION",20,IF(K42="JOYA",21,IF(K42="KENNEDY",22,IF(K42="URDESA",23,IF(K42="CEIBOS",24,IF(K42="MALAGA 2",25,IF(K42="ENTRADA DE LA 8",26,"---------------------------"))))))))))))))))))))))))))</f>
        <v>4</v>
      </c>
      <c r="M42" s="3" t="s">
        <v>248</v>
      </c>
      <c r="N42" s="3" t="s">
        <v>249</v>
      </c>
      <c r="O42" s="1" t="s">
        <v>250</v>
      </c>
    </row>
    <row r="43" customFormat="false" ht="15" hidden="false" customHeight="false" outlineLevel="0" collapsed="false">
      <c r="A43" s="1" t="n">
        <v>54187</v>
      </c>
      <c r="B43" s="1" t="s">
        <v>251</v>
      </c>
      <c r="C43" s="1" t="s">
        <v>252</v>
      </c>
      <c r="D43" s="1" t="str">
        <f aca="false">CONCATENATE(B43," ",C43)</f>
        <v>BODNIZA CHICA</v>
      </c>
      <c r="E43" s="1" t="s">
        <v>117</v>
      </c>
      <c r="F43" s="1" t="s">
        <v>253</v>
      </c>
      <c r="G43" s="1" t="str">
        <f aca="false">CONCATENATE(E43," ",F43)</f>
        <v>MICHELLE LOURDES</v>
      </c>
      <c r="H43" s="1" t="str">
        <f aca="false">CONCATENATE(B43,E43)</f>
        <v>BODNIZAMICHELLE</v>
      </c>
      <c r="I43" s="1" t="s">
        <v>17</v>
      </c>
      <c r="J43" s="1" t="n">
        <f aca="false">IF(I43="TRIPULANTE",1,IF(I43="RAMPA",2,IF(I43="TRAFICO",3,IF(I43="Mantenimiento",4,IF(I43="Comercial",5,IF(I43="TOV",6,IF(I43="SEGURIDAD",7,IF(I43="Talento humano",8,IF(I43="Jefe de aereopuerto",9,"------------")))))))))</f>
        <v>1</v>
      </c>
      <c r="K43" s="1" t="s">
        <v>18</v>
      </c>
      <c r="L43" s="1" t="n">
        <f aca="false">IF(K43="FLORIDA",1,IF(K43="TERMINAL TERRESTRE",2,IF(K43="NORTE",3,IF(K43="DURAN",4,IF(K43="BASTION",5,IF(K43="SUROESTE",6,IF(K43="SAMBORONDON",7,IF(K43="SUR",8,IF(K43="BELLA VISTA",9,IF(K43="MIRAFLORES",10,IF(K43="PUERTO AZUL",11,IF(K43="VIA A LA COSTA",12,IF(K43="SURESTE",13,IF(K43="TRINITARIA",14,IF(K43="CENTRO",15,IF(K43="PUNTILLA",16,IF(K43="DAULE",17,IF(K43="CIUDAD SANTIAGO",18,IF(K43="MAPASINGE",19,IF(K43="FLOR DE BASTION",20,IF(K43="JOYA",21,IF(K43="KENNEDY",22,IF(K43="URDESA",23,IF(K43="CEIBOS",24,IF(K43="MALAGA 2",25,IF(K43="ENTRADA DE LA 8",26,"---------------------------"))))))))))))))))))))))))))</f>
        <v>3</v>
      </c>
      <c r="M43" s="1" t="s">
        <v>254</v>
      </c>
      <c r="N43" s="1" t="n">
        <v>982222024</v>
      </c>
      <c r="O43" s="1" t="s">
        <v>255</v>
      </c>
    </row>
    <row r="44" customFormat="false" ht="15" hidden="false" customHeight="false" outlineLevel="0" collapsed="false">
      <c r="A44" s="1" t="n">
        <v>71278</v>
      </c>
      <c r="B44" s="1" t="s">
        <v>256</v>
      </c>
      <c r="C44" s="1" t="s">
        <v>257</v>
      </c>
      <c r="D44" s="1" t="str">
        <f aca="false">CONCATENATE(B44," ",C44)</f>
        <v>BOHORQUEZ GUAMAN</v>
      </c>
      <c r="E44" s="1" t="s">
        <v>258</v>
      </c>
      <c r="F44" s="1" t="s">
        <v>259</v>
      </c>
      <c r="G44" s="1" t="str">
        <f aca="false">CONCATENATE(E44," ",F44)</f>
        <v>DAVE OLIVER</v>
      </c>
      <c r="H44" s="1" t="str">
        <f aca="false">CONCATENATE(B44,E44)</f>
        <v>BOHORQUEZDAVE</v>
      </c>
      <c r="I44" s="1" t="s">
        <v>25</v>
      </c>
      <c r="J44" s="1" t="n">
        <f aca="false">IF(I44="TRIPULANTE",1,IF(I44="RAMPA",2,IF(I44="TRAFICO",3,IF(I44="Mantenimiento",4,IF(I44="Comercial",5,IF(I44="TOV",6,IF(I44="SEGURIDAD",7,IF(I44="Talento humano",8,IF(I44="Jefe de aereopuerto",9,"------------")))))))))</f>
        <v>2</v>
      </c>
      <c r="K44" s="1" t="s">
        <v>31</v>
      </c>
      <c r="L44" s="1" t="n">
        <f aca="false">IF(K44="FLORIDA",1,IF(K44="TERMINAL TERRESTRE",2,IF(K44="NORTE",3,IF(K44="DURAN",4,IF(K44="BASTION",5,IF(K44="SUROESTE",6,IF(K44="SAMBORONDON",7,IF(K44="SUR",8,IF(K44="BELLA VISTA",9,IF(K44="MIRAFLORES",10,IF(K44="PUERTO AZUL",11,IF(K44="VIA A LA COSTA",12,IF(K44="SURESTE",13,IF(K44="TRINITARIA",14,IF(K44="CENTRO",15,IF(K44="PUNTILLA",16,IF(K44="DAULE",17,IF(K44="CIUDAD SANTIAGO",18,IF(K44="MAPASINGE",19,IF(K44="FLOR DE BASTION",20,IF(K44="JOYA",21,IF(K44="KENNEDY",22,IF(K44="URDESA",23,IF(K44="CEIBOS",24,IF(K44="MALAGA 2",25,IF(K44="ENTRADA DE LA 8",26,"---------------------------"))))))))))))))))))))))))))</f>
        <v>6</v>
      </c>
      <c r="M44" s="3" t="s">
        <v>173</v>
      </c>
      <c r="N44" s="3" t="n">
        <v>986570405</v>
      </c>
      <c r="O44" s="0"/>
    </row>
    <row r="45" customFormat="false" ht="15" hidden="false" customHeight="false" outlineLevel="0" collapsed="false">
      <c r="A45" s="1" t="n">
        <v>58888</v>
      </c>
      <c r="B45" s="1" t="s">
        <v>260</v>
      </c>
      <c r="C45" s="1" t="s">
        <v>261</v>
      </c>
      <c r="D45" s="1" t="str">
        <f aca="false">CONCATENATE(B45," ",C45)</f>
        <v>BOZA PINTO</v>
      </c>
      <c r="E45" s="1" t="s">
        <v>262</v>
      </c>
      <c r="F45" s="1" t="s">
        <v>263</v>
      </c>
      <c r="G45" s="1" t="str">
        <f aca="false">CONCATENATE(E45," ",F45)</f>
        <v>MARBIN SANTIAGO</v>
      </c>
      <c r="H45" s="1" t="str">
        <f aca="false">CONCATENATE(B45,E45)</f>
        <v>BOZAMARBIN</v>
      </c>
      <c r="I45" s="1" t="s">
        <v>25</v>
      </c>
      <c r="J45" s="1" t="n">
        <f aca="false">IF(I45="TRIPULANTE",1,IF(I45="RAMPA",2,IF(I45="TRAFICO",3,IF(I45="Mantenimiento",4,IF(I45="Comercial",5,IF(I45="TOV",6,IF(I45="SEGURIDAD",7,IF(I45="Talento humano",8,IF(I45="Jefe de aereopuerto",9,"------------")))))))))</f>
        <v>2</v>
      </c>
      <c r="K45" s="1" t="s">
        <v>247</v>
      </c>
      <c r="L45" s="1" t="n">
        <f aca="false">IF(K45="FLORIDA",1,IF(K45="TERMINAL TERRESTRE",2,IF(K45="NORTE",3,IF(K45="DURAN",4,IF(K45="BASTION",5,IF(K45="SUROESTE",6,IF(K45="SAMBORONDON",7,IF(K45="SUR",8,IF(K45="BELLA VISTA",9,IF(K45="MIRAFLORES",10,IF(K45="PUERTO AZUL",11,IF(K45="VIA A LA COSTA",12,IF(K45="SURESTE",13,IF(K45="TRINITARIA",14,IF(K45="CENTRO",15,IF(K45="PUNTILLA",16,IF(K45="DAULE",17,IF(K45="CIUDAD SANTIAGO",18,IF(K45="MAPASINGE",19,IF(K45="FLOR DE BASTION",20,IF(K45="JOYA",21,IF(K45="KENNEDY",22,IF(K45="URDESA",23,IF(K45="CEIBOS",24,IF(K45="MALAGA 2",25,IF(K45="ENTRADA DE LA 8",26,"---------------------------"))))))))))))))))))))))))))</f>
        <v>4</v>
      </c>
      <c r="M45" s="3" t="s">
        <v>264</v>
      </c>
      <c r="N45" s="4" t="s">
        <v>265</v>
      </c>
      <c r="O45" s="0"/>
    </row>
    <row r="46" customFormat="false" ht="15" hidden="false" customHeight="false" outlineLevel="0" collapsed="false">
      <c r="A46" s="1" t="n">
        <v>58088</v>
      </c>
      <c r="B46" s="1" t="s">
        <v>266</v>
      </c>
      <c r="C46" s="1" t="s">
        <v>267</v>
      </c>
      <c r="D46" s="1" t="str">
        <f aca="false">CONCATENATE(B46," ",C46)</f>
        <v>BRAVO MIRANDA</v>
      </c>
      <c r="E46" s="1" t="s">
        <v>268</v>
      </c>
      <c r="F46" s="1" t="s">
        <v>269</v>
      </c>
      <c r="G46" s="1" t="str">
        <f aca="false">CONCATENATE(E46," ",F46)</f>
        <v>RUBEN FERNANDO</v>
      </c>
      <c r="H46" s="1" t="str">
        <f aca="false">CONCATENATE(B46,E46)</f>
        <v>BRAVORUBEN</v>
      </c>
      <c r="I46" s="1" t="s">
        <v>25</v>
      </c>
      <c r="J46" s="1" t="n">
        <f aca="false">IF(I46="TRIPULANTE",1,IF(I46="RAMPA",2,IF(I46="TRAFICO",3,IF(I46="Mantenimiento",4,IF(I46="Comercial",5,IF(I46="TOV",6,IF(I46="SEGURIDAD",7,IF(I46="Talento humano",8,IF(I46="Jefe de aereopuerto",9,"------------")))))))))</f>
        <v>2</v>
      </c>
      <c r="K46" s="1" t="s">
        <v>138</v>
      </c>
      <c r="L46" s="1" t="n">
        <f aca="false">IF(K46="FLORIDA",1,IF(K46="TERMINAL TERRESTRE",2,IF(K46="NORTE",3,IF(K46="DURAN",4,IF(K46="BASTION",5,IF(K46="SUROESTE",6,IF(K46="SAMBORONDON",7,IF(K46="SUR",8,IF(K46="BELLA VISTA",9,IF(K46="MIRAFLORES",10,IF(K46="PUERTO AZUL",11,IF(K46="VIA A LA COSTA",12,IF(K46="SURESTE",13,IF(K46="TRINITARIA",14,IF(K46="CENTRO",15,IF(K46="PUNTILLA",16,IF(K46="DAULE",17,IF(K46="CIUDAD SANTIAGO",18,IF(K46="MAPASINGE",19,IF(K46="FLOR DE BASTION",20,IF(K46="JOYA",21,IF(K46="KENNEDY",22,IF(K46="URDESA",23,IF(K46="CEIBOS",24,IF(K46="MALAGA 2",25,IF(K46="ENTRADA DE LA 8",26,"---------------------------"))))))))))))))))))))))))))</f>
        <v>1</v>
      </c>
      <c r="M46" s="3" t="s">
        <v>270</v>
      </c>
      <c r="N46" s="4" t="s">
        <v>271</v>
      </c>
      <c r="O46" s="0"/>
    </row>
    <row r="47" customFormat="false" ht="15" hidden="false" customHeight="false" outlineLevel="0" collapsed="false">
      <c r="A47" s="1" t="n">
        <v>72772</v>
      </c>
      <c r="B47" s="1" t="s">
        <v>272</v>
      </c>
      <c r="C47" s="1" t="s">
        <v>163</v>
      </c>
      <c r="D47" s="1" t="str">
        <f aca="false">CONCATENATE(B47," ",C47)</f>
        <v>BRIONES INTRIAGO KARLA NARELT INTRIAGO</v>
      </c>
      <c r="E47" s="1" t="s">
        <v>273</v>
      </c>
      <c r="F47" s="1" t="s">
        <v>274</v>
      </c>
      <c r="G47" s="1" t="str">
        <f aca="false">CONCATENATE(E47," ",F47)</f>
        <v>KARLA NARELT</v>
      </c>
      <c r="H47" s="1" t="str">
        <f aca="false">CONCATENATE(B47,E47)</f>
        <v>BRIONES INTRIAGO KARLA NARELTKARLA</v>
      </c>
      <c r="I47" s="1" t="s">
        <v>43</v>
      </c>
      <c r="J47" s="1" t="n">
        <f aca="false">IF(I47="TRIPULANTE",1,IF(I47="RAMPA",2,IF(I47="TRAFICO",3,IF(I47="Mantenimiento",4,IF(I47="Comercial",5,IF(I47="TOV",6,IF(I47="SEGURIDAD",7,IF(I47="Talento humano",8,IF(I47="Jefe de aereopuerto",9,"------------")))))))))</f>
        <v>3</v>
      </c>
      <c r="K47" s="1" t="s">
        <v>275</v>
      </c>
      <c r="L47" s="1" t="n">
        <f aca="false">IF(K47="FLORIDA",1,IF(K47="TERMINAL TERRESTRE",2,IF(K47="NORTE",3,IF(K47="DURAN",4,IF(K47="BASTION",5,IF(K47="SUROESTE",6,IF(K47="SAMBORONDON",7,IF(K47="SUR",8,IF(K47="BELLA VISTA",9,IF(K47="MIRAFLORES",10,IF(K47="PUERTO AZUL",11,IF(K47="VIA A LA COSTA",12,IF(K47="SURESTE",13,IF(K47="TRINITARIA",14,IF(K47="CENTRO",15,IF(K47="PUNTILLA",16,IF(K47="DAULE",17,IF(K47="CIUDAD SANTIAGO",18,IF(K47="MAPASINGE",19,IF(K47="FLOR DE BASTION",20,IF(K47="JOYA",21,IF(K47="KENNEDY",22,IF(K47="URDESA",23,IF(K47="CEIBOS",24,IF(K47="MALAGA 2",25,IF(K47="ENTRADA DE LA 8",26,"---------------------------"))))))))))))))))))))))))))</f>
        <v>22</v>
      </c>
      <c r="M47" s="1" t="s">
        <v>276</v>
      </c>
      <c r="N47" s="1" t="n">
        <v>993763258</v>
      </c>
      <c r="O47" s="1" t="s">
        <v>277</v>
      </c>
    </row>
    <row r="48" customFormat="false" ht="15" hidden="false" customHeight="false" outlineLevel="0" collapsed="false">
      <c r="A48" s="1" t="n">
        <v>57573</v>
      </c>
      <c r="B48" s="1" t="s">
        <v>278</v>
      </c>
      <c r="C48" s="1" t="s">
        <v>279</v>
      </c>
      <c r="D48" s="1" t="str">
        <f aca="false">CONCATENATE(B48," ",C48)</f>
        <v>BUENO MANZABA</v>
      </c>
      <c r="E48" s="1" t="s">
        <v>280</v>
      </c>
      <c r="F48" s="1" t="s">
        <v>23</v>
      </c>
      <c r="G48" s="1" t="str">
        <f aca="false">CONCATENATE(E48," ",F48)</f>
        <v>SAUL JOSE</v>
      </c>
      <c r="H48" s="1" t="str">
        <f aca="false">CONCATENATE(B48,E48)</f>
        <v>BUENOSAUL</v>
      </c>
      <c r="I48" s="1" t="s">
        <v>25</v>
      </c>
      <c r="J48" s="1" t="n">
        <f aca="false">IF(I48="TRIPULANTE",1,IF(I48="RAMPA",2,IF(I48="TRAFICO",3,IF(I48="Mantenimiento",4,IF(I48="Comercial",5,IF(I48="TOV",6,IF(I48="SEGURIDAD",7,IF(I48="Talento humano",8,IF(I48="Jefe de aereopuerto",9,"------------")))))))))</f>
        <v>2</v>
      </c>
      <c r="K48" s="1" t="s">
        <v>281</v>
      </c>
      <c r="L48" s="1" t="n">
        <f aca="false">IF(K48="FLORIDA",1,IF(K48="TERMINAL TERRESTRE",2,IF(K48="NORTE",3,IF(K48="DURAN",4,IF(K48="BASTION",5,IF(K48="SUROESTE",6,IF(K48="SAMBORONDON",7,IF(K48="SUR",8,IF(K48="BELLA VISTA",9,IF(K48="MIRAFLORES",10,IF(K48="PUERTO AZUL",11,IF(K48="VIA A LA COSTA",12,IF(K48="SURESTE",13,IF(K48="TRINITARIA",14,IF(K48="CENTRO",15,IF(K48="PUNTILLA",16,IF(K48="DAULE",17,IF(K48="CIUDAD SANTIAGO",18,IF(K48="MAPASINGE",19,IF(K48="FLOR DE BASTION",20,IF(K48="JOYA",21,IF(K48="KENNEDY",22,IF(K48="URDESA",23,IF(K48="CEIBOS",24,IF(K48="MALAGA 2",25,IF(K48="ENTRADA DE LA 8",26,"---------------------------"))))))))))))))))))))))))))</f>
        <v>20</v>
      </c>
      <c r="M48" s="3" t="s">
        <v>282</v>
      </c>
      <c r="N48" s="4" t="n">
        <v>968266714</v>
      </c>
      <c r="O48" s="0"/>
    </row>
    <row r="49" customFormat="false" ht="15" hidden="false" customHeight="false" outlineLevel="0" collapsed="false">
      <c r="A49" s="1" t="n">
        <v>63285</v>
      </c>
      <c r="B49" s="1" t="s">
        <v>283</v>
      </c>
      <c r="C49" s="1" t="s">
        <v>284</v>
      </c>
      <c r="D49" s="1" t="str">
        <f aca="false">CONCATENATE(B49," ",C49)</f>
        <v>BURGOS MERCHAN</v>
      </c>
      <c r="E49" s="1" t="s">
        <v>285</v>
      </c>
      <c r="F49" s="1" t="s">
        <v>171</v>
      </c>
      <c r="G49" s="1" t="str">
        <f aca="false">CONCATENATE(E49," ",F49)</f>
        <v>LEONARDO JAVIER</v>
      </c>
      <c r="H49" s="1" t="str">
        <f aca="false">CONCATENATE(B49,E49)</f>
        <v>BURGOSLEONARDO</v>
      </c>
      <c r="I49" s="1" t="s">
        <v>43</v>
      </c>
      <c r="J49" s="1" t="n">
        <f aca="false">IF(I49="TRIPULANTE",1,IF(I49="RAMPA",2,IF(I49="TRAFICO",3,IF(I49="Mantenimiento",4,IF(I49="Comercial",5,IF(I49="TOV",6,IF(I49="SEGURIDAD",7,IF(I49="Talento humano",8,IF(I49="Jefe de aereopuerto",9,"------------")))))))))</f>
        <v>3</v>
      </c>
      <c r="K49" s="1" t="s">
        <v>63</v>
      </c>
      <c r="L49" s="1" t="n">
        <f aca="false">IF(K49="FLORIDA",1,IF(K49="TERMINAL TERRESTRE",2,IF(K49="NORTE",3,IF(K49="DURAN",4,IF(K49="BASTION",5,IF(K49="SUROESTE",6,IF(K49="SAMBORONDON",7,IF(K49="SUR",8,IF(K49="BELLA VISTA",9,IF(K49="MIRAFLORES",10,IF(K49="PUERTO AZUL",11,IF(K49="VIA A LA COSTA",12,IF(K49="SURESTE",13,IF(K49="TRINITARIA",14,IF(K49="CENTRO",15,IF(K49="PUNTILLA",16,IF(K49="DAULE",17,IF(K49="CIUDAD SANTIAGO",18,IF(K49="MAPASINGE",19,IF(K49="FLOR DE BASTION",20,IF(K49="JOYA",21,IF(K49="KENNEDY",22,IF(K49="URDESA",23,IF(K49="CEIBOS",24,IF(K49="MALAGA 2",25,IF(K49="ENTRADA DE LA 8",26,"---------------------------"))))))))))))))))))))))))))</f>
        <v>8</v>
      </c>
      <c r="M49" s="1" t="s">
        <v>286</v>
      </c>
      <c r="N49" s="1" t="n">
        <v>980871606</v>
      </c>
      <c r="O49" s="1" t="s">
        <v>287</v>
      </c>
    </row>
    <row r="50" customFormat="false" ht="15" hidden="false" customHeight="false" outlineLevel="0" collapsed="false">
      <c r="A50" s="1" t="n">
        <v>57584</v>
      </c>
      <c r="B50" s="1" t="s">
        <v>288</v>
      </c>
      <c r="C50" s="1" t="s">
        <v>289</v>
      </c>
      <c r="D50" s="1" t="str">
        <f aca="false">CONCATENATE(B50," ",C50)</f>
        <v>BUSTAMANTE LINO</v>
      </c>
      <c r="E50" s="1" t="s">
        <v>290</v>
      </c>
      <c r="F50" s="1" t="s">
        <v>291</v>
      </c>
      <c r="G50" s="1" t="str">
        <f aca="false">CONCATENATE(E50," ",F50)</f>
        <v>RODOLFO CRISTIAN</v>
      </c>
      <c r="H50" s="1" t="str">
        <f aca="false">CONCATENATE(B50,E50)</f>
        <v>BUSTAMANTERODOLFO</v>
      </c>
      <c r="I50" s="1" t="s">
        <v>25</v>
      </c>
      <c r="J50" s="1" t="n">
        <f aca="false">IF(I50="TRIPULANTE",1,IF(I50="RAMPA",2,IF(I50="TRAFICO",3,IF(I50="Mantenimiento",4,IF(I50="Comercial",5,IF(I50="TOV",6,IF(I50="SEGURIDAD",7,IF(I50="Talento humano",8,IF(I50="Jefe de aereopuerto",9,"------------")))))))))</f>
        <v>2</v>
      </c>
      <c r="K50" s="1" t="s">
        <v>31</v>
      </c>
      <c r="L50" s="1" t="n">
        <f aca="false">IF(K50="FLORIDA",1,IF(K50="TERMINAL TERRESTRE",2,IF(K50="NORTE",3,IF(K50="DURAN",4,IF(K50="BASTION",5,IF(K50="SUROESTE",6,IF(K50="SAMBORONDON",7,IF(K50="SUR",8,IF(K50="BELLA VISTA",9,IF(K50="MIRAFLORES",10,IF(K50="PUERTO AZUL",11,IF(K50="VIA A LA COSTA",12,IF(K50="SURESTE",13,IF(K50="TRINITARIA",14,IF(K50="CENTRO",15,IF(K50="PUNTILLA",16,IF(K50="DAULE",17,IF(K50="CIUDAD SANTIAGO",18,IF(K50="MAPASINGE",19,IF(K50="FLOR DE BASTION",20,IF(K50="JOYA",21,IF(K50="KENNEDY",22,IF(K50="URDESA",23,IF(K50="CEIBOS",24,IF(K50="MALAGA 2",25,IF(K50="ENTRADA DE LA 8",26,"---------------------------"))))))))))))))))))))))))))</f>
        <v>6</v>
      </c>
      <c r="M50" s="3" t="s">
        <v>292</v>
      </c>
      <c r="N50" s="4" t="n">
        <v>997456244</v>
      </c>
      <c r="O50" s="0"/>
    </row>
    <row r="51" customFormat="false" ht="15" hidden="false" customHeight="false" outlineLevel="0" collapsed="false">
      <c r="A51" s="1" t="n">
        <v>68875</v>
      </c>
      <c r="B51" s="1" t="s">
        <v>288</v>
      </c>
      <c r="C51" s="1" t="s">
        <v>293</v>
      </c>
      <c r="D51" s="1" t="str">
        <f aca="false">CONCATENATE(B51," ",C51)</f>
        <v>BUSTAMANTE CRUZ</v>
      </c>
      <c r="E51" s="1" t="s">
        <v>294</v>
      </c>
      <c r="F51" s="1" t="s">
        <v>295</v>
      </c>
      <c r="G51" s="1" t="str">
        <f aca="false">CONCATENATE(E51," ",F51)</f>
        <v>CINTHYA JOSMELY</v>
      </c>
      <c r="H51" s="1" t="str">
        <f aca="false">CONCATENATE(B51,E51)</f>
        <v>BUSTAMANTECINTHYA</v>
      </c>
      <c r="I51" s="1" t="s">
        <v>17</v>
      </c>
      <c r="J51" s="1" t="n">
        <f aca="false">IF(I51="TRIPULANTE",1,IF(I51="RAMPA",2,IF(I51="TRAFICO",3,IF(I51="Mantenimiento",4,IF(I51="Comercial",5,IF(I51="TOV",6,IF(I51="SEGURIDAD",7,IF(I51="Talento humano",8,IF(I51="Jefe de aereopuerto",9,"------------")))))))))</f>
        <v>1</v>
      </c>
      <c r="K51" s="1" t="s">
        <v>18</v>
      </c>
      <c r="L51" s="1" t="n">
        <f aca="false">IF(K51="FLORIDA",1,IF(K51="TERMINAL TERRESTRE",2,IF(K51="NORTE",3,IF(K51="DURAN",4,IF(K51="BASTION",5,IF(K51="SUROESTE",6,IF(K51="SAMBORONDON",7,IF(K51="SUR",8,IF(K51="BELLA VISTA",9,IF(K51="MIRAFLORES",10,IF(K51="PUERTO AZUL",11,IF(K51="VIA A LA COSTA",12,IF(K51="SURESTE",13,IF(K51="TRINITARIA",14,IF(K51="CENTRO",15,IF(K51="PUNTILLA",16,IF(K51="DAULE",17,IF(K51="CIUDAD SANTIAGO",18,IF(K51="MAPASINGE",19,IF(K51="FLOR DE BASTION",20,IF(K51="JOYA",21,IF(K51="KENNEDY",22,IF(K51="URDESA",23,IF(K51="CEIBOS",24,IF(K51="MALAGA 2",25,IF(K51="ENTRADA DE LA 8",26,"---------------------------"))))))))))))))))))))))))))</f>
        <v>3</v>
      </c>
      <c r="M51" s="1" t="s">
        <v>296</v>
      </c>
      <c r="N51" s="1" t="n">
        <v>959592813</v>
      </c>
      <c r="O51" s="1" t="s">
        <v>297</v>
      </c>
    </row>
    <row r="52" customFormat="false" ht="15" hidden="false" customHeight="false" outlineLevel="0" collapsed="false">
      <c r="A52" s="1" t="n">
        <v>68963</v>
      </c>
      <c r="B52" s="1" t="s">
        <v>298</v>
      </c>
      <c r="C52" s="1" t="s">
        <v>299</v>
      </c>
      <c r="D52" s="1" t="str">
        <f aca="false">CONCATENATE(B52," ",C52)</f>
        <v>CABEZAS ROMERO</v>
      </c>
      <c r="E52" s="1" t="s">
        <v>300</v>
      </c>
      <c r="F52" s="1" t="s">
        <v>171</v>
      </c>
      <c r="G52" s="1" t="str">
        <f aca="false">CONCATENATE(E52," ",F52)</f>
        <v>WILLIAM JAVIER</v>
      </c>
      <c r="H52" s="1" t="str">
        <f aca="false">CONCATENATE(B52,E52)</f>
        <v>CABEZASWILLIAM</v>
      </c>
      <c r="I52" s="1" t="s">
        <v>25</v>
      </c>
      <c r="J52" s="1" t="n">
        <f aca="false">IF(I52="TRIPULANTE",1,IF(I52="RAMPA",2,IF(I52="TRAFICO",3,IF(I52="Mantenimiento",4,IF(I52="Comercial",5,IF(I52="TOV",6,IF(I52="SEGURIDAD",7,IF(I52="Talento humano",8,IF(I52="Jefe de aereopuerto",9,"------------")))))))))</f>
        <v>2</v>
      </c>
      <c r="K52" s="1" t="s">
        <v>18</v>
      </c>
      <c r="L52" s="1" t="n">
        <f aca="false">IF(K52="FLORIDA",1,IF(K52="TERMINAL TERRESTRE",2,IF(K52="NORTE",3,IF(K52="DURAN",4,IF(K52="BASTION",5,IF(K52="SUROESTE",6,IF(K52="SAMBORONDON",7,IF(K52="SUR",8,IF(K52="BELLA VISTA",9,IF(K52="MIRAFLORES",10,IF(K52="PUERTO AZUL",11,IF(K52="VIA A LA COSTA",12,IF(K52="SURESTE",13,IF(K52="TRINITARIA",14,IF(K52="CENTRO",15,IF(K52="PUNTILLA",16,IF(K52="DAULE",17,IF(K52="CIUDAD SANTIAGO",18,IF(K52="MAPASINGE",19,IF(K52="FLOR DE BASTION",20,IF(K52="JOYA",21,IF(K52="KENNEDY",22,IF(K52="URDESA",23,IF(K52="CEIBOS",24,IF(K52="MALAGA 2",25,IF(K52="ENTRADA DE LA 8",26,"---------------------------"))))))))))))))))))))))))))</f>
        <v>3</v>
      </c>
      <c r="M52" s="5" t="s">
        <v>301</v>
      </c>
      <c r="N52" s="5" t="s">
        <v>302</v>
      </c>
      <c r="O52" s="0"/>
    </row>
    <row r="53" customFormat="false" ht="15" hidden="false" customHeight="false" outlineLevel="0" collapsed="false">
      <c r="A53" s="1" t="n">
        <v>55305</v>
      </c>
      <c r="B53" s="1" t="s">
        <v>303</v>
      </c>
      <c r="C53" s="1" t="s">
        <v>195</v>
      </c>
      <c r="D53" s="1" t="str">
        <f aca="false">CONCATENATE(B53," ",C53)</f>
        <v>CABRERA PACHECO</v>
      </c>
      <c r="E53" s="1" t="s">
        <v>304</v>
      </c>
      <c r="F53" s="1" t="s">
        <v>172</v>
      </c>
      <c r="G53" s="1" t="str">
        <f aca="false">CONCATENATE(E53," ",F53)</f>
        <v>CLAUDIO ALBERTO</v>
      </c>
      <c r="H53" s="1" t="str">
        <f aca="false">CONCATENATE(B53,E53)</f>
        <v>CABRERACLAUDIO</v>
      </c>
      <c r="I53" s="1" t="s">
        <v>305</v>
      </c>
      <c r="J53" s="1" t="n">
        <f aca="false">IF(I53="TRIPULANTE",1,IF(I53="RAMPA",2,IF(I53="TRAFICO",3,IF(I53="Mantenimiento",4,IF(I53="Comercial",5,IF(I53="TOV",6,IF(I53="SEGURIDAD",7,IF(I53="Talento humano",8,IF(I53="Jefe de aereopuerto",9,"------------")))))))))</f>
        <v>7</v>
      </c>
      <c r="K53" s="1" t="s">
        <v>241</v>
      </c>
      <c r="L53" s="1" t="n">
        <f aca="false">IF(K53="FLORIDA",1,IF(K53="TERMINAL TERRESTRE",2,IF(K53="NORTE",3,IF(K53="DURAN",4,IF(K53="BASTION",5,IF(K53="SUROESTE",6,IF(K53="SAMBORONDON",7,IF(K53="SUR",8,IF(K53="BELLA VISTA",9,IF(K53="MIRAFLORES",10,IF(K53="PUERTO AZUL",11,IF(K53="VIA A LA COSTA",12,IF(K53="SURESTE",13,IF(K53="TRINITARIA",14,IF(K53="CENTRO",15,IF(K53="PUNTILLA",16,IF(K53="DAULE",17,IF(K53="CIUDAD SANTIAGO",18,IF(K53="MAPASINGE",19,IF(K53="FLOR DE BASTION",20,IF(K53="JOYA",21,IF(K53="KENNEDY",22,IF(K53="URDESA",23,IF(K53="CEIBOS",24,IF(K53="MALAGA 2",25,IF(K53="ENTRADA DE LA 8",26,"---------------------------"))))))))))))))))))))))))))</f>
        <v>7</v>
      </c>
      <c r="M53" s="3" t="s">
        <v>306</v>
      </c>
      <c r="N53" s="4" t="s">
        <v>307</v>
      </c>
      <c r="O53" s="1" t="s">
        <v>308</v>
      </c>
    </row>
    <row r="54" customFormat="false" ht="15" hidden="false" customHeight="false" outlineLevel="0" collapsed="false">
      <c r="A54" s="1" t="n">
        <v>68532</v>
      </c>
      <c r="B54" s="1" t="s">
        <v>303</v>
      </c>
      <c r="C54" s="1" t="s">
        <v>309</v>
      </c>
      <c r="D54" s="1" t="str">
        <f aca="false">CONCATENATE(B54," ",C54)</f>
        <v>CABRERA ACUNA</v>
      </c>
      <c r="E54" s="1" t="s">
        <v>310</v>
      </c>
      <c r="F54" s="1" t="s">
        <v>311</v>
      </c>
      <c r="G54" s="1" t="str">
        <f aca="false">CONCATENATE(E54," ",F54)</f>
        <v>DANIELA CRISTINA</v>
      </c>
      <c r="H54" s="1" t="str">
        <f aca="false">CONCATENATE(B54,E54)</f>
        <v>CABRERADANIELA</v>
      </c>
      <c r="I54" s="1" t="s">
        <v>43</v>
      </c>
      <c r="J54" s="1" t="n">
        <f aca="false">IF(I54="TRIPULANTE",1,IF(I54="RAMPA",2,IF(I54="TRAFICO",3,IF(I54="Mantenimiento",4,IF(I54="Comercial",5,IF(I54="TOV",6,IF(I54="SEGURIDAD",7,IF(I54="Talento humano",8,IF(I54="Jefe de aereopuerto",9,"------------")))))))))</f>
        <v>3</v>
      </c>
      <c r="K54" s="1" t="s">
        <v>44</v>
      </c>
      <c r="L54" s="1" t="n">
        <f aca="false">IF(K54="FLORIDA",1,IF(K54="TERMINAL TERRESTRE",2,IF(K54="NORTE",3,IF(K54="DURAN",4,IF(K54="BASTION",5,IF(K54="SUROESTE",6,IF(K54="SAMBORONDON",7,IF(K54="SUR",8,IF(K54="BELLA VISTA",9,IF(K54="MIRAFLORES",10,IF(K54="PUERTO AZUL",11,IF(K54="VIA A LA COSTA",12,IF(K54="SURESTE",13,IF(K54="TRINITARIA",14,IF(K54="CENTRO",15,IF(K54="PUNTILLA",16,IF(K54="DAULE",17,IF(K54="CIUDAD SANTIAGO",18,IF(K54="MAPASINGE",19,IF(K54="FLOR DE BASTION",20,IF(K54="JOYA",21,IF(K54="KENNEDY",22,IF(K54="URDESA",23,IF(K54="CEIBOS",24,IF(K54="MALAGA 2",25,IF(K54="ENTRADA DE LA 8",26,"---------------------------"))))))))))))))))))))))))))</f>
        <v>12</v>
      </c>
      <c r="M54" s="1" t="s">
        <v>312</v>
      </c>
      <c r="N54" s="1" t="n">
        <v>982827585</v>
      </c>
      <c r="O54" s="1" t="s">
        <v>313</v>
      </c>
    </row>
    <row r="55" customFormat="false" ht="15" hidden="false" customHeight="false" outlineLevel="0" collapsed="false">
      <c r="A55" s="1" t="n">
        <v>55711</v>
      </c>
      <c r="B55" s="1" t="s">
        <v>314</v>
      </c>
      <c r="C55" s="1" t="s">
        <v>315</v>
      </c>
      <c r="D55" s="1" t="str">
        <f aca="false">CONCATENATE(B55," ",C55)</f>
        <v>CAICEDO ARROYO</v>
      </c>
      <c r="E55" s="1" t="s">
        <v>316</v>
      </c>
      <c r="F55" s="1" t="s">
        <v>317</v>
      </c>
      <c r="G55" s="1" t="str">
        <f aca="false">CONCATENATE(E55," ",F55)</f>
        <v>MARICELA JUANA</v>
      </c>
      <c r="H55" s="1" t="str">
        <f aca="false">CONCATENATE(B55,E55)</f>
        <v>CAICEDOMARICELA</v>
      </c>
      <c r="I55" s="1" t="s">
        <v>17</v>
      </c>
      <c r="J55" s="1" t="n">
        <f aca="false">IF(I55="TRIPULANTE",1,IF(I55="RAMPA",2,IF(I55="TRAFICO",3,IF(I55="Mantenimiento",4,IF(I55="Comercial",5,IF(I55="TOV",6,IF(I55="SEGURIDAD",7,IF(I55="Talento humano",8,IF(I55="Jefe de aereopuerto",9,"------------")))))))))</f>
        <v>1</v>
      </c>
      <c r="K55" s="1" t="s">
        <v>103</v>
      </c>
      <c r="L55" s="1" t="n">
        <f aca="false">IF(K55="FLORIDA",1,IF(K55="TERMINAL TERRESTRE",2,IF(K55="NORTE",3,IF(K55="DURAN",4,IF(K55="BASTION",5,IF(K55="SUROESTE",6,IF(K55="SAMBORONDON",7,IF(K55="SUR",8,IF(K55="BELLA VISTA",9,IF(K55="MIRAFLORES",10,IF(K55="PUERTO AZUL",11,IF(K55="VIA A LA COSTA",12,IF(K55="SURESTE",13,IF(K55="TRINITARIA",14,IF(K55="CENTRO",15,IF(K55="PUNTILLA",16,IF(K55="DAULE",17,IF(K55="CIUDAD SANTIAGO",18,IF(K55="MAPASINGE",19,IF(K55="FLOR DE BASTION",20,IF(K55="JOYA",21,IF(K55="KENNEDY",22,IF(K55="URDESA",23,IF(K55="CEIBOS",24,IF(K55="MALAGA 2",25,IF(K55="ENTRADA DE LA 8",26,"---------------------------"))))))))))))))))))))))))))</f>
        <v>15</v>
      </c>
      <c r="M55" s="1" t="s">
        <v>318</v>
      </c>
      <c r="N55" s="1" t="n">
        <v>996893563</v>
      </c>
      <c r="O55" s="1" t="s">
        <v>319</v>
      </c>
    </row>
    <row r="56" customFormat="false" ht="15" hidden="false" customHeight="false" outlineLevel="0" collapsed="false">
      <c r="A56" s="1" t="n">
        <v>54408</v>
      </c>
      <c r="B56" s="1" t="s">
        <v>320</v>
      </c>
      <c r="C56" s="1" t="s">
        <v>321</v>
      </c>
      <c r="D56" s="1" t="str">
        <f aca="false">CONCATENATE(B56," ",C56)</f>
        <v>CALDERON VERA ALBERTO ISAURO VERA</v>
      </c>
      <c r="E56" s="1" t="s">
        <v>172</v>
      </c>
      <c r="F56" s="1" t="s">
        <v>322</v>
      </c>
      <c r="G56" s="1" t="str">
        <f aca="false">CONCATENATE(E56," ",F56)</f>
        <v>ALBERTO ISAURO</v>
      </c>
      <c r="H56" s="1" t="str">
        <f aca="false">CONCATENATE(B56,E56)</f>
        <v>CALDERON VERA ALBERTO ISAUROALBERTO</v>
      </c>
      <c r="I56" s="1" t="s">
        <v>25</v>
      </c>
      <c r="J56" s="1" t="n">
        <f aca="false">IF(I56="TRIPULANTE",1,IF(I56="RAMPA",2,IF(I56="TRAFICO",3,IF(I56="Mantenimiento",4,IF(I56="Comercial",5,IF(I56="TOV",6,IF(I56="SEGURIDAD",7,IF(I56="Talento humano",8,IF(I56="Jefe de aereopuerto",9,"------------")))))))))</f>
        <v>2</v>
      </c>
      <c r="K56" s="1" t="s">
        <v>323</v>
      </c>
      <c r="L56" s="1" t="n">
        <f aca="false">IF(K56="FLORIDA",1,IF(K56="TERMINAL TERRESTRE",2,IF(K56="NORTE",3,IF(K56="DURAN",4,IF(K56="BASTION",5,IF(K56="SUROESTE",6,IF(K56="SAMBORONDON",7,IF(K56="SUR",8,IF(K56="BELLA VISTA",9,IF(K56="MIRAFLORES",10,IF(K56="PUERTO AZUL",11,IF(K56="VIA A LA COSTA",12,IF(K56="SURESTE",13,IF(K56="TRINITARIA",14,IF(K56="CENTRO",15,IF(K56="PUNTILLA",16,IF(K56="DAULE",17,IF(K56="CIUDAD SANTIAGO",18,IF(K56="MAPASINGE",19,IF(K56="FLOR DE BASTION",20,IF(K56="JOYA",21,IF(K56="KENNEDY",22,IF(K56="URDESA",23,IF(K56="CEIBOS",24,IF(K56="MALAGA 2",25,IF(K56="ENTRADA DE LA 8",26,"---------------------------"))))))))))))))))))))))))))</f>
        <v>5</v>
      </c>
      <c r="M56" s="3" t="s">
        <v>324</v>
      </c>
      <c r="N56" s="4" t="n">
        <v>989290124</v>
      </c>
      <c r="O56" s="0"/>
    </row>
    <row r="57" customFormat="false" ht="15" hidden="false" customHeight="false" outlineLevel="0" collapsed="false">
      <c r="A57" s="1" t="n">
        <v>58071</v>
      </c>
      <c r="B57" s="1" t="s">
        <v>325</v>
      </c>
      <c r="C57" s="1" t="s">
        <v>326</v>
      </c>
      <c r="D57" s="1" t="str">
        <f aca="false">CONCATENATE(B57," ",C57)</f>
        <v>CALDERON BRIONES</v>
      </c>
      <c r="E57" s="1" t="s">
        <v>327</v>
      </c>
      <c r="F57" s="1" t="s">
        <v>108</v>
      </c>
      <c r="G57" s="1" t="str">
        <f aca="false">CONCATENATE(E57," ",F57)</f>
        <v>OSWALDO ALFREDO</v>
      </c>
      <c r="H57" s="1" t="str">
        <f aca="false">CONCATENATE(B57,E57)</f>
        <v>CALDERONOSWALDO</v>
      </c>
      <c r="I57" s="1" t="s">
        <v>25</v>
      </c>
      <c r="J57" s="1" t="n">
        <f aca="false">IF(I57="TRIPULANTE",1,IF(I57="RAMPA",2,IF(I57="TRAFICO",3,IF(I57="Mantenimiento",4,IF(I57="Comercial",5,IF(I57="TOV",6,IF(I57="SEGURIDAD",7,IF(I57="Talento humano",8,IF(I57="Jefe de aereopuerto",9,"------------")))))))))</f>
        <v>2</v>
      </c>
      <c r="K57" s="1" t="s">
        <v>31</v>
      </c>
      <c r="L57" s="1" t="n">
        <f aca="false">IF(K57="FLORIDA",1,IF(K57="TERMINAL TERRESTRE",2,IF(K57="NORTE",3,IF(K57="DURAN",4,IF(K57="BASTION",5,IF(K57="SUROESTE",6,IF(K57="SAMBORONDON",7,IF(K57="SUR",8,IF(K57="BELLA VISTA",9,IF(K57="MIRAFLORES",10,IF(K57="PUERTO AZUL",11,IF(K57="VIA A LA COSTA",12,IF(K57="SURESTE",13,IF(K57="TRINITARIA",14,IF(K57="CENTRO",15,IF(K57="PUNTILLA",16,IF(K57="DAULE",17,IF(K57="CIUDAD SANTIAGO",18,IF(K57="MAPASINGE",19,IF(K57="FLOR DE BASTION",20,IF(K57="JOYA",21,IF(K57="KENNEDY",22,IF(K57="URDESA",23,IF(K57="CEIBOS",24,IF(K57="MALAGA 2",25,IF(K57="ENTRADA DE LA 8",26,"---------------------------"))))))))))))))))))))))))))</f>
        <v>6</v>
      </c>
      <c r="M57" s="3" t="s">
        <v>328</v>
      </c>
      <c r="N57" s="4" t="s">
        <v>329</v>
      </c>
      <c r="O57" s="0"/>
    </row>
    <row r="58" customFormat="false" ht="15" hidden="false" customHeight="false" outlineLevel="0" collapsed="false">
      <c r="A58" s="1" t="n">
        <v>58089</v>
      </c>
      <c r="B58" s="1" t="s">
        <v>325</v>
      </c>
      <c r="C58" s="1" t="s">
        <v>330</v>
      </c>
      <c r="D58" s="1" t="str">
        <f aca="false">CONCATENATE(B58," ",C58)</f>
        <v>CALDERON MOLINA</v>
      </c>
      <c r="E58" s="1" t="s">
        <v>331</v>
      </c>
      <c r="F58" s="1" t="s">
        <v>218</v>
      </c>
      <c r="G58" s="1" t="str">
        <f aca="false">CONCATENATE(E58," ",F58)</f>
        <v>JHONNY DAVID</v>
      </c>
      <c r="H58" s="1" t="str">
        <f aca="false">CONCATENATE(B58,E58)</f>
        <v>CALDERONJHONNY</v>
      </c>
      <c r="I58" s="1" t="s">
        <v>25</v>
      </c>
      <c r="J58" s="1" t="n">
        <f aca="false">IF(I58="TRIPULANTE",1,IF(I58="RAMPA",2,IF(I58="TRAFICO",3,IF(I58="Mantenimiento",4,IF(I58="Comercial",5,IF(I58="TOV",6,IF(I58="SEGURIDAD",7,IF(I58="Talento humano",8,IF(I58="Jefe de aereopuerto",9,"------------")))))))))</f>
        <v>2</v>
      </c>
      <c r="K58" s="1" t="s">
        <v>51</v>
      </c>
      <c r="L58" s="1" t="n">
        <f aca="false">IF(K58="FLORIDA",1,IF(K58="TERMINAL TERRESTRE",2,IF(K58="NORTE",3,IF(K58="DURAN",4,IF(K58="BASTION",5,IF(K58="SUROESTE",6,IF(K58="SAMBORONDON",7,IF(K58="SUR",8,IF(K58="BELLA VISTA",9,IF(K58="MIRAFLORES",10,IF(K58="PUERTO AZUL",11,IF(K58="VIA A LA COSTA",12,IF(K58="SURESTE",13,IF(K58="TRINITARIA",14,IF(K58="CENTRO",15,IF(K58="PUNTILLA",16,IF(K58="DAULE",17,IF(K58="CIUDAD SANTIAGO",18,IF(K58="MAPASINGE",19,IF(K58="FLOR DE BASTION",20,IF(K58="JOYA",21,IF(K58="KENNEDY",22,IF(K58="URDESA",23,IF(K58="CEIBOS",24,IF(K58="MALAGA 2",25,IF(K58="ENTRADA DE LA 8",26,"---------------------------"))))))))))))))))))))))))))</f>
        <v>14</v>
      </c>
      <c r="M58" s="3" t="s">
        <v>332</v>
      </c>
      <c r="N58" s="4" t="s">
        <v>333</v>
      </c>
      <c r="O58" s="0"/>
    </row>
    <row r="59" customFormat="false" ht="15" hidden="false" customHeight="false" outlineLevel="0" collapsed="false">
      <c r="A59" s="1" t="n">
        <v>73084</v>
      </c>
      <c r="B59" s="1" t="s">
        <v>334</v>
      </c>
      <c r="C59" s="1" t="s">
        <v>335</v>
      </c>
      <c r="D59" s="1" t="str">
        <f aca="false">CONCATENATE(B59," ",C59)</f>
        <v>CALVACHI MACHUCA</v>
      </c>
      <c r="E59" s="1" t="s">
        <v>269</v>
      </c>
      <c r="F59" s="1" t="s">
        <v>218</v>
      </c>
      <c r="G59" s="1" t="str">
        <f aca="false">CONCATENATE(E59," ",F59)</f>
        <v>FERNANDO DAVID</v>
      </c>
      <c r="H59" s="1" t="str">
        <f aca="false">CONCATENATE(B59,E59)</f>
        <v>CALVACHIFERNANDO</v>
      </c>
      <c r="I59" s="1" t="s">
        <v>25</v>
      </c>
      <c r="J59" s="1" t="n">
        <f aca="false">IF(I59="TRIPULANTE",1,IF(I59="RAMPA",2,IF(I59="TRAFICO",3,IF(I59="Mantenimiento",4,IF(I59="Comercial",5,IF(I59="TOV",6,IF(I59="SEGURIDAD",7,IF(I59="Talento humano",8,IF(I59="Jefe de aereopuerto",9,"------------")))))))))</f>
        <v>2</v>
      </c>
      <c r="K59" s="1" t="s">
        <v>63</v>
      </c>
      <c r="L59" s="1" t="n">
        <f aca="false">IF(K59="FLORIDA",1,IF(K59="TERMINAL TERRESTRE",2,IF(K59="NORTE",3,IF(K59="DURAN",4,IF(K59="BASTION",5,IF(K59="SUROESTE",6,IF(K59="SAMBORONDON",7,IF(K59="SUR",8,IF(K59="BELLA VISTA",9,IF(K59="MIRAFLORES",10,IF(K59="PUERTO AZUL",11,IF(K59="VIA A LA COSTA",12,IF(K59="SURESTE",13,IF(K59="TRINITARIA",14,IF(K59="CENTRO",15,IF(K59="PUNTILLA",16,IF(K59="DAULE",17,IF(K59="CIUDAD SANTIAGO",18,IF(K59="MAPASINGE",19,IF(K59="FLOR DE BASTION",20,IF(K59="JOYA",21,IF(K59="KENNEDY",22,IF(K59="URDESA",23,IF(K59="CEIBOS",24,IF(K59="MALAGA 2",25,IF(K59="ENTRADA DE LA 8",26,"---------------------------"))))))))))))))))))))))))))</f>
        <v>8</v>
      </c>
      <c r="M59" s="1" t="s">
        <v>336</v>
      </c>
      <c r="N59" s="1" t="n">
        <v>988474479</v>
      </c>
      <c r="O59" s="0"/>
    </row>
    <row r="60" customFormat="false" ht="15" hidden="false" customHeight="false" outlineLevel="0" collapsed="false">
      <c r="A60" s="1" t="n">
        <v>56400</v>
      </c>
      <c r="B60" s="1" t="s">
        <v>337</v>
      </c>
      <c r="C60" s="1" t="s">
        <v>338</v>
      </c>
      <c r="D60" s="1" t="str">
        <f aca="false">CONCATENATE(B60," ",C60)</f>
        <v>CAMINO DELGADO</v>
      </c>
      <c r="E60" s="1" t="s">
        <v>269</v>
      </c>
      <c r="F60" s="1" t="s">
        <v>154</v>
      </c>
      <c r="G60" s="1" t="str">
        <f aca="false">CONCATENATE(E60," ",F60)</f>
        <v>FERNANDO BOLIVAR</v>
      </c>
      <c r="H60" s="1" t="str">
        <f aca="false">CONCATENATE(B60,E60)</f>
        <v>CAMINOFERNANDO</v>
      </c>
      <c r="I60" s="1" t="s">
        <v>25</v>
      </c>
      <c r="J60" s="1" t="n">
        <f aca="false">IF(I60="TRIPULANTE",1,IF(I60="RAMPA",2,IF(I60="TRAFICO",3,IF(I60="Mantenimiento",4,IF(I60="Comercial",5,IF(I60="TOV",6,IF(I60="SEGURIDAD",7,IF(I60="Talento humano",8,IF(I60="Jefe de aereopuerto",9,"------------")))))))))</f>
        <v>2</v>
      </c>
      <c r="K60" s="1" t="s">
        <v>339</v>
      </c>
      <c r="L60" s="1" t="n">
        <f aca="false">IF(K60="FLORIDA",1,IF(K60="TERMINAL TERRESTRE",2,IF(K60="NORTE",3,IF(K60="DURAN",4,IF(K60="BASTION",5,IF(K60="SUROESTE",6,IF(K60="SAMBORONDON",7,IF(K60="SUR",8,IF(K60="BELLA VISTA",9,IF(K60="MIRAFLORES",10,IF(K60="PUERTO AZUL",11,IF(K60="VIA A LA COSTA",12,IF(K60="SURESTE",13,IF(K60="TRINITARIA",14,IF(K60="CENTRO",15,IF(K60="PUNTILLA",16,IF(K60="DAULE",17,IF(K60="CIUDAD SANTIAGO",18,IF(K60="MAPASINGE",19,IF(K60="FLOR DE BASTION",20,IF(K60="JOYA",21,IF(K60="KENNEDY",22,IF(K60="URDESA",23,IF(K60="CEIBOS",24,IF(K60="MALAGA 2",25,IF(K60="ENTRADA DE LA 8",26,"---------------------------"))))))))))))))))))))))))))</f>
        <v>23</v>
      </c>
      <c r="M60" s="3" t="s">
        <v>340</v>
      </c>
      <c r="N60" s="4" t="n">
        <v>980912683</v>
      </c>
      <c r="O60" s="0"/>
    </row>
    <row r="61" customFormat="false" ht="15" hidden="false" customHeight="false" outlineLevel="0" collapsed="false">
      <c r="A61" s="1" t="n">
        <v>69159</v>
      </c>
      <c r="B61" s="1" t="s">
        <v>341</v>
      </c>
      <c r="C61" s="1" t="s">
        <v>341</v>
      </c>
      <c r="D61" s="1" t="str">
        <f aca="false">CONCATENATE(B61," ",C61)</f>
        <v>CAÑARTE CAÑARTE</v>
      </c>
      <c r="E61" s="1" t="s">
        <v>68</v>
      </c>
      <c r="F61" s="1" t="s">
        <v>202</v>
      </c>
      <c r="G61" s="1" t="str">
        <f aca="false">CONCATENATE(E61," ",F61)</f>
        <v>MIGUEL ANGEL</v>
      </c>
      <c r="H61" s="1" t="str">
        <f aca="false">CONCATENATE(B61,E61)</f>
        <v>CAÑARTEMIGUEL</v>
      </c>
      <c r="I61" s="1" t="s">
        <v>79</v>
      </c>
      <c r="J61" s="1" t="n">
        <f aca="false">IF(I61="TRIPULANTE",1,IF(I61="RAMPA",2,IF(I61="TRAFICO",3,IF(I61="Mantenimiento",4,IF(I61="Comercial",5,IF(I61="TOV",6,IF(I61="SEGURIDAD",7,IF(I61="Talento humano",8,IF(I61="Jefe de aereopuerto",9,"------------")))))))))</f>
        <v>4</v>
      </c>
      <c r="K61" s="1" t="s">
        <v>138</v>
      </c>
      <c r="L61" s="1" t="n">
        <f aca="false">IF(K61="FLORIDA",1,IF(K61="TERMINAL TERRESTRE",2,IF(K61="NORTE",3,IF(K61="DURAN",4,IF(K61="BASTION",5,IF(K61="SUROESTE",6,IF(K61="SAMBORONDON",7,IF(K61="SUR",8,IF(K61="BELLA VISTA",9,IF(K61="MIRAFLORES",10,IF(K61="PUERTO AZUL",11,IF(K61="VIA A LA COSTA",12,IF(K61="SURESTE",13,IF(K61="TRINITARIA",14,IF(K61="CENTRO",15,IF(K61="PUNTILLA",16,IF(K61="DAULE",17,IF(K61="CIUDAD SANTIAGO",18,IF(K61="MAPASINGE",19,IF(K61="FLOR DE BASTION",20,IF(K61="JOYA",21,IF(K61="KENNEDY",22,IF(K61="URDESA",23,IF(K61="CEIBOS",24,IF(K61="MALAGA 2",25,IF(K61="ENTRADA DE LA 8",26,"---------------------------"))))))))))))))))))))))))))</f>
        <v>1</v>
      </c>
      <c r="M61" s="3" t="s">
        <v>342</v>
      </c>
      <c r="N61" s="3" t="n">
        <v>992417765</v>
      </c>
      <c r="O61" s="1" t="s">
        <v>343</v>
      </c>
    </row>
    <row r="62" customFormat="false" ht="15" hidden="false" customHeight="false" outlineLevel="0" collapsed="false">
      <c r="A62" s="1" t="n">
        <v>59163</v>
      </c>
      <c r="B62" s="1" t="s">
        <v>344</v>
      </c>
      <c r="C62" s="1" t="s">
        <v>345</v>
      </c>
      <c r="D62" s="1" t="str">
        <f aca="false">CONCATENATE(B62," ",C62)</f>
        <v>CAREGUA TERAN</v>
      </c>
      <c r="E62" s="1" t="s">
        <v>123</v>
      </c>
      <c r="F62" s="1" t="s">
        <v>346</v>
      </c>
      <c r="G62" s="1" t="str">
        <f aca="false">CONCATENATE(E62," ",F62)</f>
        <v>JORGE ELIAS</v>
      </c>
      <c r="H62" s="1" t="str">
        <f aca="false">CONCATENATE(B62,E62)</f>
        <v>CAREGUAJORGE</v>
      </c>
      <c r="I62" s="1" t="s">
        <v>25</v>
      </c>
      <c r="J62" s="1" t="n">
        <f aca="false">IF(I62="TRIPULANTE",1,IF(I62="RAMPA",2,IF(I62="TRAFICO",3,IF(I62="Mantenimiento",4,IF(I62="Comercial",5,IF(I62="TOV",6,IF(I62="SEGURIDAD",7,IF(I62="Talento humano",8,IF(I62="Jefe de aereopuerto",9,"------------")))))))))</f>
        <v>2</v>
      </c>
      <c r="K62" s="1" t="s">
        <v>31</v>
      </c>
      <c r="L62" s="1" t="n">
        <f aca="false">IF(K62="FLORIDA",1,IF(K62="TERMINAL TERRESTRE",2,IF(K62="NORTE",3,IF(K62="DURAN",4,IF(K62="BASTION",5,IF(K62="SUROESTE",6,IF(K62="SAMBORONDON",7,IF(K62="SUR",8,IF(K62="BELLA VISTA",9,IF(K62="MIRAFLORES",10,IF(K62="PUERTO AZUL",11,IF(K62="VIA A LA COSTA",12,IF(K62="SURESTE",13,IF(K62="TRINITARIA",14,IF(K62="CENTRO",15,IF(K62="PUNTILLA",16,IF(K62="DAULE",17,IF(K62="CIUDAD SANTIAGO",18,IF(K62="MAPASINGE",19,IF(K62="FLOR DE BASTION",20,IF(K62="JOYA",21,IF(K62="KENNEDY",22,IF(K62="URDESA",23,IF(K62="CEIBOS",24,IF(K62="MALAGA 2",25,IF(K62="ENTRADA DE LA 8",26,"---------------------------"))))))))))))))))))))))))))</f>
        <v>6</v>
      </c>
      <c r="M62" s="3" t="s">
        <v>347</v>
      </c>
      <c r="N62" s="4" t="n">
        <v>997042604</v>
      </c>
      <c r="O62" s="0"/>
    </row>
    <row r="63" customFormat="false" ht="15" hidden="false" customHeight="false" outlineLevel="0" collapsed="false">
      <c r="A63" s="1" t="n">
        <v>60956</v>
      </c>
      <c r="B63" s="1" t="s">
        <v>348</v>
      </c>
      <c r="C63" s="1" t="s">
        <v>349</v>
      </c>
      <c r="D63" s="1" t="str">
        <f aca="false">CONCATENATE(B63," ",C63)</f>
        <v>BAJANA CARRANZA</v>
      </c>
      <c r="E63" s="1" t="s">
        <v>350</v>
      </c>
      <c r="F63" s="1" t="s">
        <v>351</v>
      </c>
      <c r="G63" s="1" t="str">
        <f aca="false">CONCATENATE(E63," ",F63)</f>
        <v>JEFFERSON MANUEL</v>
      </c>
      <c r="H63" s="1" t="str">
        <f aca="false">CONCATENATE(B63,E63)</f>
        <v>BAJANAJEFFERSON</v>
      </c>
      <c r="I63" s="1" t="s">
        <v>17</v>
      </c>
      <c r="J63" s="1" t="n">
        <f aca="false">IF(I63="TRIPULANTE",1,IF(I63="RAMPA",2,IF(I63="TRAFICO",3,IF(I63="Mantenimiento",4,IF(I63="Comercial",5,IF(I63="TOV",6,IF(I63="SEGURIDAD",7,IF(I63="Talento humano",8,IF(I63="Jefe de aereopuerto",9,"------------")))))))))</f>
        <v>1</v>
      </c>
      <c r="K63" s="1" t="s">
        <v>63</v>
      </c>
      <c r="L63" s="1" t="n">
        <f aca="false">IF(K63="FLORIDA",1,IF(K63="TERMINAL TERRESTRE",2,IF(K63="NORTE",3,IF(K63="DURAN",4,IF(K63="BASTION",5,IF(K63="SUROESTE",6,IF(K63="SAMBORONDON",7,IF(K63="SUR",8,IF(K63="BELLA VISTA",9,IF(K63="MIRAFLORES",10,IF(K63="PUERTO AZUL",11,IF(K63="VIA A LA COSTA",12,IF(K63="SURESTE",13,IF(K63="TRINITARIA",14,IF(K63="CENTRO",15,IF(K63="PUNTILLA",16,IF(K63="DAULE",17,IF(K63="CIUDAD SANTIAGO",18,IF(K63="MAPASINGE",19,IF(K63="FLOR DE BASTION",20,IF(K63="JOYA",21,IF(K63="KENNEDY",22,IF(K63="URDESA",23,IF(K63="CEIBOS",24,IF(K63="MALAGA 2",25,IF(K63="ENTRADA DE LA 8",26,"---------------------------"))))))))))))))))))))))))))</f>
        <v>8</v>
      </c>
      <c r="M63" s="1" t="s">
        <v>352</v>
      </c>
      <c r="N63" s="1" t="n">
        <v>991867809</v>
      </c>
      <c r="O63" s="1" t="s">
        <v>353</v>
      </c>
    </row>
    <row r="64" customFormat="false" ht="15" hidden="false" customHeight="false" outlineLevel="0" collapsed="false">
      <c r="A64" s="1" t="n">
        <v>53401</v>
      </c>
      <c r="B64" s="1" t="s">
        <v>354</v>
      </c>
      <c r="C64" s="1" t="s">
        <v>355</v>
      </c>
      <c r="D64" s="1" t="str">
        <f aca="false">CONCATENATE(B64," ",C64)</f>
        <v>CARRASCO GARCIA</v>
      </c>
      <c r="E64" s="1" t="s">
        <v>356</v>
      </c>
      <c r="F64" s="1" t="s">
        <v>285</v>
      </c>
      <c r="G64" s="1" t="str">
        <f aca="false">CONCATENATE(E64," ",F64)</f>
        <v>CESAR LEONARDO</v>
      </c>
      <c r="H64" s="1" t="str">
        <f aca="false">CONCATENATE(B64,E64)</f>
        <v>CARRASCOCESAR</v>
      </c>
      <c r="I64" s="1" t="s">
        <v>25</v>
      </c>
      <c r="J64" s="1" t="n">
        <f aca="false">IF(I64="TRIPULANTE",1,IF(I64="RAMPA",2,IF(I64="TRAFICO",3,IF(I64="Mantenimiento",4,IF(I64="Comercial",5,IF(I64="TOV",6,IF(I64="SEGURIDAD",7,IF(I64="Talento humano",8,IF(I64="Jefe de aereopuerto",9,"------------")))))))))</f>
        <v>2</v>
      </c>
      <c r="K64" s="1" t="s">
        <v>31</v>
      </c>
      <c r="L64" s="1" t="n">
        <f aca="false">IF(K64="FLORIDA",1,IF(K64="TERMINAL TERRESTRE",2,IF(K64="NORTE",3,IF(K64="DURAN",4,IF(K64="BASTION",5,IF(K64="SUROESTE",6,IF(K64="SAMBORONDON",7,IF(K64="SUR",8,IF(K64="BELLA VISTA",9,IF(K64="MIRAFLORES",10,IF(K64="PUERTO AZUL",11,IF(K64="VIA A LA COSTA",12,IF(K64="SURESTE",13,IF(K64="TRINITARIA",14,IF(K64="CENTRO",15,IF(K64="PUNTILLA",16,IF(K64="DAULE",17,IF(K64="CIUDAD SANTIAGO",18,IF(K64="MAPASINGE",19,IF(K64="FLOR DE BASTION",20,IF(K64="JOYA",21,IF(K64="KENNEDY",22,IF(K64="URDESA",23,IF(K64="CEIBOS",24,IF(K64="MALAGA 2",25,IF(K64="ENTRADA DE LA 8",26,"---------------------------"))))))))))))))))))))))))))</f>
        <v>6</v>
      </c>
      <c r="M64" s="3" t="s">
        <v>357</v>
      </c>
      <c r="N64" s="4" t="n">
        <v>982940752</v>
      </c>
      <c r="O64" s="0"/>
    </row>
    <row r="65" customFormat="false" ht="15" hidden="false" customHeight="false" outlineLevel="0" collapsed="false">
      <c r="A65" s="1" t="n">
        <v>53624</v>
      </c>
      <c r="B65" s="1" t="s">
        <v>354</v>
      </c>
      <c r="C65" s="1" t="s">
        <v>358</v>
      </c>
      <c r="D65" s="1" t="str">
        <f aca="false">CONCATENATE(B65," ",C65)</f>
        <v>CARRASCO MERA</v>
      </c>
      <c r="E65" s="1" t="s">
        <v>67</v>
      </c>
      <c r="F65" s="1" t="s">
        <v>359</v>
      </c>
      <c r="G65" s="1" t="str">
        <f aca="false">CONCATENATE(E65," ",F65)</f>
        <v>LUIS GEOVANNY</v>
      </c>
      <c r="H65" s="1" t="str">
        <f aca="false">CONCATENATE(B65,E65)</f>
        <v>CARRASCOLUIS</v>
      </c>
      <c r="I65" s="1" t="s">
        <v>79</v>
      </c>
      <c r="J65" s="1" t="n">
        <f aca="false">IF(I65="TRIPULANTE",1,IF(I65="RAMPA",2,IF(I65="TRAFICO",3,IF(I65="Mantenimiento",4,IF(I65="Comercial",5,IF(I65="TOV",6,IF(I65="SEGURIDAD",7,IF(I65="Talento humano",8,IF(I65="Jefe de aereopuerto",9,"------------")))))))))</f>
        <v>4</v>
      </c>
      <c r="K65" s="1" t="s">
        <v>18</v>
      </c>
      <c r="L65" s="1" t="n">
        <f aca="false">IF(K65="FLORIDA",1,IF(K65="TERMINAL TERRESTRE",2,IF(K65="NORTE",3,IF(K65="DURAN",4,IF(K65="BASTION",5,IF(K65="SUROESTE",6,IF(K65="SAMBORONDON",7,IF(K65="SUR",8,IF(K65="BELLA VISTA",9,IF(K65="MIRAFLORES",10,IF(K65="PUERTO AZUL",11,IF(K65="VIA A LA COSTA",12,IF(K65="SURESTE",13,IF(K65="TRINITARIA",14,IF(K65="CENTRO",15,IF(K65="PUNTILLA",16,IF(K65="DAULE",17,IF(K65="CIUDAD SANTIAGO",18,IF(K65="MAPASINGE",19,IF(K65="FLOR DE BASTION",20,IF(K65="JOYA",21,IF(K65="KENNEDY",22,IF(K65="URDESA",23,IF(K65="CEIBOS",24,IF(K65="MALAGA 2",25,IF(K65="ENTRADA DE LA 8",26,"---------------------------"))))))))))))))))))))))))))</f>
        <v>3</v>
      </c>
      <c r="M65" s="3" t="s">
        <v>360</v>
      </c>
      <c r="N65" s="3" t="n">
        <v>998930107</v>
      </c>
      <c r="O65" s="1" t="s">
        <v>361</v>
      </c>
    </row>
    <row r="66" customFormat="false" ht="15" hidden="false" customHeight="false" outlineLevel="0" collapsed="false">
      <c r="A66" s="1" t="n">
        <v>69165</v>
      </c>
      <c r="B66" s="1" t="s">
        <v>354</v>
      </c>
      <c r="C66" s="1" t="s">
        <v>54</v>
      </c>
      <c r="D66" s="1" t="str">
        <f aca="false">CONCATENATE(B66," ",C66)</f>
        <v>CARRASCO RODRIGUEZ</v>
      </c>
      <c r="E66" s="1" t="s">
        <v>362</v>
      </c>
      <c r="F66" s="1" t="s">
        <v>351</v>
      </c>
      <c r="G66" s="1" t="str">
        <f aca="false">CONCATENATE(E66," ",F66)</f>
        <v>HECTOR MANUEL</v>
      </c>
      <c r="H66" s="1" t="str">
        <f aca="false">CONCATENATE(B66,E66)</f>
        <v>CARRASCOHECTOR</v>
      </c>
      <c r="I66" s="1" t="s">
        <v>25</v>
      </c>
      <c r="J66" s="1" t="n">
        <f aca="false">IF(I66="TRIPULANTE",1,IF(I66="RAMPA",2,IF(I66="TRAFICO",3,IF(I66="Mantenimiento",4,IF(I66="Comercial",5,IF(I66="TOV",6,IF(I66="SEGURIDAD",7,IF(I66="Talento humano",8,IF(I66="Jefe de aereopuerto",9,"------------")))))))))</f>
        <v>2</v>
      </c>
      <c r="K66" s="1" t="s">
        <v>63</v>
      </c>
      <c r="L66" s="1" t="n">
        <f aca="false">IF(K66="FLORIDA",1,IF(K66="TERMINAL TERRESTRE",2,IF(K66="NORTE",3,IF(K66="DURAN",4,IF(K66="BASTION",5,IF(K66="SUROESTE",6,IF(K66="SAMBORONDON",7,IF(K66="SUR",8,IF(K66="BELLA VISTA",9,IF(K66="MIRAFLORES",10,IF(K66="PUERTO AZUL",11,IF(K66="VIA A LA COSTA",12,IF(K66="SURESTE",13,IF(K66="TRINITARIA",14,IF(K66="CENTRO",15,IF(K66="PUNTILLA",16,IF(K66="DAULE",17,IF(K66="CIUDAD SANTIAGO",18,IF(K66="MAPASINGE",19,IF(K66="FLOR DE BASTION",20,IF(K66="JOYA",21,IF(K66="KENNEDY",22,IF(K66="URDESA",23,IF(K66="CEIBOS",24,IF(K66="MALAGA 2",25,IF(K66="ENTRADA DE LA 8",26,"---------------------------"))))))))))))))))))))))))))</f>
        <v>8</v>
      </c>
      <c r="M66" s="3" t="s">
        <v>363</v>
      </c>
      <c r="N66" s="3" t="n">
        <v>939253587</v>
      </c>
      <c r="O66" s="0"/>
    </row>
    <row r="67" customFormat="false" ht="15" hidden="false" customHeight="false" outlineLevel="0" collapsed="false">
      <c r="A67" s="1" t="n">
        <v>73083</v>
      </c>
      <c r="B67" s="1" t="s">
        <v>354</v>
      </c>
      <c r="C67" s="1" t="s">
        <v>364</v>
      </c>
      <c r="D67" s="1" t="str">
        <f aca="false">CONCATENATE(B67," ",C67)</f>
        <v>CARRASCO MAGALLANES</v>
      </c>
      <c r="E67" s="1" t="s">
        <v>365</v>
      </c>
      <c r="F67" s="1" t="s">
        <v>366</v>
      </c>
      <c r="G67" s="1" t="str">
        <f aca="false">CONCATENATE(E67," ",F67)</f>
        <v>DARIO XAVIER</v>
      </c>
      <c r="H67" s="1" t="str">
        <f aca="false">CONCATENATE(B67,E67)</f>
        <v>CARRASCODARIO</v>
      </c>
      <c r="I67" s="1" t="s">
        <v>25</v>
      </c>
      <c r="J67" s="1" t="n">
        <f aca="false">IF(I67="TRIPULANTE",1,IF(I67="RAMPA",2,IF(I67="TRAFICO",3,IF(I67="Mantenimiento",4,IF(I67="Comercial",5,IF(I67="TOV",6,IF(I67="SEGURIDAD",7,IF(I67="Talento humano",8,IF(I67="Jefe de aereopuerto",9,"------------")))))))))</f>
        <v>2</v>
      </c>
      <c r="K67" s="1" t="s">
        <v>63</v>
      </c>
      <c r="L67" s="1" t="n">
        <f aca="false">IF(K67="FLORIDA",1,IF(K67="TERMINAL TERRESTRE",2,IF(K67="NORTE",3,IF(K67="DURAN",4,IF(K67="BASTION",5,IF(K67="SUROESTE",6,IF(K67="SAMBORONDON",7,IF(K67="SUR",8,IF(K67="BELLA VISTA",9,IF(K67="MIRAFLORES",10,IF(K67="PUERTO AZUL",11,IF(K67="VIA A LA COSTA",12,IF(K67="SURESTE",13,IF(K67="TRINITARIA",14,IF(K67="CENTRO",15,IF(K67="PUNTILLA",16,IF(K67="DAULE",17,IF(K67="CIUDAD SANTIAGO",18,IF(K67="MAPASINGE",19,IF(K67="FLOR DE BASTION",20,IF(K67="JOYA",21,IF(K67="KENNEDY",22,IF(K67="URDESA",23,IF(K67="CEIBOS",24,IF(K67="MALAGA 2",25,IF(K67="ENTRADA DE LA 8",26,"---------------------------"))))))))))))))))))))))))))</f>
        <v>8</v>
      </c>
      <c r="M67" s="3" t="s">
        <v>367</v>
      </c>
      <c r="N67" s="5" t="s">
        <v>368</v>
      </c>
      <c r="O67" s="0"/>
    </row>
    <row r="68" customFormat="false" ht="15" hidden="false" customHeight="false" outlineLevel="0" collapsed="false">
      <c r="A68" s="1" t="n">
        <v>65439</v>
      </c>
      <c r="B68" s="1" t="s">
        <v>181</v>
      </c>
      <c r="C68" s="1" t="s">
        <v>369</v>
      </c>
      <c r="D68" s="1" t="str">
        <f aca="false">CONCATENATE(B68," ",C68)</f>
        <v>CARRERA ZAMORA</v>
      </c>
      <c r="E68" s="1" t="s">
        <v>90</v>
      </c>
      <c r="F68" s="1" t="s">
        <v>370</v>
      </c>
      <c r="G68" s="1" t="str">
        <f aca="false">CONCATENATE(E68," ",F68)</f>
        <v>WASHINGTON JORDY</v>
      </c>
      <c r="H68" s="1" t="str">
        <f aca="false">CONCATENATE(B68,E68)</f>
        <v>CARRERAWASHINGTON</v>
      </c>
      <c r="I68" s="1" t="s">
        <v>25</v>
      </c>
      <c r="J68" s="1" t="n">
        <f aca="false">IF(I68="TRIPULANTE",1,IF(I68="RAMPA",2,IF(I68="TRAFICO",3,IF(I68="Mantenimiento",4,IF(I68="Comercial",5,IF(I68="TOV",6,IF(I68="SEGURIDAD",7,IF(I68="Talento humano",8,IF(I68="Jefe de aereopuerto",9,"------------")))))))))</f>
        <v>2</v>
      </c>
      <c r="K68" s="1" t="s">
        <v>323</v>
      </c>
      <c r="L68" s="1" t="n">
        <f aca="false">IF(K68="FLORIDA",1,IF(K68="TERMINAL TERRESTRE",2,IF(K68="NORTE",3,IF(K68="DURAN",4,IF(K68="BASTION",5,IF(K68="SUROESTE",6,IF(K68="SAMBORONDON",7,IF(K68="SUR",8,IF(K68="BELLA VISTA",9,IF(K68="MIRAFLORES",10,IF(K68="PUERTO AZUL",11,IF(K68="VIA A LA COSTA",12,IF(K68="SURESTE",13,IF(K68="TRINITARIA",14,IF(K68="CENTRO",15,IF(K68="PUNTILLA",16,IF(K68="DAULE",17,IF(K68="CIUDAD SANTIAGO",18,IF(K68="MAPASINGE",19,IF(K68="FLOR DE BASTION",20,IF(K68="JOYA",21,IF(K68="KENNEDY",22,IF(K68="URDESA",23,IF(K68="CEIBOS",24,IF(K68="MALAGA 2",25,IF(K68="ENTRADA DE LA 8",26,"---------------------------"))))))))))))))))))))))))))</f>
        <v>5</v>
      </c>
      <c r="M68" s="3" t="s">
        <v>371</v>
      </c>
      <c r="N68" s="3" t="n">
        <v>997108491</v>
      </c>
      <c r="O68" s="0"/>
    </row>
    <row r="69" customFormat="false" ht="15" hidden="false" customHeight="false" outlineLevel="0" collapsed="false">
      <c r="A69" s="1" t="n">
        <v>54872</v>
      </c>
      <c r="B69" s="1" t="s">
        <v>372</v>
      </c>
      <c r="C69" s="1" t="s">
        <v>14</v>
      </c>
      <c r="D69" s="1" t="str">
        <f aca="false">CONCATENATE(B69," ",C69)</f>
        <v>CARRIEL MUNOZ</v>
      </c>
      <c r="E69" s="1" t="s">
        <v>373</v>
      </c>
      <c r="F69" s="1" t="s">
        <v>374</v>
      </c>
      <c r="G69" s="1" t="str">
        <f aca="false">CONCATENATE(E69," ",F69)</f>
        <v>BENIGNO WAGNER</v>
      </c>
      <c r="H69" s="1" t="str">
        <f aca="false">CONCATENATE(B69,E69)</f>
        <v>CARRIELBENIGNO</v>
      </c>
      <c r="I69" s="1" t="s">
        <v>25</v>
      </c>
      <c r="J69" s="1" t="n">
        <f aca="false">IF(I69="TRIPULANTE",1,IF(I69="RAMPA",2,IF(I69="TRAFICO",3,IF(I69="Mantenimiento",4,IF(I69="Comercial",5,IF(I69="TOV",6,IF(I69="SEGURIDAD",7,IF(I69="Talento humano",8,IF(I69="Jefe de aereopuerto",9,"------------")))))))))</f>
        <v>2</v>
      </c>
      <c r="K69" s="1" t="s">
        <v>138</v>
      </c>
      <c r="L69" s="1" t="n">
        <f aca="false">IF(K69="FLORIDA",1,IF(K69="TERMINAL TERRESTRE",2,IF(K69="NORTE",3,IF(K69="DURAN",4,IF(K69="BASTION",5,IF(K69="SUROESTE",6,IF(K69="SAMBORONDON",7,IF(K69="SUR",8,IF(K69="BELLA VISTA",9,IF(K69="MIRAFLORES",10,IF(K69="PUERTO AZUL",11,IF(K69="VIA A LA COSTA",12,IF(K69="SURESTE",13,IF(K69="TRINITARIA",14,IF(K69="CENTRO",15,IF(K69="PUNTILLA",16,IF(K69="DAULE",17,IF(K69="CIUDAD SANTIAGO",18,IF(K69="MAPASINGE",19,IF(K69="FLOR DE BASTION",20,IF(K69="JOYA",21,IF(K69="KENNEDY",22,IF(K69="URDESA",23,IF(K69="CEIBOS",24,IF(K69="MALAGA 2",25,IF(K69="ENTRADA DE LA 8",26,"---------------------------"))))))))))))))))))))))))))</f>
        <v>1</v>
      </c>
      <c r="M69" s="3" t="s">
        <v>375</v>
      </c>
      <c r="N69" s="0"/>
      <c r="O69" s="0"/>
    </row>
    <row r="70" customFormat="false" ht="15" hidden="false" customHeight="false" outlineLevel="0" collapsed="false">
      <c r="A70" s="1" t="n">
        <v>59166</v>
      </c>
      <c r="B70" s="1" t="s">
        <v>376</v>
      </c>
      <c r="C70" s="1" t="s">
        <v>338</v>
      </c>
      <c r="D70" s="1" t="str">
        <f aca="false">CONCATENATE(B70," ",C70)</f>
        <v>CARRION DELGADO</v>
      </c>
      <c r="E70" s="1" t="s">
        <v>377</v>
      </c>
      <c r="F70" s="1" t="s">
        <v>223</v>
      </c>
      <c r="G70" s="1" t="str">
        <f aca="false">CONCATENATE(E70," ",F70)</f>
        <v>FELIX ENRIQUE</v>
      </c>
      <c r="H70" s="1" t="str">
        <f aca="false">CONCATENATE(B70,E70)</f>
        <v>CARRIONFELIX</v>
      </c>
      <c r="I70" s="1" t="s">
        <v>25</v>
      </c>
      <c r="J70" s="1" t="n">
        <f aca="false">IF(I70="TRIPULANTE",1,IF(I70="RAMPA",2,IF(I70="TRAFICO",3,IF(I70="Mantenimiento",4,IF(I70="Comercial",5,IF(I70="TOV",6,IF(I70="SEGURIDAD",7,IF(I70="Talento humano",8,IF(I70="Jefe de aereopuerto",9,"------------")))))))))</f>
        <v>2</v>
      </c>
      <c r="K70" s="1" t="s">
        <v>31</v>
      </c>
      <c r="L70" s="1" t="n">
        <f aca="false">IF(K70="FLORIDA",1,IF(K70="TERMINAL TERRESTRE",2,IF(K70="NORTE",3,IF(K70="DURAN",4,IF(K70="BASTION",5,IF(K70="SUROESTE",6,IF(K70="SAMBORONDON",7,IF(K70="SUR",8,IF(K70="BELLA VISTA",9,IF(K70="MIRAFLORES",10,IF(K70="PUERTO AZUL",11,IF(K70="VIA A LA COSTA",12,IF(K70="SURESTE",13,IF(K70="TRINITARIA",14,IF(K70="CENTRO",15,IF(K70="PUNTILLA",16,IF(K70="DAULE",17,IF(K70="CIUDAD SANTIAGO",18,IF(K70="MAPASINGE",19,IF(K70="FLOR DE BASTION",20,IF(K70="JOYA",21,IF(K70="KENNEDY",22,IF(K70="URDESA",23,IF(K70="CEIBOS",24,IF(K70="MALAGA 2",25,IF(K70="ENTRADA DE LA 8",26,"---------------------------"))))))))))))))))))))))))))</f>
        <v>6</v>
      </c>
      <c r="M70" s="3" t="s">
        <v>378</v>
      </c>
      <c r="N70" s="4" t="n">
        <v>983620944</v>
      </c>
      <c r="O70" s="0"/>
    </row>
    <row r="71" customFormat="false" ht="15" hidden="false" customHeight="false" outlineLevel="0" collapsed="false">
      <c r="A71" s="1" t="n">
        <v>54194</v>
      </c>
      <c r="B71" s="1" t="s">
        <v>379</v>
      </c>
      <c r="C71" s="1" t="s">
        <v>380</v>
      </c>
      <c r="D71" s="1" t="str">
        <f aca="false">CONCATENATE(B71," ",C71)</f>
        <v>CASAL CABELLO</v>
      </c>
      <c r="E71" s="1" t="s">
        <v>381</v>
      </c>
      <c r="F71" s="1" t="s">
        <v>253</v>
      </c>
      <c r="G71" s="1" t="str">
        <f aca="false">CONCATENATE(E71," ",F71)</f>
        <v>MARIA DE  LOURDES</v>
      </c>
      <c r="H71" s="1" t="str">
        <f aca="false">CONCATENATE(B71,E71)</f>
        <v>CASALMARIA DE</v>
      </c>
      <c r="I71" s="1" t="s">
        <v>17</v>
      </c>
      <c r="J71" s="1" t="n">
        <f aca="false">IF(I71="TRIPULANTE",1,IF(I71="RAMPA",2,IF(I71="TRAFICO",3,IF(I71="Mantenimiento",4,IF(I71="Comercial",5,IF(I71="TOV",6,IF(I71="SEGURIDAD",7,IF(I71="Talento humano",8,IF(I71="Jefe de aereopuerto",9,"------------")))))))))</f>
        <v>1</v>
      </c>
      <c r="K71" s="1" t="s">
        <v>63</v>
      </c>
      <c r="L71" s="1" t="n">
        <f aca="false">IF(K71="FLORIDA",1,IF(K71="TERMINAL TERRESTRE",2,IF(K71="NORTE",3,IF(K71="DURAN",4,IF(K71="BASTION",5,IF(K71="SUROESTE",6,IF(K71="SAMBORONDON",7,IF(K71="SUR",8,IF(K71="BELLA VISTA",9,IF(K71="MIRAFLORES",10,IF(K71="PUERTO AZUL",11,IF(K71="VIA A LA COSTA",12,IF(K71="SURESTE",13,IF(K71="TRINITARIA",14,IF(K71="CENTRO",15,IF(K71="PUNTILLA",16,IF(K71="DAULE",17,IF(K71="CIUDAD SANTIAGO",18,IF(K71="MAPASINGE",19,IF(K71="FLOR DE BASTION",20,IF(K71="JOYA",21,IF(K71="KENNEDY",22,IF(K71="URDESA",23,IF(K71="CEIBOS",24,IF(K71="MALAGA 2",25,IF(K71="ENTRADA DE LA 8",26,"---------------------------"))))))))))))))))))))))))))</f>
        <v>8</v>
      </c>
      <c r="M71" s="1" t="s">
        <v>382</v>
      </c>
      <c r="N71" s="1" t="n">
        <v>991923259</v>
      </c>
      <c r="O71" s="1" t="s">
        <v>383</v>
      </c>
    </row>
    <row r="72" customFormat="false" ht="15" hidden="false" customHeight="false" outlineLevel="0" collapsed="false">
      <c r="A72" s="1" t="n">
        <v>54560</v>
      </c>
      <c r="B72" s="1" t="s">
        <v>384</v>
      </c>
      <c r="C72" s="1" t="s">
        <v>385</v>
      </c>
      <c r="D72" s="1" t="str">
        <f aca="false">CONCATENATE(B72," ",C72)</f>
        <v>CASTILLO MARTINEZ</v>
      </c>
      <c r="E72" s="1" t="s">
        <v>386</v>
      </c>
      <c r="F72" s="1" t="s">
        <v>387</v>
      </c>
      <c r="G72" s="1" t="str">
        <f aca="false">CONCATENATE(E72," ",F72)</f>
        <v>GERMAN PATRICIO</v>
      </c>
      <c r="H72" s="1" t="str">
        <f aca="false">CONCATENATE(B72,E72)</f>
        <v>CASTILLOGERMAN</v>
      </c>
      <c r="I72" s="1" t="s">
        <v>17</v>
      </c>
      <c r="J72" s="1" t="n">
        <f aca="false">IF(I72="TRIPULANTE",1,IF(I72="RAMPA",2,IF(I72="TRAFICO",3,IF(I72="Mantenimiento",4,IF(I72="Comercial",5,IF(I72="TOV",6,IF(I72="SEGURIDAD",7,IF(I72="Talento humano",8,IF(I72="Jefe de aereopuerto",9,"------------")))))))))</f>
        <v>1</v>
      </c>
      <c r="K72" s="1" t="s">
        <v>388</v>
      </c>
      <c r="L72" s="1" t="n">
        <f aca="false">IF(K72="FLORIDA",1,IF(K72="TERMINAL TERRESTRE",2,IF(K72="NORTE",3,IF(K72="DURAN",4,IF(K72="BASTION",5,IF(K72="SUROESTE",6,IF(K72="SAMBORONDON",7,IF(K72="SUR",8,IF(K72="BELLA VISTA",9,IF(K72="MIRAFLORES",10,IF(K72="PUERTO AZUL",11,IF(K72="VIA A LA COSTA",12,IF(K72="SURESTE",13,IF(K72="TRINITARIA",14,IF(K72="CENTRO",15,IF(K72="PUNTILLA",16,IF(K72="DAULE",17,IF(K72="CIUDAD SANTIAGO",18,IF(K72="MAPASINGE",19,IF(K72="FLOR DE BASTION",20,IF(K72="JOYA",21,IF(K72="KENNEDY",22,IF(K72="URDESA",23,IF(K72="CEIBOS",24,IF(K72="MALAGA 2",25,IF(K72="ENTRADA DE LA 8",26,"---------------------------"))))))))))))))))))))))))))</f>
        <v>24</v>
      </c>
      <c r="M72" s="1" t="s">
        <v>389</v>
      </c>
      <c r="N72" s="1" t="n">
        <v>988661464</v>
      </c>
      <c r="O72" s="1" t="s">
        <v>390</v>
      </c>
    </row>
    <row r="73" customFormat="false" ht="15" hidden="false" customHeight="false" outlineLevel="0" collapsed="false">
      <c r="A73" s="1" t="n">
        <v>54182</v>
      </c>
      <c r="B73" s="1" t="s">
        <v>391</v>
      </c>
      <c r="C73" s="1" t="s">
        <v>392</v>
      </c>
      <c r="D73" s="1" t="str">
        <f aca="false">CONCATENATE(B73," ",C73)</f>
        <v>CASTRO GARCES</v>
      </c>
      <c r="E73" s="1" t="s">
        <v>393</v>
      </c>
      <c r="F73" s="1" t="s">
        <v>394</v>
      </c>
      <c r="G73" s="1" t="str">
        <f aca="false">CONCATENATE(E73," ",F73)</f>
        <v>NELSON MISAEL</v>
      </c>
      <c r="H73" s="1" t="str">
        <f aca="false">CONCATENATE(B73,E73)</f>
        <v>CASTRONELSON</v>
      </c>
      <c r="I73" s="1" t="s">
        <v>17</v>
      </c>
      <c r="J73" s="1" t="n">
        <f aca="false">IF(I73="TRIPULANTE",1,IF(I73="RAMPA",2,IF(I73="TRAFICO",3,IF(I73="Mantenimiento",4,IF(I73="Comercial",5,IF(I73="TOV",6,IF(I73="SEGURIDAD",7,IF(I73="Talento humano",8,IF(I73="Jefe de aereopuerto",9,"------------")))))))))</f>
        <v>1</v>
      </c>
      <c r="K73" s="1" t="s">
        <v>31</v>
      </c>
      <c r="L73" s="1" t="n">
        <f aca="false">IF(K73="FLORIDA",1,IF(K73="TERMINAL TERRESTRE",2,IF(K73="NORTE",3,IF(K73="DURAN",4,IF(K73="BASTION",5,IF(K73="SUROESTE",6,IF(K73="SAMBORONDON",7,IF(K73="SUR",8,IF(K73="BELLA VISTA",9,IF(K73="MIRAFLORES",10,IF(K73="PUERTO AZUL",11,IF(K73="VIA A LA COSTA",12,IF(K73="SURESTE",13,IF(K73="TRINITARIA",14,IF(K73="CENTRO",15,IF(K73="PUNTILLA",16,IF(K73="DAULE",17,IF(K73="CIUDAD SANTIAGO",18,IF(K73="MAPASINGE",19,IF(K73="FLOR DE BASTION",20,IF(K73="JOYA",21,IF(K73="KENNEDY",22,IF(K73="URDESA",23,IF(K73="CEIBOS",24,IF(K73="MALAGA 2",25,IF(K73="ENTRADA DE LA 8",26,"---------------------------"))))))))))))))))))))))))))</f>
        <v>6</v>
      </c>
      <c r="M73" s="1" t="s">
        <v>395</v>
      </c>
      <c r="N73" s="1" t="n">
        <v>982412415</v>
      </c>
      <c r="O73" s="6" t="s">
        <v>396</v>
      </c>
    </row>
    <row r="74" customFormat="false" ht="15" hidden="false" customHeight="false" outlineLevel="0" collapsed="false">
      <c r="A74" s="1" t="n">
        <v>58732</v>
      </c>
      <c r="B74" s="1" t="s">
        <v>391</v>
      </c>
      <c r="C74" s="1" t="s">
        <v>397</v>
      </c>
      <c r="D74" s="1" t="str">
        <f aca="false">CONCATENATE(B74," ",C74)</f>
        <v>CASTRO MUÑOZ</v>
      </c>
      <c r="E74" s="1" t="s">
        <v>398</v>
      </c>
      <c r="F74" s="1" t="s">
        <v>217</v>
      </c>
      <c r="G74" s="1" t="str">
        <f aca="false">CONCATENATE(E74," ",F74)</f>
        <v>RONALD CHRISTIAN</v>
      </c>
      <c r="H74" s="1" t="str">
        <f aca="false">CONCATENATE(B74,E74)</f>
        <v>CASTRORONALD</v>
      </c>
      <c r="I74" s="1" t="s">
        <v>25</v>
      </c>
      <c r="J74" s="1" t="n">
        <f aca="false">IF(I74="TRIPULANTE",1,IF(I74="RAMPA",2,IF(I74="TRAFICO",3,IF(I74="Mantenimiento",4,IF(I74="Comercial",5,IF(I74="TOV",6,IF(I74="SEGURIDAD",7,IF(I74="Talento humano",8,IF(I74="Jefe de aereopuerto",9,"------------")))))))))</f>
        <v>2</v>
      </c>
      <c r="K74" s="1" t="s">
        <v>281</v>
      </c>
      <c r="L74" s="1" t="n">
        <f aca="false">IF(K74="FLORIDA",1,IF(K74="TERMINAL TERRESTRE",2,IF(K74="NORTE",3,IF(K74="DURAN",4,IF(K74="BASTION",5,IF(K74="SUROESTE",6,IF(K74="SAMBORONDON",7,IF(K74="SUR",8,IF(K74="BELLA VISTA",9,IF(K74="MIRAFLORES",10,IF(K74="PUERTO AZUL",11,IF(K74="VIA A LA COSTA",12,IF(K74="SURESTE",13,IF(K74="TRINITARIA",14,IF(K74="CENTRO",15,IF(K74="PUNTILLA",16,IF(K74="DAULE",17,IF(K74="CIUDAD SANTIAGO",18,IF(K74="MAPASINGE",19,IF(K74="FLOR DE BASTION",20,IF(K74="JOYA",21,IF(K74="KENNEDY",22,IF(K74="URDESA",23,IF(K74="CEIBOS",24,IF(K74="MALAGA 2",25,IF(K74="ENTRADA DE LA 8",26,"---------------------------"))))))))))))))))))))))))))</f>
        <v>20</v>
      </c>
      <c r="M74" s="3" t="s">
        <v>399</v>
      </c>
      <c r="N74" s="4" t="s">
        <v>400</v>
      </c>
      <c r="O74" s="0"/>
    </row>
    <row r="75" customFormat="false" ht="15" hidden="false" customHeight="false" outlineLevel="0" collapsed="false">
      <c r="A75" s="1" t="n">
        <v>59436</v>
      </c>
      <c r="B75" s="1" t="s">
        <v>391</v>
      </c>
      <c r="C75" s="1" t="s">
        <v>401</v>
      </c>
      <c r="D75" s="1" t="str">
        <f aca="false">CONCATENATE(B75," ",C75)</f>
        <v>CASTRO DIAZ</v>
      </c>
      <c r="E75" s="1" t="s">
        <v>402</v>
      </c>
      <c r="F75" s="1" t="s">
        <v>269</v>
      </c>
      <c r="G75" s="1" t="str">
        <f aca="false">CONCATENATE(E75," ",F75)</f>
        <v>GONZALO FERNANDO</v>
      </c>
      <c r="H75" s="1" t="str">
        <f aca="false">CONCATENATE(B75,E75)</f>
        <v>CASTROGONZALO</v>
      </c>
      <c r="I75" s="1" t="s">
        <v>25</v>
      </c>
      <c r="J75" s="1" t="n">
        <f aca="false">IF(I75="TRIPULANTE",1,IF(I75="RAMPA",2,IF(I75="TRAFICO",3,IF(I75="Mantenimiento",4,IF(I75="Comercial",5,IF(I75="TOV",6,IF(I75="SEGURIDAD",7,IF(I75="Talento humano",8,IF(I75="Jefe de aereopuerto",9,"------------")))))))))</f>
        <v>2</v>
      </c>
      <c r="K75" s="1" t="s">
        <v>241</v>
      </c>
      <c r="L75" s="1" t="n">
        <f aca="false">IF(K75="FLORIDA",1,IF(K75="TERMINAL TERRESTRE",2,IF(K75="NORTE",3,IF(K75="DURAN",4,IF(K75="BASTION",5,IF(K75="SUROESTE",6,IF(K75="SAMBORONDON",7,IF(K75="SUR",8,IF(K75="BELLA VISTA",9,IF(K75="MIRAFLORES",10,IF(K75="PUERTO AZUL",11,IF(K75="VIA A LA COSTA",12,IF(K75="SURESTE",13,IF(K75="TRINITARIA",14,IF(K75="CENTRO",15,IF(K75="PUNTILLA",16,IF(K75="DAULE",17,IF(K75="CIUDAD SANTIAGO",18,IF(K75="MAPASINGE",19,IF(K75="FLOR DE BASTION",20,IF(K75="JOYA",21,IF(K75="KENNEDY",22,IF(K75="URDESA",23,IF(K75="CEIBOS",24,IF(K75="MALAGA 2",25,IF(K75="ENTRADA DE LA 8",26,"---------------------------"))))))))))))))))))))))))))</f>
        <v>7</v>
      </c>
      <c r="M75" s="3" t="s">
        <v>403</v>
      </c>
      <c r="N75" s="4" t="s">
        <v>404</v>
      </c>
      <c r="O75" s="0"/>
    </row>
    <row r="76" customFormat="false" ht="15" hidden="false" customHeight="false" outlineLevel="0" collapsed="false">
      <c r="A76" s="1" t="n">
        <v>70738</v>
      </c>
      <c r="B76" s="1" t="s">
        <v>391</v>
      </c>
      <c r="C76" s="1" t="s">
        <v>405</v>
      </c>
      <c r="D76" s="1" t="str">
        <f aca="false">CONCATENATE(B76," ",C76)</f>
        <v>CASTRO TORAL</v>
      </c>
      <c r="E76" s="1" t="s">
        <v>406</v>
      </c>
      <c r="F76" s="1" t="s">
        <v>407</v>
      </c>
      <c r="G76" s="1" t="str">
        <f aca="false">CONCATENATE(E76," ",F76)</f>
        <v>BRYAN ANDRES</v>
      </c>
      <c r="H76" s="1" t="str">
        <f aca="false">CONCATENATE(B76,E76)</f>
        <v>CASTROBRYAN</v>
      </c>
      <c r="I76" s="1" t="s">
        <v>25</v>
      </c>
      <c r="J76" s="1" t="n">
        <f aca="false">IF(I76="TRIPULANTE",1,IF(I76="RAMPA",2,IF(I76="TRAFICO",3,IF(I76="Mantenimiento",4,IF(I76="Comercial",5,IF(I76="TOV",6,IF(I76="SEGURIDAD",7,IF(I76="Talento humano",8,IF(I76="Jefe de aereopuerto",9,"------------")))))))))</f>
        <v>2</v>
      </c>
      <c r="K76" s="1" t="s">
        <v>18</v>
      </c>
      <c r="L76" s="1" t="n">
        <f aca="false">IF(K76="FLORIDA",1,IF(K76="TERMINAL TERRESTRE",2,IF(K76="NORTE",3,IF(K76="DURAN",4,IF(K76="BASTION",5,IF(K76="SUROESTE",6,IF(K76="SAMBORONDON",7,IF(K76="SUR",8,IF(K76="BELLA VISTA",9,IF(K76="MIRAFLORES",10,IF(K76="PUERTO AZUL",11,IF(K76="VIA A LA COSTA",12,IF(K76="SURESTE",13,IF(K76="TRINITARIA",14,IF(K76="CENTRO",15,IF(K76="PUNTILLA",16,IF(K76="DAULE",17,IF(K76="CIUDAD SANTIAGO",18,IF(K76="MAPASINGE",19,IF(K76="FLOR DE BASTION",20,IF(K76="JOYA",21,IF(K76="KENNEDY",22,IF(K76="URDESA",23,IF(K76="CEIBOS",24,IF(K76="MALAGA 2",25,IF(K76="ENTRADA DE LA 8",26,"---------------------------"))))))))))))))))))))))))))</f>
        <v>3</v>
      </c>
      <c r="M76" s="3" t="s">
        <v>408</v>
      </c>
      <c r="N76" s="3" t="s">
        <v>409</v>
      </c>
      <c r="O76" s="0"/>
    </row>
    <row r="77" customFormat="false" ht="15" hidden="false" customHeight="false" outlineLevel="0" collapsed="false">
      <c r="A77" s="1" t="n">
        <v>60164</v>
      </c>
      <c r="B77" s="1" t="s">
        <v>175</v>
      </c>
      <c r="C77" s="1" t="s">
        <v>410</v>
      </c>
      <c r="D77" s="1" t="str">
        <f aca="false">CONCATENATE(B77," ",C77)</f>
        <v>BAJAÑA CEBALLOS</v>
      </c>
      <c r="E77" s="1" t="s">
        <v>411</v>
      </c>
      <c r="F77" s="1" t="s">
        <v>407</v>
      </c>
      <c r="G77" s="1" t="str">
        <f aca="false">CONCATENATE(E77," ",F77)</f>
        <v>GASTON ANDRES</v>
      </c>
      <c r="H77" s="1" t="str">
        <f aca="false">CONCATENATE(B77,E77)</f>
        <v>BAJAÑAGASTON</v>
      </c>
      <c r="I77" s="1" t="s">
        <v>43</v>
      </c>
      <c r="J77" s="1" t="n">
        <f aca="false">IF(I77="TRIPULANTE",1,IF(I77="RAMPA",2,IF(I77="TRAFICO",3,IF(I77="Mantenimiento",4,IF(I77="Comercial",5,IF(I77="TOV",6,IF(I77="SEGURIDAD",7,IF(I77="Talento humano",8,IF(I77="Jefe de aereopuerto",9,"------------")))))))))</f>
        <v>3</v>
      </c>
      <c r="K77" s="1" t="s">
        <v>44</v>
      </c>
      <c r="L77" s="1" t="n">
        <f aca="false">IF(K77="FLORIDA",1,IF(K77="TERMINAL TERRESTRE",2,IF(K77="NORTE",3,IF(K77="DURAN",4,IF(K77="BASTION",5,IF(K77="SUROESTE",6,IF(K77="SAMBORONDON",7,IF(K77="SUR",8,IF(K77="BELLA VISTA",9,IF(K77="MIRAFLORES",10,IF(K77="PUERTO AZUL",11,IF(K77="VIA A LA COSTA",12,IF(K77="SURESTE",13,IF(K77="TRINITARIA",14,IF(K77="CENTRO",15,IF(K77="PUNTILLA",16,IF(K77="DAULE",17,IF(K77="CIUDAD SANTIAGO",18,IF(K77="MAPASINGE",19,IF(K77="FLOR DE BASTION",20,IF(K77="JOYA",21,IF(K77="KENNEDY",22,IF(K77="URDESA",23,IF(K77="CEIBOS",24,IF(K77="MALAGA 2",25,IF(K77="ENTRADA DE LA 8",26,"---------------------------"))))))))))))))))))))))))))</f>
        <v>12</v>
      </c>
      <c r="M77" s="1" t="s">
        <v>412</v>
      </c>
      <c r="N77" s="1" t="n">
        <v>991747324</v>
      </c>
      <c r="O77" s="1" t="s">
        <v>413</v>
      </c>
    </row>
    <row r="78" customFormat="false" ht="15" hidden="false" customHeight="false" outlineLevel="0" collapsed="false">
      <c r="A78" s="1" t="n">
        <v>60541</v>
      </c>
      <c r="B78" s="1" t="s">
        <v>414</v>
      </c>
      <c r="C78" s="1" t="s">
        <v>415</v>
      </c>
      <c r="D78" s="1" t="str">
        <f aca="false">CONCATENATE(B78," ",C78)</f>
        <v>ORDOÑEZ CEDEÑO</v>
      </c>
      <c r="E78" s="1" t="s">
        <v>67</v>
      </c>
      <c r="F78" s="1" t="s">
        <v>68</v>
      </c>
      <c r="G78" s="1" t="str">
        <f aca="false">CONCATENATE(E78," ",F78)</f>
        <v>LUIS MIGUEL</v>
      </c>
      <c r="H78" s="1" t="str">
        <f aca="false">CONCATENATE(B78,E78)</f>
        <v>ORDOÑEZLUIS</v>
      </c>
      <c r="I78" s="1" t="s">
        <v>17</v>
      </c>
      <c r="J78" s="1" t="n">
        <f aca="false">IF(I78="TRIPULANTE",1,IF(I78="RAMPA",2,IF(I78="TRAFICO",3,IF(I78="Mantenimiento",4,IF(I78="Comercial",5,IF(I78="TOV",6,IF(I78="SEGURIDAD",7,IF(I78="Talento humano",8,IF(I78="Jefe de aereopuerto",9,"------------")))))))))</f>
        <v>1</v>
      </c>
      <c r="K78" s="1" t="s">
        <v>18</v>
      </c>
      <c r="L78" s="1" t="n">
        <f aca="false">IF(K78="FLORIDA",1,IF(K78="TERMINAL TERRESTRE",2,IF(K78="NORTE",3,IF(K78="DURAN",4,IF(K78="BASTION",5,IF(K78="SUROESTE",6,IF(K78="SAMBORONDON",7,IF(K78="SUR",8,IF(K78="BELLA VISTA",9,IF(K78="MIRAFLORES",10,IF(K78="PUERTO AZUL",11,IF(K78="VIA A LA COSTA",12,IF(K78="SURESTE",13,IF(K78="TRINITARIA",14,IF(K78="CENTRO",15,IF(K78="PUNTILLA",16,IF(K78="DAULE",17,IF(K78="CIUDAD SANTIAGO",18,IF(K78="MAPASINGE",19,IF(K78="FLOR DE BASTION",20,IF(K78="JOYA",21,IF(K78="KENNEDY",22,IF(K78="URDESA",23,IF(K78="CEIBOS",24,IF(K78="MALAGA 2",25,IF(K78="ENTRADA DE LA 8",26,"---------------------------"))))))))))))))))))))))))))</f>
        <v>3</v>
      </c>
      <c r="M78" s="1" t="s">
        <v>416</v>
      </c>
      <c r="N78" s="1" t="n">
        <v>958874132</v>
      </c>
      <c r="O78" s="1" t="s">
        <v>417</v>
      </c>
    </row>
    <row r="79" customFormat="false" ht="15" hidden="false" customHeight="false" outlineLevel="0" collapsed="false">
      <c r="A79" s="1" t="n">
        <v>72480</v>
      </c>
      <c r="B79" s="1" t="s">
        <v>418</v>
      </c>
      <c r="C79" s="1" t="s">
        <v>419</v>
      </c>
      <c r="D79" s="1" t="str">
        <f aca="false">CONCATENATE(B79," ",C79)</f>
        <v>CEPEDA COPPIANO MARIA SOLEDAD COPPIANO</v>
      </c>
      <c r="E79" s="1" t="s">
        <v>420</v>
      </c>
      <c r="F79" s="1" t="s">
        <v>421</v>
      </c>
      <c r="G79" s="1" t="str">
        <f aca="false">CONCATENATE(E79," ",F79)</f>
        <v>MARÍA SOLEDAD</v>
      </c>
      <c r="H79" s="1" t="str">
        <f aca="false">CONCATENATE(B79,E79)</f>
        <v>CEPEDA COPPIANO MARIA SOLEDADMARÍA</v>
      </c>
      <c r="I79" s="1" t="s">
        <v>43</v>
      </c>
      <c r="J79" s="1" t="n">
        <f aca="false">IF(I79="TRIPULANTE",1,IF(I79="RAMPA",2,IF(I79="TRAFICO",3,IF(I79="Mantenimiento",4,IF(I79="Comercial",5,IF(I79="TOV",6,IF(I79="SEGURIDAD",7,IF(I79="Talento humano",8,IF(I79="Jefe de aereopuerto",9,"------------")))))))))</f>
        <v>3</v>
      </c>
      <c r="K79" s="1" t="s">
        <v>422</v>
      </c>
      <c r="L79" s="1" t="n">
        <f aca="false">IF(K79="FLORIDA",1,IF(K79="TERMINAL TERRESTRE",2,IF(K79="NORTE",3,IF(K79="DURAN",4,IF(K79="BASTION",5,IF(K79="SUROESTE",6,IF(K79="SAMBORONDON",7,IF(K79="SUR",8,IF(K79="BELLA VISTA",9,IF(K79="MIRAFLORES",10,IF(K79="PUERTO AZUL",11,IF(K79="VIA A LA COSTA",12,IF(K79="SURESTE",13,IF(K79="TRINITARIA",14,IF(K79="CENTRO",15,IF(K79="PUNTILLA",16,IF(K79="DAULE",17,IF(K79="CIUDAD SANTIAGO",18,IF(K79="MAPASINGE",19,IF(K79="FLOR DE BASTION",20,IF(K79="JOYA",21,IF(K79="KENNEDY",22,IF(K79="URDESA",23,IF(K79="CEIBOS",24,IF(K79="MALAGA 2",25,IF(K79="ENTRADA DE LA 8",26,"---------------------------"))))))))))))))))))))))))))</f>
        <v>9</v>
      </c>
      <c r="M79" s="1" t="s">
        <v>423</v>
      </c>
      <c r="N79" s="1" t="n">
        <v>995009878</v>
      </c>
      <c r="O79" s="1" t="s">
        <v>424</v>
      </c>
    </row>
    <row r="80" customFormat="false" ht="15" hidden="false" customHeight="false" outlineLevel="0" collapsed="false">
      <c r="A80" s="1" t="n">
        <v>69390</v>
      </c>
      <c r="B80" s="1" t="s">
        <v>425</v>
      </c>
      <c r="C80" s="1" t="s">
        <v>426</v>
      </c>
      <c r="D80" s="1" t="str">
        <f aca="false">CONCATENATE(B80," ",C80)</f>
        <v>CHANG HERNDON</v>
      </c>
      <c r="E80" s="1" t="s">
        <v>427</v>
      </c>
      <c r="F80" s="1" t="s">
        <v>428</v>
      </c>
      <c r="G80" s="1" t="str">
        <f aca="false">CONCATENATE(E80," ",F80)</f>
        <v>MARIA DE LOS  ANGELES</v>
      </c>
      <c r="H80" s="1" t="str">
        <f aca="false">CONCATENATE(B80,E80)</f>
        <v>CHANGMARIA DE LOS</v>
      </c>
      <c r="I80" s="1" t="s">
        <v>43</v>
      </c>
      <c r="J80" s="1" t="n">
        <f aca="false">IF(I80="TRIPULANTE",1,IF(I80="RAMPA",2,IF(I80="TRAFICO",3,IF(I80="Mantenimiento",4,IF(I80="Comercial",5,IF(I80="TOV",6,IF(I80="SEGURIDAD",7,IF(I80="Talento humano",8,IF(I80="Jefe de aereopuerto",9,"------------")))))))))</f>
        <v>3</v>
      </c>
      <c r="K80" s="1" t="s">
        <v>155</v>
      </c>
      <c r="L80" s="1" t="n">
        <f aca="false">IF(K80="FLORIDA",1,IF(K80="TERMINAL TERRESTRE",2,IF(K80="NORTE",3,IF(K80="DURAN",4,IF(K80="BASTION",5,IF(K80="SUROESTE",6,IF(K80="SAMBORONDON",7,IF(K80="SUR",8,IF(K80="BELLA VISTA",9,IF(K80="MIRAFLORES",10,IF(K80="PUERTO AZUL",11,IF(K80="VIA A LA COSTA",12,IF(K80="SURESTE",13,IF(K80="TRINITARIA",14,IF(K80="CENTRO",15,IF(K80="PUNTILLA",16,IF(K80="DAULE",17,IF(K80="CIUDAD SANTIAGO",18,IF(K80="MAPASINGE",19,IF(K80="FLOR DE BASTION",20,IF(K80="JOYA",21,IF(K80="KENNEDY",22,IF(K80="URDESA",23,IF(K80="CEIBOS",24,IF(K80="MALAGA 2",25,IF(K80="ENTRADA DE LA 8",26,"---------------------------"))))))))))))))))))))))))))</f>
        <v>21</v>
      </c>
      <c r="M80" s="1" t="s">
        <v>429</v>
      </c>
      <c r="N80" s="1" t="n">
        <v>982265094</v>
      </c>
      <c r="O80" s="1" t="s">
        <v>430</v>
      </c>
    </row>
    <row r="81" customFormat="false" ht="15" hidden="false" customHeight="false" outlineLevel="0" collapsed="false">
      <c r="A81" s="1" t="n">
        <v>57577</v>
      </c>
      <c r="B81" s="1" t="s">
        <v>431</v>
      </c>
      <c r="C81" s="1" t="s">
        <v>54</v>
      </c>
      <c r="D81" s="1" t="str">
        <f aca="false">CONCATENATE(B81," ",C81)</f>
        <v>CHIQUITO RODRIGUEZ</v>
      </c>
      <c r="E81" s="1" t="s">
        <v>171</v>
      </c>
      <c r="F81" s="1" t="s">
        <v>432</v>
      </c>
      <c r="G81" s="1" t="str">
        <f aca="false">CONCATENATE(E81," ",F81)</f>
        <v>JAVIER RAFAEL</v>
      </c>
      <c r="H81" s="1" t="str">
        <f aca="false">CONCATENATE(B81,E81)</f>
        <v>CHIQUITOJAVIER</v>
      </c>
      <c r="I81" s="1" t="s">
        <v>25</v>
      </c>
      <c r="J81" s="1" t="n">
        <f aca="false">IF(I81="TRIPULANTE",1,IF(I81="RAMPA",2,IF(I81="TRAFICO",3,IF(I81="Mantenimiento",4,IF(I81="Comercial",5,IF(I81="TOV",6,IF(I81="SEGURIDAD",7,IF(I81="Talento humano",8,IF(I81="Jefe de aereopuerto",9,"------------")))))))))</f>
        <v>2</v>
      </c>
      <c r="K81" s="1" t="s">
        <v>433</v>
      </c>
      <c r="L81" s="1" t="n">
        <f aca="false">IF(K81="FLORIDA",1,IF(K81="TERMINAL TERRESTRE",2,IF(K81="NORTE",3,IF(K81="DURAN",4,IF(K81="BASTION",5,IF(K81="SUROESTE",6,IF(K81="SAMBORONDON",7,IF(K81="SUR",8,IF(K81="BELLA VISTA",9,IF(K81="MIRAFLORES",10,IF(K81="PUERTO AZUL",11,IF(K81="VIA A LA COSTA",12,IF(K81="SURESTE",13,IF(K81="TRINITARIA",14,IF(K81="CENTRO",15,IF(K81="PUNTILLA",16,IF(K81="DAULE",17,IF(K81="CIUDAD SANTIAGO",18,IF(K81="MAPASINGE",19,IF(K81="FLOR DE BASTION",20,IF(K81="JOYA",21,IF(K81="KENNEDY",22,IF(K81="URDESA",23,IF(K81="CEIBOS",24,IF(K81="MALAGA 2",25,IF(K81="ENTRADA DE LA 8",26,"---------------------------"))))))))))))))))))))))))))</f>
        <v>19</v>
      </c>
      <c r="M81" s="5" t="s">
        <v>434</v>
      </c>
      <c r="N81" s="7" t="s">
        <v>435</v>
      </c>
      <c r="O81" s="0"/>
    </row>
    <row r="82" customFormat="false" ht="15" hidden="false" customHeight="false" outlineLevel="0" collapsed="false">
      <c r="A82" s="1" t="n">
        <v>55348</v>
      </c>
      <c r="B82" s="1" t="s">
        <v>436</v>
      </c>
      <c r="C82" s="1" t="s">
        <v>437</v>
      </c>
      <c r="D82" s="1" t="str">
        <f aca="false">CONCATENATE(B82," ",C82)</f>
        <v>CHOEZ PARRALES</v>
      </c>
      <c r="E82" s="1" t="s">
        <v>362</v>
      </c>
      <c r="F82" s="1" t="s">
        <v>67</v>
      </c>
      <c r="G82" s="1" t="str">
        <f aca="false">CONCATENATE(E82," ",F82)</f>
        <v>HECTOR LUIS</v>
      </c>
      <c r="H82" s="1" t="str">
        <f aca="false">CONCATENATE(B82,E82)</f>
        <v>CHOEZHECTOR</v>
      </c>
      <c r="I82" s="1" t="s">
        <v>79</v>
      </c>
      <c r="J82" s="1" t="n">
        <f aca="false">IF(I82="TRIPULANTE",1,IF(I82="RAMPA",2,IF(I82="TRAFICO",3,IF(I82="Mantenimiento",4,IF(I82="Comercial",5,IF(I82="TOV",6,IF(I82="SEGURIDAD",7,IF(I82="Talento humano",8,IF(I82="Jefe de aereopuerto",9,"------------")))))))))</f>
        <v>4</v>
      </c>
      <c r="K82" s="1" t="s">
        <v>18</v>
      </c>
      <c r="L82" s="1" t="n">
        <f aca="false">IF(K82="FLORIDA",1,IF(K82="TERMINAL TERRESTRE",2,IF(K82="NORTE",3,IF(K82="DURAN",4,IF(K82="BASTION",5,IF(K82="SUROESTE",6,IF(K82="SAMBORONDON",7,IF(K82="SUR",8,IF(K82="BELLA VISTA",9,IF(K82="MIRAFLORES",10,IF(K82="PUERTO AZUL",11,IF(K82="VIA A LA COSTA",12,IF(K82="SURESTE",13,IF(K82="TRINITARIA",14,IF(K82="CENTRO",15,IF(K82="PUNTILLA",16,IF(K82="DAULE",17,IF(K82="CIUDAD SANTIAGO",18,IF(K82="MAPASINGE",19,IF(K82="FLOR DE BASTION",20,IF(K82="JOYA",21,IF(K82="KENNEDY",22,IF(K82="URDESA",23,IF(K82="CEIBOS",24,IF(K82="MALAGA 2",25,IF(K82="ENTRADA DE LA 8",26,"---------------------------"))))))))))))))))))))))))))</f>
        <v>3</v>
      </c>
      <c r="M82" s="3" t="s">
        <v>438</v>
      </c>
      <c r="N82" s="4" t="s">
        <v>439</v>
      </c>
      <c r="O82" s="1" t="s">
        <v>440</v>
      </c>
    </row>
    <row r="83" customFormat="false" ht="15" hidden="false" customHeight="false" outlineLevel="0" collapsed="false">
      <c r="A83" s="1" t="n">
        <v>55224</v>
      </c>
      <c r="B83" s="1" t="s">
        <v>441</v>
      </c>
      <c r="C83" s="1" t="s">
        <v>442</v>
      </c>
      <c r="D83" s="1" t="str">
        <f aca="false">CONCATENATE(B83," ",C83)</f>
        <v>CONTRERAS SANCHEZ</v>
      </c>
      <c r="E83" s="1" t="s">
        <v>443</v>
      </c>
      <c r="F83" s="1" t="s">
        <v>444</v>
      </c>
      <c r="G83" s="1" t="str">
        <f aca="false">CONCATENATE(E83," ",F83)</f>
        <v>FAUSTO LEOPOLDO</v>
      </c>
      <c r="H83" s="1" t="str">
        <f aca="false">CONCATENATE(B83,E83)</f>
        <v>CONTRERASFAUSTO</v>
      </c>
      <c r="I83" s="1" t="s">
        <v>79</v>
      </c>
      <c r="J83" s="1" t="n">
        <f aca="false">IF(I83="TRIPULANTE",1,IF(I83="RAMPA",2,IF(I83="TRAFICO",3,IF(I83="Mantenimiento",4,IF(I83="Comercial",5,IF(I83="TOV",6,IF(I83="SEGURIDAD",7,IF(I83="Talento humano",8,IF(I83="Jefe de aereopuerto",9,"------------")))))))))</f>
        <v>4</v>
      </c>
      <c r="K83" s="1" t="s">
        <v>18</v>
      </c>
      <c r="L83" s="1" t="n">
        <f aca="false">IF(K83="FLORIDA",1,IF(K83="TERMINAL TERRESTRE",2,IF(K83="NORTE",3,IF(K83="DURAN",4,IF(K83="BASTION",5,IF(K83="SUROESTE",6,IF(K83="SAMBORONDON",7,IF(K83="SUR",8,IF(K83="BELLA VISTA",9,IF(K83="MIRAFLORES",10,IF(K83="PUERTO AZUL",11,IF(K83="VIA A LA COSTA",12,IF(K83="SURESTE",13,IF(K83="TRINITARIA",14,IF(K83="CENTRO",15,IF(K83="PUNTILLA",16,IF(K83="DAULE",17,IF(K83="CIUDAD SANTIAGO",18,IF(K83="MAPASINGE",19,IF(K83="FLOR DE BASTION",20,IF(K83="JOYA",21,IF(K83="KENNEDY",22,IF(K83="URDESA",23,IF(K83="CEIBOS",24,IF(K83="MALAGA 2",25,IF(K83="ENTRADA DE LA 8",26,"---------------------------"))))))))))))))))))))))))))</f>
        <v>3</v>
      </c>
      <c r="M83" s="3" t="s">
        <v>445</v>
      </c>
      <c r="N83" s="4" t="s">
        <v>446</v>
      </c>
      <c r="O83" s="1" t="s">
        <v>447</v>
      </c>
    </row>
    <row r="84" customFormat="false" ht="15" hidden="false" customHeight="false" outlineLevel="0" collapsed="false">
      <c r="A84" s="1" t="n">
        <v>54789</v>
      </c>
      <c r="B84" s="1" t="s">
        <v>448</v>
      </c>
      <c r="C84" s="1" t="s">
        <v>449</v>
      </c>
      <c r="D84" s="1" t="str">
        <f aca="false">CONCATENATE(B84," ",C84)</f>
        <v>CORONEL VILLAVICENCIO</v>
      </c>
      <c r="E84" s="1" t="s">
        <v>450</v>
      </c>
      <c r="F84" s="1" t="s">
        <v>451</v>
      </c>
      <c r="G84" s="1" t="str">
        <f aca="false">CONCATENATE(E84," ",F84)</f>
        <v>HOMERO ALEJANDRO</v>
      </c>
      <c r="H84" s="1" t="str">
        <f aca="false">CONCATENATE(B84,E84)</f>
        <v>CORONELHOMERO</v>
      </c>
      <c r="I84" s="1" t="s">
        <v>43</v>
      </c>
      <c r="J84" s="1" t="n">
        <f aca="false">IF(I84="TRIPULANTE",1,IF(I84="RAMPA",2,IF(I84="TRAFICO",3,IF(I84="Mantenimiento",4,IF(I84="Comercial",5,IF(I84="TOV",6,IF(I84="SEGURIDAD",7,IF(I84="Talento humano",8,IF(I84="Jefe de aereopuerto",9,"------------")))))))))</f>
        <v>3</v>
      </c>
      <c r="K84" s="1" t="s">
        <v>18</v>
      </c>
      <c r="L84" s="1" t="n">
        <f aca="false">IF(K84="FLORIDA",1,IF(K84="TERMINAL TERRESTRE",2,IF(K84="NORTE",3,IF(K84="DURAN",4,IF(K84="BASTION",5,IF(K84="SUROESTE",6,IF(K84="SAMBORONDON",7,IF(K84="SUR",8,IF(K84="BELLA VISTA",9,IF(K84="MIRAFLORES",10,IF(K84="PUERTO AZUL",11,IF(K84="VIA A LA COSTA",12,IF(K84="SURESTE",13,IF(K84="TRINITARIA",14,IF(K84="CENTRO",15,IF(K84="PUNTILLA",16,IF(K84="DAULE",17,IF(K84="CIUDAD SANTIAGO",18,IF(K84="MAPASINGE",19,IF(K84="FLOR DE BASTION",20,IF(K84="JOYA",21,IF(K84="KENNEDY",22,IF(K84="URDESA",23,IF(K84="CEIBOS",24,IF(K84="MALAGA 2",25,IF(K84="ENTRADA DE LA 8",26,"---------------------------"))))))))))))))))))))))))))</f>
        <v>3</v>
      </c>
      <c r="M84" s="1" t="s">
        <v>452</v>
      </c>
      <c r="N84" s="1" t="n">
        <v>996808478</v>
      </c>
      <c r="O84" s="1" t="s">
        <v>453</v>
      </c>
    </row>
    <row r="85" customFormat="false" ht="15" hidden="false" customHeight="false" outlineLevel="0" collapsed="false">
      <c r="A85" s="1" t="n">
        <v>58884</v>
      </c>
      <c r="B85" s="1" t="s">
        <v>454</v>
      </c>
      <c r="C85" s="1" t="s">
        <v>455</v>
      </c>
      <c r="D85" s="1" t="str">
        <f aca="false">CONCATENATE(B85," ",C85)</f>
        <v>CRESPO LOPEZ</v>
      </c>
      <c r="E85" s="1" t="s">
        <v>356</v>
      </c>
      <c r="F85" s="1" t="s">
        <v>223</v>
      </c>
      <c r="G85" s="1" t="str">
        <f aca="false">CONCATENATE(E85," ",F85)</f>
        <v>CESAR ENRIQUE</v>
      </c>
      <c r="H85" s="1" t="str">
        <f aca="false">CONCATENATE(B85,E85)</f>
        <v>CRESPOCESAR</v>
      </c>
      <c r="I85" s="1" t="s">
        <v>25</v>
      </c>
      <c r="J85" s="1" t="n">
        <f aca="false">IF(I85="TRIPULANTE",1,IF(I85="RAMPA",2,IF(I85="TRAFICO",3,IF(I85="Mantenimiento",4,IF(I85="Comercial",5,IF(I85="TOV",6,IF(I85="SEGURIDAD",7,IF(I85="Talento humano",8,IF(I85="Jefe de aereopuerto",9,"------------")))))))))</f>
        <v>2</v>
      </c>
      <c r="K85" s="1" t="s">
        <v>63</v>
      </c>
      <c r="L85" s="1" t="n">
        <f aca="false">IF(K85="FLORIDA",1,IF(K85="TERMINAL TERRESTRE",2,IF(K85="NORTE",3,IF(K85="DURAN",4,IF(K85="BASTION",5,IF(K85="SUROESTE",6,IF(K85="SAMBORONDON",7,IF(K85="SUR",8,IF(K85="BELLA VISTA",9,IF(K85="MIRAFLORES",10,IF(K85="PUERTO AZUL",11,IF(K85="VIA A LA COSTA",12,IF(K85="SURESTE",13,IF(K85="TRINITARIA",14,IF(K85="CENTRO",15,IF(K85="PUNTILLA",16,IF(K85="DAULE",17,IF(K85="CIUDAD SANTIAGO",18,IF(K85="MAPASINGE",19,IF(K85="FLOR DE BASTION",20,IF(K85="JOYA",21,IF(K85="KENNEDY",22,IF(K85="URDESA",23,IF(K85="CEIBOS",24,IF(K85="MALAGA 2",25,IF(K85="ENTRADA DE LA 8",26,"---------------------------"))))))))))))))))))))))))))</f>
        <v>8</v>
      </c>
      <c r="M85" s="3" t="s">
        <v>456</v>
      </c>
      <c r="N85" s="4" t="s">
        <v>457</v>
      </c>
      <c r="O85" s="0"/>
    </row>
    <row r="86" customFormat="false" ht="15" hidden="false" customHeight="false" outlineLevel="0" collapsed="false">
      <c r="A86" s="1" t="n">
        <v>54814</v>
      </c>
      <c r="B86" s="1" t="s">
        <v>293</v>
      </c>
      <c r="C86" s="1" t="s">
        <v>458</v>
      </c>
      <c r="D86" s="1" t="str">
        <f aca="false">CONCATENATE(B86," ",C86)</f>
        <v>CRUZ HERRERA</v>
      </c>
      <c r="E86" s="1" t="s">
        <v>459</v>
      </c>
      <c r="F86" s="1" t="s">
        <v>460</v>
      </c>
      <c r="G86" s="1" t="str">
        <f aca="false">CONCATENATE(E86," ",F86)</f>
        <v>MAYRA GUISELLA</v>
      </c>
      <c r="H86" s="1" t="str">
        <f aca="false">CONCATENATE(B86,E86)</f>
        <v>CRUZMAYRA</v>
      </c>
      <c r="I86" s="1" t="s">
        <v>25</v>
      </c>
      <c r="J86" s="1" t="n">
        <f aca="false">IF(I86="TRIPULANTE",1,IF(I86="RAMPA",2,IF(I86="TRAFICO",3,IF(I86="Mantenimiento",4,IF(I86="Comercial",5,IF(I86="TOV",6,IF(I86="SEGURIDAD",7,IF(I86="Talento humano",8,IF(I86="Jefe de aereopuerto",9,"------------")))))))))</f>
        <v>2</v>
      </c>
      <c r="K86" s="1" t="s">
        <v>63</v>
      </c>
      <c r="L86" s="1" t="n">
        <f aca="false">IF(K86="FLORIDA",1,IF(K86="TERMINAL TERRESTRE",2,IF(K86="NORTE",3,IF(K86="DURAN",4,IF(K86="BASTION",5,IF(K86="SUROESTE",6,IF(K86="SAMBORONDON",7,IF(K86="SUR",8,IF(K86="BELLA VISTA",9,IF(K86="MIRAFLORES",10,IF(K86="PUERTO AZUL",11,IF(K86="VIA A LA COSTA",12,IF(K86="SURESTE",13,IF(K86="TRINITARIA",14,IF(K86="CENTRO",15,IF(K86="PUNTILLA",16,IF(K86="DAULE",17,IF(K86="CIUDAD SANTIAGO",18,IF(K86="MAPASINGE",19,IF(K86="FLOR DE BASTION",20,IF(K86="JOYA",21,IF(K86="KENNEDY",22,IF(K86="URDESA",23,IF(K86="CEIBOS",24,IF(K86="MALAGA 2",25,IF(K86="ENTRADA DE LA 8",26,"---------------------------"))))))))))))))))))))))))))</f>
        <v>8</v>
      </c>
      <c r="M86" s="3" t="s">
        <v>461</v>
      </c>
      <c r="N86" s="4" t="s">
        <v>462</v>
      </c>
      <c r="O86" s="0"/>
    </row>
    <row r="87" customFormat="false" ht="15" hidden="false" customHeight="false" outlineLevel="0" collapsed="false">
      <c r="A87" s="1" t="n">
        <v>54262</v>
      </c>
      <c r="B87" s="1" t="s">
        <v>293</v>
      </c>
      <c r="C87" s="1" t="s">
        <v>83</v>
      </c>
      <c r="D87" s="1" t="str">
        <f aca="false">CONCATENATE(B87," ",C87)</f>
        <v>CRUZ GONZALEZ</v>
      </c>
      <c r="E87" s="1" t="s">
        <v>463</v>
      </c>
      <c r="F87" s="1" t="s">
        <v>464</v>
      </c>
      <c r="G87" s="1" t="str">
        <f aca="false">CONCATENATE(E87," ",F87)</f>
        <v>JESSICA MARIBEL</v>
      </c>
      <c r="H87" s="1" t="str">
        <f aca="false">CONCATENATE(B87,E87)</f>
        <v>CRUZJESSICA</v>
      </c>
      <c r="I87" s="1" t="s">
        <v>43</v>
      </c>
      <c r="J87" s="1" t="n">
        <f aca="false">IF(I87="TRIPULANTE",1,IF(I87="RAMPA",2,IF(I87="TRAFICO",3,IF(I87="Mantenimiento",4,IF(I87="Comercial",5,IF(I87="TOV",6,IF(I87="SEGURIDAD",7,IF(I87="Talento humano",8,IF(I87="Jefe de aereopuerto",9,"------------")))))))))</f>
        <v>3</v>
      </c>
      <c r="K87" s="1" t="s">
        <v>18</v>
      </c>
      <c r="L87" s="1" t="n">
        <f aca="false">IF(K87="FLORIDA",1,IF(K87="TERMINAL TERRESTRE",2,IF(K87="NORTE",3,IF(K87="DURAN",4,IF(K87="BASTION",5,IF(K87="SUROESTE",6,IF(K87="SAMBORONDON",7,IF(K87="SUR",8,IF(K87="BELLA VISTA",9,IF(K87="MIRAFLORES",10,IF(K87="PUERTO AZUL",11,IF(K87="VIA A LA COSTA",12,IF(K87="SURESTE",13,IF(K87="TRINITARIA",14,IF(K87="CENTRO",15,IF(K87="PUNTILLA",16,IF(K87="DAULE",17,IF(K87="CIUDAD SANTIAGO",18,IF(K87="MAPASINGE",19,IF(K87="FLOR DE BASTION",20,IF(K87="JOYA",21,IF(K87="KENNEDY",22,IF(K87="URDESA",23,IF(K87="CEIBOS",24,IF(K87="MALAGA 2",25,IF(K87="ENTRADA DE LA 8",26,"---------------------------"))))))))))))))))))))))))))</f>
        <v>3</v>
      </c>
      <c r="M87" s="1" t="s">
        <v>465</v>
      </c>
      <c r="N87" s="1" t="n">
        <v>990960383</v>
      </c>
      <c r="O87" s="1" t="s">
        <v>466</v>
      </c>
    </row>
    <row r="88" customFormat="false" ht="15" hidden="false" customHeight="false" outlineLevel="0" collapsed="false">
      <c r="A88" s="1" t="n">
        <v>58731</v>
      </c>
      <c r="B88" s="1" t="s">
        <v>293</v>
      </c>
      <c r="C88" s="1" t="s">
        <v>195</v>
      </c>
      <c r="D88" s="1" t="str">
        <f aca="false">CONCATENATE(B88," ",C88)</f>
        <v>CRUZ PACHECO</v>
      </c>
      <c r="E88" s="1" t="s">
        <v>68</v>
      </c>
      <c r="F88" s="1" t="s">
        <v>202</v>
      </c>
      <c r="G88" s="1" t="str">
        <f aca="false">CONCATENATE(E88," ",F88)</f>
        <v>MIGUEL ANGEL</v>
      </c>
      <c r="H88" s="1" t="str">
        <f aca="false">CONCATENATE(B88,E88)</f>
        <v>CRUZMIGUEL</v>
      </c>
      <c r="I88" s="1" t="s">
        <v>25</v>
      </c>
      <c r="J88" s="1" t="n">
        <f aca="false">IF(I88="TRIPULANTE",1,IF(I88="RAMPA",2,IF(I88="TRAFICO",3,IF(I88="Mantenimiento",4,IF(I88="Comercial",5,IF(I88="TOV",6,IF(I88="SEGURIDAD",7,IF(I88="Talento humano",8,IF(I88="Jefe de aereopuerto",9,"------------")))))))))</f>
        <v>2</v>
      </c>
      <c r="K88" s="1" t="s">
        <v>275</v>
      </c>
      <c r="L88" s="1" t="n">
        <f aca="false">IF(K88="FLORIDA",1,IF(K88="TERMINAL TERRESTRE",2,IF(K88="NORTE",3,IF(K88="DURAN",4,IF(K88="BASTION",5,IF(K88="SUROESTE",6,IF(K88="SAMBORONDON",7,IF(K88="SUR",8,IF(K88="BELLA VISTA",9,IF(K88="MIRAFLORES",10,IF(K88="PUERTO AZUL",11,IF(K88="VIA A LA COSTA",12,IF(K88="SURESTE",13,IF(K88="TRINITARIA",14,IF(K88="CENTRO",15,IF(K88="PUNTILLA",16,IF(K88="DAULE",17,IF(K88="CIUDAD SANTIAGO",18,IF(K88="MAPASINGE",19,IF(K88="FLOR DE BASTION",20,IF(K88="JOYA",21,IF(K88="KENNEDY",22,IF(K88="URDESA",23,IF(K88="CEIBOS",24,IF(K88="MALAGA 2",25,IF(K88="ENTRADA DE LA 8",26,"---------------------------"))))))))))))))))))))))))))</f>
        <v>22</v>
      </c>
      <c r="M88" s="1" t="s">
        <v>467</v>
      </c>
      <c r="N88" s="4" t="s">
        <v>468</v>
      </c>
      <c r="O88" s="0"/>
    </row>
    <row r="89" customFormat="false" ht="15" hidden="false" customHeight="false" outlineLevel="0" collapsed="false">
      <c r="A89" s="1" t="n">
        <v>69160</v>
      </c>
      <c r="B89" s="1" t="s">
        <v>293</v>
      </c>
      <c r="C89" s="1" t="s">
        <v>326</v>
      </c>
      <c r="D89" s="1" t="str">
        <f aca="false">CONCATENATE(B89," ",C89)</f>
        <v>CRUZ BRIONES</v>
      </c>
      <c r="E89" s="1" t="s">
        <v>68</v>
      </c>
      <c r="F89" s="1" t="s">
        <v>172</v>
      </c>
      <c r="G89" s="1" t="str">
        <f aca="false">CONCATENATE(E89," ",F89)</f>
        <v>MIGUEL ALBERTO</v>
      </c>
      <c r="H89" s="1" t="str">
        <f aca="false">CONCATENATE(B89,E89)</f>
        <v>CRUZMIGUEL</v>
      </c>
      <c r="I89" s="1" t="s">
        <v>25</v>
      </c>
      <c r="J89" s="1" t="n">
        <f aca="false">IF(I89="TRIPULANTE",1,IF(I89="RAMPA",2,IF(I89="TRAFICO",3,IF(I89="Mantenimiento",4,IF(I89="Comercial",5,IF(I89="TOV",6,IF(I89="SEGURIDAD",7,IF(I89="Talento humano",8,IF(I89="Jefe de aereopuerto",9,"------------")))))))))</f>
        <v>2</v>
      </c>
      <c r="K89" s="1" t="s">
        <v>31</v>
      </c>
      <c r="L89" s="1" t="n">
        <f aca="false">IF(K89="FLORIDA",1,IF(K89="TERMINAL TERRESTRE",2,IF(K89="NORTE",3,IF(K89="DURAN",4,IF(K89="BASTION",5,IF(K89="SUROESTE",6,IF(K89="SAMBORONDON",7,IF(K89="SUR",8,IF(K89="BELLA VISTA",9,IF(K89="MIRAFLORES",10,IF(K89="PUERTO AZUL",11,IF(K89="VIA A LA COSTA",12,IF(K89="SURESTE",13,IF(K89="TRINITARIA",14,IF(K89="CENTRO",15,IF(K89="PUNTILLA",16,IF(K89="DAULE",17,IF(K89="CIUDAD SANTIAGO",18,IF(K89="MAPASINGE",19,IF(K89="FLOR DE BASTION",20,IF(K89="JOYA",21,IF(K89="KENNEDY",22,IF(K89="URDESA",23,IF(K89="CEIBOS",24,IF(K89="MALAGA 2",25,IF(K89="ENTRADA DE LA 8",26,"---------------------------"))))))))))))))))))))))))))</f>
        <v>6</v>
      </c>
      <c r="M89" s="3" t="s">
        <v>469</v>
      </c>
      <c r="N89" s="3" t="s">
        <v>470</v>
      </c>
      <c r="O89" s="0"/>
    </row>
    <row r="90" customFormat="false" ht="15" hidden="false" customHeight="false" outlineLevel="0" collapsed="false">
      <c r="A90" s="1" t="n">
        <v>69587</v>
      </c>
      <c r="B90" s="1" t="s">
        <v>471</v>
      </c>
      <c r="C90" s="1" t="s">
        <v>472</v>
      </c>
      <c r="D90" s="1" t="str">
        <f aca="false">CONCATENATE(B90," ",C90)</f>
        <v>CUESTA GARZON</v>
      </c>
      <c r="E90" s="1" t="s">
        <v>291</v>
      </c>
      <c r="F90" s="1" t="s">
        <v>473</v>
      </c>
      <c r="G90" s="1" t="str">
        <f aca="false">CONCATENATE(E90," ",F90)</f>
        <v>CRISTIAN ROBERTO</v>
      </c>
      <c r="H90" s="1" t="str">
        <f aca="false">CONCATENATE(B90,E90)</f>
        <v>CUESTACRISTIAN</v>
      </c>
      <c r="I90" s="1" t="s">
        <v>17</v>
      </c>
      <c r="J90" s="1" t="n">
        <f aca="false">IF(I90="TRIPULANTE",1,IF(I90="RAMPA",2,IF(I90="TRAFICO",3,IF(I90="Mantenimiento",4,IF(I90="Comercial",5,IF(I90="TOV",6,IF(I90="SEGURIDAD",7,IF(I90="Talento humano",8,IF(I90="Jefe de aereopuerto",9,"------------")))))))))</f>
        <v>1</v>
      </c>
      <c r="K90" s="1" t="s">
        <v>241</v>
      </c>
      <c r="L90" s="1" t="n">
        <f aca="false">IF(K90="FLORIDA",1,IF(K90="TERMINAL TERRESTRE",2,IF(K90="NORTE",3,IF(K90="DURAN",4,IF(K90="BASTION",5,IF(K90="SUROESTE",6,IF(K90="SAMBORONDON",7,IF(K90="SUR",8,IF(K90="BELLA VISTA",9,IF(K90="MIRAFLORES",10,IF(K90="PUERTO AZUL",11,IF(K90="VIA A LA COSTA",12,IF(K90="SURESTE",13,IF(K90="TRINITARIA",14,IF(K90="CENTRO",15,IF(K90="PUNTILLA",16,IF(K90="DAULE",17,IF(K90="CIUDAD SANTIAGO",18,IF(K90="MAPASINGE",19,IF(K90="FLOR DE BASTION",20,IF(K90="JOYA",21,IF(K90="KENNEDY",22,IF(K90="URDESA",23,IF(K90="CEIBOS",24,IF(K90="MALAGA 2",25,IF(K90="ENTRADA DE LA 8",26,"---------------------------"))))))))))))))))))))))))))</f>
        <v>7</v>
      </c>
      <c r="M90" s="1" t="s">
        <v>474</v>
      </c>
      <c r="N90" s="1" t="n">
        <v>992508300</v>
      </c>
      <c r="O90" s="1" t="s">
        <v>475</v>
      </c>
    </row>
    <row r="91" customFormat="false" ht="15" hidden="false" customHeight="false" outlineLevel="0" collapsed="false">
      <c r="A91" s="1" t="n">
        <v>61083</v>
      </c>
      <c r="B91" s="1" t="s">
        <v>60</v>
      </c>
      <c r="C91" s="1" t="s">
        <v>476</v>
      </c>
      <c r="D91" s="1" t="str">
        <f aca="false">CONCATENATE(B91," ",C91)</f>
        <v>ANDRADE CUJI</v>
      </c>
      <c r="E91" s="1" t="s">
        <v>477</v>
      </c>
      <c r="F91" s="1" t="s">
        <v>478</v>
      </c>
      <c r="G91" s="1" t="str">
        <f aca="false">CONCATENATE(E91," ",F91)</f>
        <v>OSCAR EDUARDO</v>
      </c>
      <c r="H91" s="1" t="str">
        <f aca="false">CONCATENATE(B91,E91)</f>
        <v>ANDRADEOSCAR</v>
      </c>
      <c r="I91" s="1" t="s">
        <v>43</v>
      </c>
      <c r="J91" s="1" t="n">
        <f aca="false">IF(I91="TRIPULANTE",1,IF(I91="RAMPA",2,IF(I91="TRAFICO",3,IF(I91="Mantenimiento",4,IF(I91="Comercial",5,IF(I91="TOV",6,IF(I91="SEGURIDAD",7,IF(I91="Talento humano",8,IF(I91="Jefe de aereopuerto",9,"------------")))))))))</f>
        <v>3</v>
      </c>
      <c r="K91" s="1" t="s">
        <v>18</v>
      </c>
      <c r="L91" s="1" t="n">
        <f aca="false">IF(K91="FLORIDA",1,IF(K91="TERMINAL TERRESTRE",2,IF(K91="NORTE",3,IF(K91="DURAN",4,IF(K91="BASTION",5,IF(K91="SUROESTE",6,IF(K91="SAMBORONDON",7,IF(K91="SUR",8,IF(K91="BELLA VISTA",9,IF(K91="MIRAFLORES",10,IF(K91="PUERTO AZUL",11,IF(K91="VIA A LA COSTA",12,IF(K91="SURESTE",13,IF(K91="TRINITARIA",14,IF(K91="CENTRO",15,IF(K91="PUNTILLA",16,IF(K91="DAULE",17,IF(K91="CIUDAD SANTIAGO",18,IF(K91="MAPASINGE",19,IF(K91="FLOR DE BASTION",20,IF(K91="JOYA",21,IF(K91="KENNEDY",22,IF(K91="URDESA",23,IF(K91="CEIBOS",24,IF(K91="MALAGA 2",25,IF(K91="ENTRADA DE LA 8",26,"---------------------------"))))))))))))))))))))))))))</f>
        <v>3</v>
      </c>
      <c r="M91" s="1" t="s">
        <v>479</v>
      </c>
      <c r="N91" s="1" t="n">
        <v>990907714</v>
      </c>
      <c r="O91" s="1" t="s">
        <v>480</v>
      </c>
    </row>
    <row r="92" customFormat="false" ht="15" hidden="false" customHeight="false" outlineLevel="0" collapsed="false">
      <c r="A92" s="1" t="n">
        <v>54574</v>
      </c>
      <c r="B92" s="1" t="s">
        <v>338</v>
      </c>
      <c r="C92" s="1" t="s">
        <v>481</v>
      </c>
      <c r="D92" s="1" t="str">
        <f aca="false">CONCATENATE(B92," ",C92)</f>
        <v>DELGADO GURUMENDI</v>
      </c>
      <c r="E92" s="1" t="s">
        <v>67</v>
      </c>
      <c r="F92" s="1" t="s">
        <v>223</v>
      </c>
      <c r="G92" s="1" t="str">
        <f aca="false">CONCATENATE(E92," ",F92)</f>
        <v>LUIS ENRIQUE</v>
      </c>
      <c r="H92" s="1" t="str">
        <f aca="false">CONCATENATE(B92,E92)</f>
        <v>DELGADOLUIS</v>
      </c>
      <c r="I92" s="1" t="s">
        <v>482</v>
      </c>
      <c r="J92" s="1" t="n">
        <f aca="false">IF(I92="TRIPULANTE",1,IF(I92="RAMPA",2,IF(I92="TRAFICO",3,IF(I92="Mantenimiento",4,IF(I92="Comercial",5,IF(I92="TOV",6,IF(I92="SEGURIDAD",7,IF(I92="Talento humano",8,IF(I92="Jefe de aereopuerto",9,"------------")))))))))</f>
        <v>6</v>
      </c>
      <c r="K92" s="1" t="s">
        <v>63</v>
      </c>
      <c r="L92" s="1" t="n">
        <f aca="false">IF(K92="FLORIDA",1,IF(K92="TERMINAL TERRESTRE",2,IF(K92="NORTE",3,IF(K92="DURAN",4,IF(K92="BASTION",5,IF(K92="SUROESTE",6,IF(K92="SAMBORONDON",7,IF(K92="SUR",8,IF(K92="BELLA VISTA",9,IF(K92="MIRAFLORES",10,IF(K92="PUERTO AZUL",11,IF(K92="VIA A LA COSTA",12,IF(K92="SURESTE",13,IF(K92="TRINITARIA",14,IF(K92="CENTRO",15,IF(K92="PUNTILLA",16,IF(K92="DAULE",17,IF(K92="CIUDAD SANTIAGO",18,IF(K92="MAPASINGE",19,IF(K92="FLOR DE BASTION",20,IF(K92="JOYA",21,IF(K92="KENNEDY",22,IF(K92="URDESA",23,IF(K92="CEIBOS",24,IF(K92="MALAGA 2",25,IF(K92="ENTRADA DE LA 8",26,"---------------------------"))))))))))))))))))))))))))</f>
        <v>8</v>
      </c>
      <c r="M92" s="1" t="s">
        <v>483</v>
      </c>
      <c r="N92" s="8" t="s">
        <v>484</v>
      </c>
      <c r="O92" s="1" t="s">
        <v>485</v>
      </c>
    </row>
    <row r="93" customFormat="false" ht="15" hidden="false" customHeight="false" outlineLevel="0" collapsed="false">
      <c r="A93" s="1" t="n">
        <v>70017</v>
      </c>
      <c r="B93" s="1" t="s">
        <v>486</v>
      </c>
      <c r="C93" s="1" t="s">
        <v>487</v>
      </c>
      <c r="D93" s="1" t="str">
        <f aca="false">CONCATENATE(B93," ",C93)</f>
        <v>DORMI PEÑAFIEL</v>
      </c>
      <c r="E93" s="1" t="s">
        <v>488</v>
      </c>
      <c r="F93" s="1" t="s">
        <v>489</v>
      </c>
      <c r="G93" s="1" t="str">
        <f aca="false">CONCATENATE(E93," ",F93)</f>
        <v>PIERINA JENNY</v>
      </c>
      <c r="H93" s="1" t="str">
        <f aca="false">CONCATENATE(B93,E93)</f>
        <v>DORMIPIERINA</v>
      </c>
      <c r="I93" s="1" t="s">
        <v>43</v>
      </c>
      <c r="J93" s="1" t="n">
        <f aca="false">IF(I93="TRIPULANTE",1,IF(I93="RAMPA",2,IF(I93="TRAFICO",3,IF(I93="Mantenimiento",4,IF(I93="Comercial",5,IF(I93="TOV",6,IF(I93="SEGURIDAD",7,IF(I93="Talento humano",8,IF(I93="Jefe de aereopuerto",9,"------------")))))))))</f>
        <v>3</v>
      </c>
      <c r="K93" s="1" t="s">
        <v>103</v>
      </c>
      <c r="L93" s="1" t="n">
        <f aca="false">IF(K93="FLORIDA",1,IF(K93="TERMINAL TERRESTRE",2,IF(K93="NORTE",3,IF(K93="DURAN",4,IF(K93="BASTION",5,IF(K93="SUROESTE",6,IF(K93="SAMBORONDON",7,IF(K93="SUR",8,IF(K93="BELLA VISTA",9,IF(K93="MIRAFLORES",10,IF(K93="PUERTO AZUL",11,IF(K93="VIA A LA COSTA",12,IF(K93="SURESTE",13,IF(K93="TRINITARIA",14,IF(K93="CENTRO",15,IF(K93="PUNTILLA",16,IF(K93="DAULE",17,IF(K93="CIUDAD SANTIAGO",18,IF(K93="MAPASINGE",19,IF(K93="FLOR DE BASTION",20,IF(K93="JOYA",21,IF(K93="KENNEDY",22,IF(K93="URDESA",23,IF(K93="CEIBOS",24,IF(K93="MALAGA 2",25,IF(K93="ENTRADA DE LA 8",26,"---------------------------"))))))))))))))))))))))))))</f>
        <v>15</v>
      </c>
      <c r="M93" s="1" t="s">
        <v>490</v>
      </c>
      <c r="N93" s="1" t="n">
        <v>991599833</v>
      </c>
      <c r="O93" s="1" t="s">
        <v>491</v>
      </c>
    </row>
    <row r="94" customFormat="false" ht="15" hidden="false" customHeight="false" outlineLevel="0" collapsed="false">
      <c r="A94" s="1" t="n">
        <v>53735</v>
      </c>
      <c r="B94" s="1" t="s">
        <v>492</v>
      </c>
      <c r="C94" s="1" t="s">
        <v>493</v>
      </c>
      <c r="D94" s="1" t="str">
        <f aca="false">CONCATENATE(B94," ",C94)</f>
        <v>DUQUE LUEY</v>
      </c>
      <c r="E94" s="1" t="s">
        <v>118</v>
      </c>
      <c r="F94" s="1" t="s">
        <v>494</v>
      </c>
      <c r="G94" s="1" t="str">
        <f aca="false">CONCATENATE(E94," ",F94)</f>
        <v>DENISSE ANNABELLE</v>
      </c>
      <c r="H94" s="1" t="str">
        <f aca="false">CONCATENATE(B94,E94)</f>
        <v>DUQUEDENISSE</v>
      </c>
      <c r="I94" s="1" t="s">
        <v>43</v>
      </c>
      <c r="J94" s="1" t="n">
        <f aca="false">IF(I94="TRIPULANTE",1,IF(I94="RAMPA",2,IF(I94="TRAFICO",3,IF(I94="Mantenimiento",4,IF(I94="Comercial",5,IF(I94="TOV",6,IF(I94="SEGURIDAD",7,IF(I94="Talento humano",8,IF(I94="Jefe de aereopuerto",9,"------------")))))))))</f>
        <v>3</v>
      </c>
      <c r="K94" s="1" t="s">
        <v>230</v>
      </c>
      <c r="L94" s="1" t="n">
        <f aca="false">IF(K94="FLORIDA",1,IF(K94="TERMINAL TERRESTRE",2,IF(K94="NORTE",3,IF(K94="DURAN",4,IF(K94="BASTION",5,IF(K94="SUROESTE",6,IF(K94="SAMBORONDON",7,IF(K94="SUR",8,IF(K94="BELLA VISTA",9,IF(K94="MIRAFLORES",10,IF(K94="PUERTO AZUL",11,IF(K94="VIA A LA COSTA",12,IF(K94="SURESTE",13,IF(K94="TRINITARIA",14,IF(K94="CENTRO",15,IF(K94="PUNTILLA",16,IF(K94="DAULE",17,IF(K94="CIUDAD SANTIAGO",18,IF(K94="MAPASINGE",19,IF(K94="FLOR DE BASTION",20,IF(K94="JOYA",21,IF(K94="KENNEDY",22,IF(K94="URDESA",23,IF(K94="CEIBOS",24,IF(K94="MALAGA 2",25,IF(K94="ENTRADA DE LA 8",26,"---------------------------"))))))))))))))))))))))))))</f>
        <v>10</v>
      </c>
      <c r="M94" s="1" t="s">
        <v>495</v>
      </c>
      <c r="N94" s="1" t="n">
        <v>997185286</v>
      </c>
      <c r="O94" s="1" t="s">
        <v>496</v>
      </c>
    </row>
    <row r="95" customFormat="false" ht="15" hidden="false" customHeight="false" outlineLevel="0" collapsed="false">
      <c r="A95" s="1" t="n">
        <v>65431</v>
      </c>
      <c r="B95" s="1" t="s">
        <v>247</v>
      </c>
      <c r="C95" s="1" t="s">
        <v>293</v>
      </c>
      <c r="D95" s="1" t="str">
        <f aca="false">CONCATENATE(B95," ",C95)</f>
        <v>DURAN CRUZ</v>
      </c>
      <c r="E95" s="1" t="s">
        <v>497</v>
      </c>
      <c r="F95" s="1" t="s">
        <v>114</v>
      </c>
      <c r="G95" s="1" t="str">
        <f aca="false">CONCATENATE(E95," ",F95)</f>
        <v>JONATHAN RICHARD</v>
      </c>
      <c r="H95" s="1" t="str">
        <f aca="false">CONCATENATE(B95,E95)</f>
        <v>DURANJONATHAN</v>
      </c>
      <c r="I95" s="1" t="s">
        <v>17</v>
      </c>
      <c r="J95" s="1" t="n">
        <f aca="false">IF(I95="TRIPULANTE",1,IF(I95="RAMPA",2,IF(I95="TRAFICO",3,IF(I95="Mantenimiento",4,IF(I95="Comercial",5,IF(I95="TOV",6,IF(I95="SEGURIDAD",7,IF(I95="Talento humano",8,IF(I95="Jefe de aereopuerto",9,"------------")))))))))</f>
        <v>1</v>
      </c>
      <c r="K95" s="1" t="s">
        <v>241</v>
      </c>
      <c r="L95" s="1" t="n">
        <f aca="false">IF(K95="FLORIDA",1,IF(K95="TERMINAL TERRESTRE",2,IF(K95="NORTE",3,IF(K95="DURAN",4,IF(K95="BASTION",5,IF(K95="SUROESTE",6,IF(K95="SAMBORONDON",7,IF(K95="SUR",8,IF(K95="BELLA VISTA",9,IF(K95="MIRAFLORES",10,IF(K95="PUERTO AZUL",11,IF(K95="VIA A LA COSTA",12,IF(K95="SURESTE",13,IF(K95="TRINITARIA",14,IF(K95="CENTRO",15,IF(K95="PUNTILLA",16,IF(K95="DAULE",17,IF(K95="CIUDAD SANTIAGO",18,IF(K95="MAPASINGE",19,IF(K95="FLOR DE BASTION",20,IF(K95="JOYA",21,IF(K95="KENNEDY",22,IF(K95="URDESA",23,IF(K95="CEIBOS",24,IF(K95="MALAGA 2",25,IF(K95="ENTRADA DE LA 8",26,"---------------------------"))))))))))))))))))))))))))</f>
        <v>7</v>
      </c>
      <c r="M95" s="1" t="s">
        <v>498</v>
      </c>
      <c r="N95" s="9" t="n">
        <v>994636250</v>
      </c>
      <c r="O95" s="1" t="s">
        <v>499</v>
      </c>
    </row>
    <row r="96" customFormat="false" ht="15" hidden="false" customHeight="false" outlineLevel="0" collapsed="false">
      <c r="A96" s="1" t="n">
        <v>58066</v>
      </c>
      <c r="B96" s="1" t="s">
        <v>223</v>
      </c>
      <c r="C96" s="1" t="s">
        <v>500</v>
      </c>
      <c r="D96" s="1" t="str">
        <f aca="false">CONCATENATE(B96," ",C96)</f>
        <v>ENRIQUE ZAPATA</v>
      </c>
      <c r="E96" s="1" t="s">
        <v>501</v>
      </c>
      <c r="F96" s="1" t="s">
        <v>36</v>
      </c>
      <c r="G96" s="1" t="str">
        <f aca="false">CONCATENATE(E96," ",F96)</f>
        <v>ANIBAL VICENTE</v>
      </c>
      <c r="H96" s="1" t="str">
        <f aca="false">CONCATENATE(B96,E96)</f>
        <v>ENRIQUEANIBAL</v>
      </c>
      <c r="I96" s="1" t="s">
        <v>25</v>
      </c>
      <c r="J96" s="1" t="n">
        <f aca="false">IF(I96="TRIPULANTE",1,IF(I96="RAMPA",2,IF(I96="TRAFICO",3,IF(I96="Mantenimiento",4,IF(I96="Comercial",5,IF(I96="TOV",6,IF(I96="SEGURIDAD",7,IF(I96="Talento humano",8,IF(I96="Jefe de aereopuerto",9,"------------")))))))))</f>
        <v>2</v>
      </c>
      <c r="K96" s="1" t="s">
        <v>63</v>
      </c>
      <c r="L96" s="1" t="n">
        <f aca="false">IF(K96="FLORIDA",1,IF(K96="TERMINAL TERRESTRE",2,IF(K96="NORTE",3,IF(K96="DURAN",4,IF(K96="BASTION",5,IF(K96="SUROESTE",6,IF(K96="SAMBORONDON",7,IF(K96="SUR",8,IF(K96="BELLA VISTA",9,IF(K96="MIRAFLORES",10,IF(K96="PUERTO AZUL",11,IF(K96="VIA A LA COSTA",12,IF(K96="SURESTE",13,IF(K96="TRINITARIA",14,IF(K96="CENTRO",15,IF(K96="PUNTILLA",16,IF(K96="DAULE",17,IF(K96="CIUDAD SANTIAGO",18,IF(K96="MAPASINGE",19,IF(K96="FLOR DE BASTION",20,IF(K96="JOYA",21,IF(K96="KENNEDY",22,IF(K96="URDESA",23,IF(K96="CEIBOS",24,IF(K96="MALAGA 2",25,IF(K96="ENTRADA DE LA 8",26,"---------------------------"))))))))))))))))))))))))))</f>
        <v>8</v>
      </c>
      <c r="M96" s="3" t="s">
        <v>502</v>
      </c>
      <c r="N96" s="4" t="s">
        <v>503</v>
      </c>
      <c r="O96" s="0"/>
    </row>
    <row r="97" customFormat="false" ht="15" hidden="false" customHeight="false" outlineLevel="0" collapsed="false">
      <c r="A97" s="1" t="n">
        <v>71235</v>
      </c>
      <c r="B97" s="1" t="s">
        <v>504</v>
      </c>
      <c r="C97" s="1" t="s">
        <v>505</v>
      </c>
      <c r="D97" s="1" t="str">
        <f aca="false">CONCATENATE(B97," ",C97)</f>
        <v>ESCUDERO VILLACIS</v>
      </c>
      <c r="E97" s="1" t="s">
        <v>506</v>
      </c>
      <c r="F97" s="1" t="s">
        <v>171</v>
      </c>
      <c r="G97" s="1" t="str">
        <f aca="false">CONCATENATE(E97," ",F97)</f>
        <v>CRISTHIAN JAVIER</v>
      </c>
      <c r="H97" s="1" t="str">
        <f aca="false">CONCATENATE(B97,E97)</f>
        <v>ESCUDEROCRISTHIAN</v>
      </c>
      <c r="I97" s="1" t="s">
        <v>43</v>
      </c>
      <c r="J97" s="1" t="n">
        <f aca="false">IF(I97="TRIPULANTE",1,IF(I97="RAMPA",2,IF(I97="TRAFICO",3,IF(I97="Mantenimiento",4,IF(I97="Comercial",5,IF(I97="TOV",6,IF(I97="SEGURIDAD",7,IF(I97="Talento humano",8,IF(I97="Jefe de aereopuerto",9,"------------")))))))))</f>
        <v>3</v>
      </c>
      <c r="K97" s="1" t="s">
        <v>388</v>
      </c>
      <c r="L97" s="1" t="n">
        <f aca="false">IF(K97="FLORIDA",1,IF(K97="TERMINAL TERRESTRE",2,IF(K97="NORTE",3,IF(K97="DURAN",4,IF(K97="BASTION",5,IF(K97="SUROESTE",6,IF(K97="SAMBORONDON",7,IF(K97="SUR",8,IF(K97="BELLA VISTA",9,IF(K97="MIRAFLORES",10,IF(K97="PUERTO AZUL",11,IF(K97="VIA A LA COSTA",12,IF(K97="SURESTE",13,IF(K97="TRINITARIA",14,IF(K97="CENTRO",15,IF(K97="PUNTILLA",16,IF(K97="DAULE",17,IF(K97="CIUDAD SANTIAGO",18,IF(K97="MAPASINGE",19,IF(K97="FLOR DE BASTION",20,IF(K97="JOYA",21,IF(K97="KENNEDY",22,IF(K97="URDESA",23,IF(K97="CEIBOS",24,IF(K97="MALAGA 2",25,IF(K97="ENTRADA DE LA 8",26,"---------------------------"))))))))))))))))))))))))))</f>
        <v>24</v>
      </c>
      <c r="M97" s="1" t="s">
        <v>507</v>
      </c>
      <c r="N97" s="1" t="n">
        <v>994000093</v>
      </c>
      <c r="O97" s="1" t="s">
        <v>508</v>
      </c>
    </row>
    <row r="98" customFormat="false" ht="15" hidden="false" customHeight="false" outlineLevel="0" collapsed="false">
      <c r="A98" s="1" t="n">
        <v>69172</v>
      </c>
      <c r="B98" s="1" t="s">
        <v>509</v>
      </c>
      <c r="C98" s="1" t="s">
        <v>266</v>
      </c>
      <c r="D98" s="1" t="str">
        <f aca="false">CONCATENATE(B98," ",C98)</f>
        <v>ESPINOZA BRAVO</v>
      </c>
      <c r="E98" s="1" t="s">
        <v>510</v>
      </c>
      <c r="F98" s="1" t="s">
        <v>218</v>
      </c>
      <c r="G98" s="1" t="str">
        <f aca="false">CONCATENATE(E98," ",F98)</f>
        <v>OMAR DAVID</v>
      </c>
      <c r="H98" s="1" t="str">
        <f aca="false">CONCATENATE(B98,E98)</f>
        <v>ESPINOZAOMAR</v>
      </c>
      <c r="I98" s="1" t="s">
        <v>25</v>
      </c>
      <c r="J98" s="1" t="n">
        <f aca="false">IF(I98="TRIPULANTE",1,IF(I98="RAMPA",2,IF(I98="TRAFICO",3,IF(I98="Mantenimiento",4,IF(I98="Comercial",5,IF(I98="TOV",6,IF(I98="SEGURIDAD",7,IF(I98="Talento humano",8,IF(I98="Jefe de aereopuerto",9,"------------")))))))))</f>
        <v>2</v>
      </c>
      <c r="K98" s="1" t="s">
        <v>31</v>
      </c>
      <c r="L98" s="1" t="n">
        <f aca="false">IF(K98="FLORIDA",1,IF(K98="TERMINAL TERRESTRE",2,IF(K98="NORTE",3,IF(K98="DURAN",4,IF(K98="BASTION",5,IF(K98="SUROESTE",6,IF(K98="SAMBORONDON",7,IF(K98="SUR",8,IF(K98="BELLA VISTA",9,IF(K98="MIRAFLORES",10,IF(K98="PUERTO AZUL",11,IF(K98="VIA A LA COSTA",12,IF(K98="SURESTE",13,IF(K98="TRINITARIA",14,IF(K98="CENTRO",15,IF(K98="PUNTILLA",16,IF(K98="DAULE",17,IF(K98="CIUDAD SANTIAGO",18,IF(K98="MAPASINGE",19,IF(K98="FLOR DE BASTION",20,IF(K98="JOYA",21,IF(K98="KENNEDY",22,IF(K98="URDESA",23,IF(K98="CEIBOS",24,IF(K98="MALAGA 2",25,IF(K98="ENTRADA DE LA 8",26,"---------------------------"))))))))))))))))))))))))))</f>
        <v>6</v>
      </c>
      <c r="M98" s="3" t="s">
        <v>511</v>
      </c>
      <c r="N98" s="3" t="s">
        <v>512</v>
      </c>
      <c r="O98" s="0"/>
    </row>
    <row r="99" customFormat="false" ht="15" hidden="false" customHeight="false" outlineLevel="0" collapsed="false">
      <c r="A99" s="1" t="n">
        <v>54181</v>
      </c>
      <c r="B99" s="1" t="s">
        <v>513</v>
      </c>
      <c r="C99" s="1" t="s">
        <v>60</v>
      </c>
      <c r="D99" s="1" t="str">
        <f aca="false">CONCATENATE(B99," ",C99)</f>
        <v>ESTUPIÑAN ANDRADE</v>
      </c>
      <c r="E99" s="1" t="s">
        <v>148</v>
      </c>
      <c r="F99" s="1" t="s">
        <v>514</v>
      </c>
      <c r="G99" s="1" t="str">
        <f aca="false">CONCATENATE(E99," ",F99)</f>
        <v>CARLOS JULIO</v>
      </c>
      <c r="H99" s="1" t="str">
        <f aca="false">CONCATENATE(B99,E99)</f>
        <v>ESTUPIÑANCARLOS</v>
      </c>
      <c r="I99" s="1" t="s">
        <v>17</v>
      </c>
      <c r="J99" s="1" t="n">
        <f aca="false">IF(I99="TRIPULANTE",1,IF(I99="RAMPA",2,IF(I99="TRAFICO",3,IF(I99="Mantenimiento",4,IF(I99="Comercial",5,IF(I99="TOV",6,IF(I99="SEGURIDAD",7,IF(I99="Talento humano",8,IF(I99="Jefe de aereopuerto",9,"------------")))))))))</f>
        <v>1</v>
      </c>
      <c r="K99" s="1" t="s">
        <v>339</v>
      </c>
      <c r="L99" s="1" t="n">
        <f aca="false">IF(K99="FLORIDA",1,IF(K99="TERMINAL TERRESTRE",2,IF(K99="NORTE",3,IF(K99="DURAN",4,IF(K99="BASTION",5,IF(K99="SUROESTE",6,IF(K99="SAMBORONDON",7,IF(K99="SUR",8,IF(K99="BELLA VISTA",9,IF(K99="MIRAFLORES",10,IF(K99="PUERTO AZUL",11,IF(K99="VIA A LA COSTA",12,IF(K99="SURESTE",13,IF(K99="TRINITARIA",14,IF(K99="CENTRO",15,IF(K99="PUNTILLA",16,IF(K99="DAULE",17,IF(K99="CIUDAD SANTIAGO",18,IF(K99="MAPASINGE",19,IF(K99="FLOR DE BASTION",20,IF(K99="JOYA",21,IF(K99="KENNEDY",22,IF(K99="URDESA",23,IF(K99="CEIBOS",24,IF(K99="MALAGA 2",25,IF(K99="ENTRADA DE LA 8",26,"---------------------------"))))))))))))))))))))))))))</f>
        <v>23</v>
      </c>
      <c r="M99" s="1" t="s">
        <v>515</v>
      </c>
      <c r="N99" s="1" t="s">
        <v>516</v>
      </c>
      <c r="O99" s="1" t="s">
        <v>517</v>
      </c>
    </row>
    <row r="100" customFormat="false" ht="15" hidden="false" customHeight="false" outlineLevel="0" collapsed="false">
      <c r="A100" s="1" t="n">
        <v>54013</v>
      </c>
      <c r="B100" s="1" t="s">
        <v>518</v>
      </c>
      <c r="C100" s="1" t="s">
        <v>519</v>
      </c>
      <c r="D100" s="1" t="str">
        <f aca="false">CONCATENATE(B100," ",C100)</f>
        <v>FALCONES LASCANO</v>
      </c>
      <c r="E100" s="1" t="s">
        <v>246</v>
      </c>
      <c r="F100" s="1" t="s">
        <v>520</v>
      </c>
      <c r="G100" s="1" t="str">
        <f aca="false">CONCATENATE(E100," ",F100)</f>
        <v>ALEXANDER ASDRUVAL</v>
      </c>
      <c r="H100" s="1" t="str">
        <f aca="false">CONCATENATE(B100,E100)</f>
        <v>FALCONESALEXANDER</v>
      </c>
      <c r="I100" s="1" t="s">
        <v>17</v>
      </c>
      <c r="J100" s="1" t="n">
        <f aca="false">IF(I100="TRIPULANTE",1,IF(I100="RAMPA",2,IF(I100="TRAFICO",3,IF(I100="Mantenimiento",4,IF(I100="Comercial",5,IF(I100="TOV",6,IF(I100="SEGURIDAD",7,IF(I100="Talento humano",8,IF(I100="Jefe de aereopuerto",9,"------------")))))))))</f>
        <v>1</v>
      </c>
      <c r="K100" s="1" t="s">
        <v>18</v>
      </c>
      <c r="L100" s="1" t="n">
        <f aca="false">IF(K100="FLORIDA",1,IF(K100="TERMINAL TERRESTRE",2,IF(K100="NORTE",3,IF(K100="DURAN",4,IF(K100="BASTION",5,IF(K100="SUROESTE",6,IF(K100="SAMBORONDON",7,IF(K100="SUR",8,IF(K100="BELLA VISTA",9,IF(K100="MIRAFLORES",10,IF(K100="PUERTO AZUL",11,IF(K100="VIA A LA COSTA",12,IF(K100="SURESTE",13,IF(K100="TRINITARIA",14,IF(K100="CENTRO",15,IF(K100="PUNTILLA",16,IF(K100="DAULE",17,IF(K100="CIUDAD SANTIAGO",18,IF(K100="MAPASINGE",19,IF(K100="FLOR DE BASTION",20,IF(K100="JOYA",21,IF(K100="KENNEDY",22,IF(K100="URDESA",23,IF(K100="CEIBOS",24,IF(K100="MALAGA 2",25,IF(K100="ENTRADA DE LA 8",26,"---------------------------"))))))))))))))))))))))))))</f>
        <v>3</v>
      </c>
      <c r="M100" s="1" t="s">
        <v>521</v>
      </c>
      <c r="N100" s="1" t="n">
        <v>992401269</v>
      </c>
      <c r="O100" s="1" t="s">
        <v>522</v>
      </c>
    </row>
    <row r="101" customFormat="false" ht="15" hidden="false" customHeight="false" outlineLevel="0" collapsed="false">
      <c r="A101" s="1" t="n">
        <v>69373</v>
      </c>
      <c r="B101" s="1" t="s">
        <v>523</v>
      </c>
      <c r="C101" s="1" t="s">
        <v>524</v>
      </c>
      <c r="D101" s="1" t="str">
        <f aca="false">CONCATENATE(B101," ",C101)</f>
        <v>FARIAS SELLAN</v>
      </c>
      <c r="E101" s="1" t="s">
        <v>525</v>
      </c>
      <c r="F101" s="1" t="s">
        <v>526</v>
      </c>
      <c r="G101" s="1" t="str">
        <f aca="false">CONCATENATE(E101," ",F101)</f>
        <v>JIMMY ARMANDO</v>
      </c>
      <c r="H101" s="1" t="str">
        <f aca="false">CONCATENATE(B101,E101)</f>
        <v>FARIASJIMMY</v>
      </c>
      <c r="I101" s="1" t="s">
        <v>25</v>
      </c>
      <c r="J101" s="1" t="n">
        <f aca="false">IF(I101="TRIPULANTE",1,IF(I101="RAMPA",2,IF(I101="TRAFICO",3,IF(I101="Mantenimiento",4,IF(I101="Comercial",5,IF(I101="TOV",6,IF(I101="SEGURIDAD",7,IF(I101="Talento humano",8,IF(I101="Jefe de aereopuerto",9,"------------")))))))))</f>
        <v>2</v>
      </c>
      <c r="K101" s="1" t="s">
        <v>63</v>
      </c>
      <c r="L101" s="1" t="n">
        <f aca="false">IF(K101="FLORIDA",1,IF(K101="TERMINAL TERRESTRE",2,IF(K101="NORTE",3,IF(K101="DURAN",4,IF(K101="BASTION",5,IF(K101="SUROESTE",6,IF(K101="SAMBORONDON",7,IF(K101="SUR",8,IF(K101="BELLA VISTA",9,IF(K101="MIRAFLORES",10,IF(K101="PUERTO AZUL",11,IF(K101="VIA A LA COSTA",12,IF(K101="SURESTE",13,IF(K101="TRINITARIA",14,IF(K101="CENTRO",15,IF(K101="PUNTILLA",16,IF(K101="DAULE",17,IF(K101="CIUDAD SANTIAGO",18,IF(K101="MAPASINGE",19,IF(K101="FLOR DE BASTION",20,IF(K101="JOYA",21,IF(K101="KENNEDY",22,IF(K101="URDESA",23,IF(K101="CEIBOS",24,IF(K101="MALAGA 2",25,IF(K101="ENTRADA DE LA 8",26,"---------------------------"))))))))))))))))))))))))))</f>
        <v>8</v>
      </c>
      <c r="M101" s="3" t="s">
        <v>527</v>
      </c>
      <c r="N101" s="3" t="n">
        <v>979710830</v>
      </c>
      <c r="O101" s="0"/>
    </row>
    <row r="102" customFormat="false" ht="15" hidden="false" customHeight="false" outlineLevel="0" collapsed="false">
      <c r="A102" s="1" t="n">
        <v>55718</v>
      </c>
      <c r="B102" s="1" t="s">
        <v>528</v>
      </c>
      <c r="C102" s="1" t="s">
        <v>529</v>
      </c>
      <c r="D102" s="1" t="str">
        <f aca="false">CONCATENATE(B102," ",C102)</f>
        <v>FLORES CHAVEZ</v>
      </c>
      <c r="E102" s="1" t="s">
        <v>530</v>
      </c>
      <c r="F102" s="1" t="s">
        <v>186</v>
      </c>
      <c r="G102" s="1" t="str">
        <f aca="false">CONCATENATE(E102," ",F102)</f>
        <v>GRETTY ESTEFANIA</v>
      </c>
      <c r="H102" s="1" t="str">
        <f aca="false">CONCATENATE(B102,E102)</f>
        <v>FLORESGRETTY</v>
      </c>
      <c r="I102" s="1" t="s">
        <v>17</v>
      </c>
      <c r="J102" s="1" t="n">
        <f aca="false">IF(I102="TRIPULANTE",1,IF(I102="RAMPA",2,IF(I102="TRAFICO",3,IF(I102="Mantenimiento",4,IF(I102="Comercial",5,IF(I102="TOV",6,IF(I102="SEGURIDAD",7,IF(I102="Talento humano",8,IF(I102="Jefe de aereopuerto",9,"------------")))))))))</f>
        <v>1</v>
      </c>
      <c r="K102" s="1" t="s">
        <v>18</v>
      </c>
      <c r="L102" s="1" t="n">
        <f aca="false">IF(K102="FLORIDA",1,IF(K102="TERMINAL TERRESTRE",2,IF(K102="NORTE",3,IF(K102="DURAN",4,IF(K102="BASTION",5,IF(K102="SUROESTE",6,IF(K102="SAMBORONDON",7,IF(K102="SUR",8,IF(K102="BELLA VISTA",9,IF(K102="MIRAFLORES",10,IF(K102="PUERTO AZUL",11,IF(K102="VIA A LA COSTA",12,IF(K102="SURESTE",13,IF(K102="TRINITARIA",14,IF(K102="CENTRO",15,IF(K102="PUNTILLA",16,IF(K102="DAULE",17,IF(K102="CIUDAD SANTIAGO",18,IF(K102="MAPASINGE",19,IF(K102="FLOR DE BASTION",20,IF(K102="JOYA",21,IF(K102="KENNEDY",22,IF(K102="URDESA",23,IF(K102="CEIBOS",24,IF(K102="MALAGA 2",25,IF(K102="ENTRADA DE LA 8",26,"---------------------------"))))))))))))))))))))))))))</f>
        <v>3</v>
      </c>
      <c r="M102" s="1" t="s">
        <v>531</v>
      </c>
      <c r="N102" s="1" t="n">
        <v>939919838</v>
      </c>
      <c r="O102" s="1" t="s">
        <v>532</v>
      </c>
    </row>
    <row r="103" customFormat="false" ht="15" hidden="false" customHeight="false" outlineLevel="0" collapsed="false">
      <c r="A103" s="1" t="n">
        <v>57588</v>
      </c>
      <c r="B103" s="1" t="s">
        <v>528</v>
      </c>
      <c r="C103" s="1" t="s">
        <v>533</v>
      </c>
      <c r="D103" s="1" t="str">
        <f aca="false">CONCATENATE(B103," ",C103)</f>
        <v>FLORES ULLON</v>
      </c>
      <c r="E103" s="1" t="s">
        <v>327</v>
      </c>
      <c r="F103" s="1" t="s">
        <v>510</v>
      </c>
      <c r="G103" s="1" t="str">
        <f aca="false">CONCATENATE(E103," ",F103)</f>
        <v>OSWALDO OMAR</v>
      </c>
      <c r="H103" s="1" t="str">
        <f aca="false">CONCATENATE(B103,E103)</f>
        <v>FLORESOSWALDO</v>
      </c>
      <c r="I103" s="1" t="s">
        <v>25</v>
      </c>
      <c r="J103" s="1" t="n">
        <f aca="false">IF(I103="TRIPULANTE",1,IF(I103="RAMPA",2,IF(I103="TRAFICO",3,IF(I103="Mantenimiento",4,IF(I103="Comercial",5,IF(I103="TOV",6,IF(I103="SEGURIDAD",7,IF(I103="Talento humano",8,IF(I103="Jefe de aereopuerto",9,"------------")))))))))</f>
        <v>2</v>
      </c>
      <c r="K103" s="1" t="s">
        <v>63</v>
      </c>
      <c r="L103" s="1" t="n">
        <f aca="false">IF(K103="FLORIDA",1,IF(K103="TERMINAL TERRESTRE",2,IF(K103="NORTE",3,IF(K103="DURAN",4,IF(K103="BASTION",5,IF(K103="SUROESTE",6,IF(K103="SAMBORONDON",7,IF(K103="SUR",8,IF(K103="BELLA VISTA",9,IF(K103="MIRAFLORES",10,IF(K103="PUERTO AZUL",11,IF(K103="VIA A LA COSTA",12,IF(K103="SURESTE",13,IF(K103="TRINITARIA",14,IF(K103="CENTRO",15,IF(K103="PUNTILLA",16,IF(K103="DAULE",17,IF(K103="CIUDAD SANTIAGO",18,IF(K103="MAPASINGE",19,IF(K103="FLOR DE BASTION",20,IF(K103="JOYA",21,IF(K103="KENNEDY",22,IF(K103="URDESA",23,IF(K103="CEIBOS",24,IF(K103="MALAGA 2",25,IF(K103="ENTRADA DE LA 8",26,"---------------------------"))))))))))))))))))))))))))</f>
        <v>8</v>
      </c>
      <c r="M103" s="10" t="s">
        <v>534</v>
      </c>
      <c r="N103" s="4" t="s">
        <v>535</v>
      </c>
      <c r="O103" s="0"/>
    </row>
    <row r="104" customFormat="false" ht="15" hidden="false" customHeight="false" outlineLevel="0" collapsed="false">
      <c r="A104" s="1" t="n">
        <v>70012</v>
      </c>
      <c r="B104" s="1" t="s">
        <v>528</v>
      </c>
      <c r="C104" s="1" t="s">
        <v>536</v>
      </c>
      <c r="D104" s="1" t="str">
        <f aca="false">CONCATENATE(B104," ",C104)</f>
        <v>FLORES GUZMAN</v>
      </c>
      <c r="E104" s="1" t="s">
        <v>148</v>
      </c>
      <c r="F104" s="1" t="s">
        <v>67</v>
      </c>
      <c r="G104" s="1" t="str">
        <f aca="false">CONCATENATE(E104," ",F104)</f>
        <v>CARLOS LUIS</v>
      </c>
      <c r="H104" s="1" t="str">
        <f aca="false">CONCATENATE(B104,E104)</f>
        <v>FLORESCARLOS</v>
      </c>
      <c r="I104" s="1" t="s">
        <v>17</v>
      </c>
      <c r="J104" s="1" t="n">
        <f aca="false">IF(I104="TRIPULANTE",1,IF(I104="RAMPA",2,IF(I104="TRAFICO",3,IF(I104="Mantenimiento",4,IF(I104="Comercial",5,IF(I104="TOV",6,IF(I104="SEGURIDAD",7,IF(I104="Talento humano",8,IF(I104="Jefe de aereopuerto",9,"------------")))))))))</f>
        <v>1</v>
      </c>
      <c r="K104" s="1" t="s">
        <v>155</v>
      </c>
      <c r="L104" s="1" t="n">
        <f aca="false">IF(K104="FLORIDA",1,IF(K104="TERMINAL TERRESTRE",2,IF(K104="NORTE",3,IF(K104="DURAN",4,IF(K104="BASTION",5,IF(K104="SUROESTE",6,IF(K104="SAMBORONDON",7,IF(K104="SUR",8,IF(K104="BELLA VISTA",9,IF(K104="MIRAFLORES",10,IF(K104="PUERTO AZUL",11,IF(K104="VIA A LA COSTA",12,IF(K104="SURESTE",13,IF(K104="TRINITARIA",14,IF(K104="CENTRO",15,IF(K104="PUNTILLA",16,IF(K104="DAULE",17,IF(K104="CIUDAD SANTIAGO",18,IF(K104="MAPASINGE",19,IF(K104="FLOR DE BASTION",20,IF(K104="JOYA",21,IF(K104="KENNEDY",22,IF(K104="URDESA",23,IF(K104="CEIBOS",24,IF(K104="MALAGA 2",25,IF(K104="ENTRADA DE LA 8",26,"---------------------------"))))))))))))))))))))))))))</f>
        <v>21</v>
      </c>
      <c r="M104" s="1" t="s">
        <v>537</v>
      </c>
      <c r="N104" s="1" t="n">
        <v>996147303</v>
      </c>
      <c r="O104" s="1" t="s">
        <v>538</v>
      </c>
    </row>
    <row r="105" customFormat="false" ht="15" hidden="false" customHeight="false" outlineLevel="0" collapsed="false">
      <c r="A105" s="1" t="n">
        <v>53692</v>
      </c>
      <c r="B105" s="1" t="s">
        <v>539</v>
      </c>
      <c r="C105" s="1" t="s">
        <v>22</v>
      </c>
      <c r="D105" s="1" t="str">
        <f aca="false">CONCATENATE(B105," ",C105)</f>
        <v>FRANCO MACIAS</v>
      </c>
      <c r="E105" s="1" t="s">
        <v>97</v>
      </c>
      <c r="F105" s="1" t="s">
        <v>540</v>
      </c>
      <c r="G105" s="1" t="str">
        <f aca="false">CONCATENATE(E105," ",F105)</f>
        <v>MARIA VERONICA</v>
      </c>
      <c r="H105" s="1" t="str">
        <f aca="false">CONCATENATE(B105,E105)</f>
        <v>FRANCOMARIA</v>
      </c>
      <c r="I105" s="1" t="s">
        <v>17</v>
      </c>
      <c r="J105" s="1" t="n">
        <f aca="false">IF(I105="TRIPULANTE",1,IF(I105="RAMPA",2,IF(I105="TRAFICO",3,IF(I105="Mantenimiento",4,IF(I105="Comercial",5,IF(I105="TOV",6,IF(I105="SEGURIDAD",7,IF(I105="Talento humano",8,IF(I105="Jefe de aereopuerto",9,"------------")))))))))</f>
        <v>1</v>
      </c>
      <c r="K105" s="1" t="s">
        <v>18</v>
      </c>
      <c r="L105" s="1" t="n">
        <f aca="false">IF(K105="FLORIDA",1,IF(K105="TERMINAL TERRESTRE",2,IF(K105="NORTE",3,IF(K105="DURAN",4,IF(K105="BASTION",5,IF(K105="SUROESTE",6,IF(K105="SAMBORONDON",7,IF(K105="SUR",8,IF(K105="BELLA VISTA",9,IF(K105="MIRAFLORES",10,IF(K105="PUERTO AZUL",11,IF(K105="VIA A LA COSTA",12,IF(K105="SURESTE",13,IF(K105="TRINITARIA",14,IF(K105="CENTRO",15,IF(K105="PUNTILLA",16,IF(K105="DAULE",17,IF(K105="CIUDAD SANTIAGO",18,IF(K105="MAPASINGE",19,IF(K105="FLOR DE BASTION",20,IF(K105="JOYA",21,IF(K105="KENNEDY",22,IF(K105="URDESA",23,IF(K105="CEIBOS",24,IF(K105="MALAGA 2",25,IF(K105="ENTRADA DE LA 8",26,"---------------------------"))))))))))))))))))))))))))</f>
        <v>3</v>
      </c>
      <c r="M105" s="1" t="s">
        <v>541</v>
      </c>
      <c r="N105" s="1" t="n">
        <v>959061376</v>
      </c>
      <c r="O105" s="1" t="s">
        <v>542</v>
      </c>
    </row>
    <row r="106" customFormat="false" ht="15" hidden="false" customHeight="false" outlineLevel="0" collapsed="false">
      <c r="A106" s="1" t="n">
        <v>69154</v>
      </c>
      <c r="B106" s="1" t="s">
        <v>539</v>
      </c>
      <c r="C106" s="1" t="s">
        <v>543</v>
      </c>
      <c r="D106" s="1" t="str">
        <f aca="false">CONCATENATE(B106," ",C106)</f>
        <v>FRANCO JURADO</v>
      </c>
      <c r="E106" s="1" t="s">
        <v>23</v>
      </c>
      <c r="F106" s="1" t="s">
        <v>544</v>
      </c>
      <c r="G106" s="1" t="str">
        <f aca="false">CONCATENATE(E106," ",F106)</f>
        <v>JOSE IGNACIO</v>
      </c>
      <c r="H106" s="1" t="str">
        <f aca="false">CONCATENATE(B106,E106)</f>
        <v>FRANCOJOSE</v>
      </c>
      <c r="I106" s="1" t="s">
        <v>25</v>
      </c>
      <c r="J106" s="1" t="n">
        <f aca="false">IF(I106="TRIPULANTE",1,IF(I106="RAMPA",2,IF(I106="TRAFICO",3,IF(I106="Mantenimiento",4,IF(I106="Comercial",5,IF(I106="TOV",6,IF(I106="SEGURIDAD",7,IF(I106="Talento humano",8,IF(I106="Jefe de aereopuerto",9,"------------")))))))))</f>
        <v>2</v>
      </c>
      <c r="K106" s="1" t="s">
        <v>31</v>
      </c>
      <c r="L106" s="1" t="n">
        <f aca="false">IF(K106="FLORIDA",1,IF(K106="TERMINAL TERRESTRE",2,IF(K106="NORTE",3,IF(K106="DURAN",4,IF(K106="BASTION",5,IF(K106="SUROESTE",6,IF(K106="SAMBORONDON",7,IF(K106="SUR",8,IF(K106="BELLA VISTA",9,IF(K106="MIRAFLORES",10,IF(K106="PUERTO AZUL",11,IF(K106="VIA A LA COSTA",12,IF(K106="SURESTE",13,IF(K106="TRINITARIA",14,IF(K106="CENTRO",15,IF(K106="PUNTILLA",16,IF(K106="DAULE",17,IF(K106="CIUDAD SANTIAGO",18,IF(K106="MAPASINGE",19,IF(K106="FLOR DE BASTION",20,IF(K106="JOYA",21,IF(K106="KENNEDY",22,IF(K106="URDESA",23,IF(K106="CEIBOS",24,IF(K106="MALAGA 2",25,IF(K106="ENTRADA DE LA 8",26,"---------------------------"))))))))))))))))))))))))))</f>
        <v>6</v>
      </c>
      <c r="M106" s="3" t="s">
        <v>545</v>
      </c>
      <c r="N106" s="3" t="n">
        <v>980972484</v>
      </c>
      <c r="O106" s="0"/>
    </row>
    <row r="107" customFormat="false" ht="15" hidden="false" customHeight="false" outlineLevel="0" collapsed="false">
      <c r="A107" s="1" t="n">
        <v>54757</v>
      </c>
      <c r="B107" s="1" t="s">
        <v>546</v>
      </c>
      <c r="C107" s="1" t="s">
        <v>547</v>
      </c>
      <c r="D107" s="1" t="str">
        <f aca="false">CONCATENATE(B107," ",C107)</f>
        <v>FUENTES VILLEGAS</v>
      </c>
      <c r="E107" s="1" t="s">
        <v>148</v>
      </c>
      <c r="F107" s="1" t="s">
        <v>548</v>
      </c>
      <c r="G107" s="1" t="str">
        <f aca="false">CONCATENATE(E107," ",F107)</f>
        <v>CARLOS HERNAN</v>
      </c>
      <c r="H107" s="1" t="str">
        <f aca="false">CONCATENATE(B107,E107)</f>
        <v>FUENTESCARLOS</v>
      </c>
      <c r="I107" s="1" t="s">
        <v>25</v>
      </c>
      <c r="J107" s="1" t="n">
        <f aca="false">IF(I107="TRIPULANTE",1,IF(I107="RAMPA",2,IF(I107="TRAFICO",3,IF(I107="Mantenimiento",4,IF(I107="Comercial",5,IF(I107="TOV",6,IF(I107="SEGURIDAD",7,IF(I107="Talento humano",8,IF(I107="Jefe de aereopuerto",9,"------------")))))))))</f>
        <v>2</v>
      </c>
      <c r="K107" s="1" t="s">
        <v>275</v>
      </c>
      <c r="L107" s="1" t="n">
        <f aca="false">IF(K107="FLORIDA",1,IF(K107="TERMINAL TERRESTRE",2,IF(K107="NORTE",3,IF(K107="DURAN",4,IF(K107="BASTION",5,IF(K107="SUROESTE",6,IF(K107="SAMBORONDON",7,IF(K107="SUR",8,IF(K107="BELLA VISTA",9,IF(K107="MIRAFLORES",10,IF(K107="PUERTO AZUL",11,IF(K107="VIA A LA COSTA",12,IF(K107="SURESTE",13,IF(K107="TRINITARIA",14,IF(K107="CENTRO",15,IF(K107="PUNTILLA",16,IF(K107="DAULE",17,IF(K107="CIUDAD SANTIAGO",18,IF(K107="MAPASINGE",19,IF(K107="FLOR DE BASTION",20,IF(K107="JOYA",21,IF(K107="KENNEDY",22,IF(K107="URDESA",23,IF(K107="CEIBOS",24,IF(K107="MALAGA 2",25,IF(K107="ENTRADA DE LA 8",26,"---------------------------"))))))))))))))))))))))))))</f>
        <v>22</v>
      </c>
      <c r="M107" s="11" t="s">
        <v>549</v>
      </c>
      <c r="N107" s="11" t="s">
        <v>550</v>
      </c>
      <c r="O107" s="0"/>
    </row>
    <row r="108" customFormat="false" ht="15" hidden="false" customHeight="false" outlineLevel="0" collapsed="false">
      <c r="A108" s="1" t="n">
        <v>55242</v>
      </c>
      <c r="B108" s="1" t="s">
        <v>355</v>
      </c>
      <c r="C108" s="1" t="s">
        <v>551</v>
      </c>
      <c r="D108" s="1" t="str">
        <f aca="false">CONCATENATE(B108," ",C108)</f>
        <v>GARCIA ALBUJA</v>
      </c>
      <c r="E108" s="1" t="s">
        <v>269</v>
      </c>
      <c r="F108" s="1" t="s">
        <v>67</v>
      </c>
      <c r="G108" s="1" t="str">
        <f aca="false">CONCATENATE(E108," ",F108)</f>
        <v>FERNANDO LUIS</v>
      </c>
      <c r="H108" s="1" t="str">
        <f aca="false">CONCATENATE(B108,E108)</f>
        <v>GARCIAFERNANDO</v>
      </c>
      <c r="I108" s="1" t="s">
        <v>79</v>
      </c>
      <c r="J108" s="1" t="n">
        <f aca="false">IF(I108="TRIPULANTE",1,IF(I108="RAMPA",2,IF(I108="TRAFICO",3,IF(I108="Mantenimiento",4,IF(I108="Comercial",5,IF(I108="TOV",6,IF(I108="SEGURIDAD",7,IF(I108="Talento humano",8,IF(I108="Jefe de aereopuerto",9,"------------")))))))))</f>
        <v>4</v>
      </c>
      <c r="K108" s="1" t="s">
        <v>18</v>
      </c>
      <c r="L108" s="1" t="n">
        <f aca="false">IF(K108="FLORIDA",1,IF(K108="TERMINAL TERRESTRE",2,IF(K108="NORTE",3,IF(K108="DURAN",4,IF(K108="BASTION",5,IF(K108="SUROESTE",6,IF(K108="SAMBORONDON",7,IF(K108="SUR",8,IF(K108="BELLA VISTA",9,IF(K108="MIRAFLORES",10,IF(K108="PUERTO AZUL",11,IF(K108="VIA A LA COSTA",12,IF(K108="SURESTE",13,IF(K108="TRINITARIA",14,IF(K108="CENTRO",15,IF(K108="PUNTILLA",16,IF(K108="DAULE",17,IF(K108="CIUDAD SANTIAGO",18,IF(K108="MAPASINGE",19,IF(K108="FLOR DE BASTION",20,IF(K108="JOYA",21,IF(K108="KENNEDY",22,IF(K108="URDESA",23,IF(K108="CEIBOS",24,IF(K108="MALAGA 2",25,IF(K108="ENTRADA DE LA 8",26,"---------------------------"))))))))))))))))))))))))))</f>
        <v>3</v>
      </c>
      <c r="M108" s="3" t="s">
        <v>160</v>
      </c>
      <c r="N108" s="3" t="s">
        <v>552</v>
      </c>
      <c r="O108" s="1" t="s">
        <v>553</v>
      </c>
    </row>
    <row r="109" customFormat="false" ht="15" hidden="false" customHeight="false" outlineLevel="0" collapsed="false">
      <c r="A109" s="1" t="n">
        <v>57611</v>
      </c>
      <c r="B109" s="1" t="s">
        <v>355</v>
      </c>
      <c r="C109" s="1" t="s">
        <v>442</v>
      </c>
      <c r="D109" s="1" t="str">
        <f aca="false">CONCATENATE(B109," ",C109)</f>
        <v>GARCIA SANCHEZ</v>
      </c>
      <c r="E109" s="1" t="s">
        <v>554</v>
      </c>
      <c r="F109" s="1" t="s">
        <v>23</v>
      </c>
      <c r="G109" s="1" t="str">
        <f aca="false">CONCATENATE(E109," ",F109)</f>
        <v>PABLO JOSE</v>
      </c>
      <c r="H109" s="1" t="str">
        <f aca="false">CONCATENATE(B109,E109)</f>
        <v>GARCIAPABLO</v>
      </c>
      <c r="I109" s="1" t="s">
        <v>25</v>
      </c>
      <c r="J109" s="1" t="n">
        <f aca="false">IF(I109="TRIPULANTE",1,IF(I109="RAMPA",2,IF(I109="TRAFICO",3,IF(I109="Mantenimiento",4,IF(I109="Comercial",5,IF(I109="TOV",6,IF(I109="SEGURIDAD",7,IF(I109="Talento humano",8,IF(I109="Jefe de aereopuerto",9,"------------")))))))))</f>
        <v>2</v>
      </c>
      <c r="K109" s="1" t="s">
        <v>31</v>
      </c>
      <c r="L109" s="1" t="n">
        <f aca="false">IF(K109="FLORIDA",1,IF(K109="TERMINAL TERRESTRE",2,IF(K109="NORTE",3,IF(K109="DURAN",4,IF(K109="BASTION",5,IF(K109="SUROESTE",6,IF(K109="SAMBORONDON",7,IF(K109="SUR",8,IF(K109="BELLA VISTA",9,IF(K109="MIRAFLORES",10,IF(K109="PUERTO AZUL",11,IF(K109="VIA A LA COSTA",12,IF(K109="SURESTE",13,IF(K109="TRINITARIA",14,IF(K109="CENTRO",15,IF(K109="PUNTILLA",16,IF(K109="DAULE",17,IF(K109="CIUDAD SANTIAGO",18,IF(K109="MAPASINGE",19,IF(K109="FLOR DE BASTION",20,IF(K109="JOYA",21,IF(K109="KENNEDY",22,IF(K109="URDESA",23,IF(K109="CEIBOS",24,IF(K109="MALAGA 2",25,IF(K109="ENTRADA DE LA 8",26,"---------------------------"))))))))))))))))))))))))))</f>
        <v>6</v>
      </c>
      <c r="M109" s="3" t="s">
        <v>555</v>
      </c>
      <c r="N109" s="4" t="s">
        <v>556</v>
      </c>
      <c r="O109" s="0"/>
    </row>
    <row r="110" customFormat="false" ht="15" hidden="false" customHeight="false" outlineLevel="0" collapsed="false">
      <c r="A110" s="1" t="n">
        <v>58727</v>
      </c>
      <c r="B110" s="1" t="s">
        <v>355</v>
      </c>
      <c r="C110" s="1" t="s">
        <v>543</v>
      </c>
      <c r="D110" s="1" t="str">
        <f aca="false">CONCATENATE(B110," ",C110)</f>
        <v>GARCIA JURADO</v>
      </c>
      <c r="E110" s="1" t="s">
        <v>557</v>
      </c>
      <c r="F110" s="1" t="s">
        <v>24</v>
      </c>
      <c r="G110" s="1" t="str">
        <f aca="false">CONCATENATE(E110," ",F110)</f>
        <v>ERNESTO MARCELO</v>
      </c>
      <c r="H110" s="1" t="str">
        <f aca="false">CONCATENATE(B110,E110)</f>
        <v>GARCIAERNESTO</v>
      </c>
      <c r="I110" s="1" t="s">
        <v>25</v>
      </c>
      <c r="J110" s="1" t="n">
        <f aca="false">IF(I110="TRIPULANTE",1,IF(I110="RAMPA",2,IF(I110="TRAFICO",3,IF(I110="Mantenimiento",4,IF(I110="Comercial",5,IF(I110="TOV",6,IF(I110="SEGURIDAD",7,IF(I110="Talento humano",8,IF(I110="Jefe de aereopuerto",9,"------------")))))))))</f>
        <v>2</v>
      </c>
      <c r="K110" s="1" t="s">
        <v>18</v>
      </c>
      <c r="L110" s="1" t="n">
        <f aca="false">IF(K110="FLORIDA",1,IF(K110="TERMINAL TERRESTRE",2,IF(K110="NORTE",3,IF(K110="DURAN",4,IF(K110="BASTION",5,IF(K110="SUROESTE",6,IF(K110="SAMBORONDON",7,IF(K110="SUR",8,IF(K110="BELLA VISTA",9,IF(K110="MIRAFLORES",10,IF(K110="PUERTO AZUL",11,IF(K110="VIA A LA COSTA",12,IF(K110="SURESTE",13,IF(K110="TRINITARIA",14,IF(K110="CENTRO",15,IF(K110="PUNTILLA",16,IF(K110="DAULE",17,IF(K110="CIUDAD SANTIAGO",18,IF(K110="MAPASINGE",19,IF(K110="FLOR DE BASTION",20,IF(K110="JOYA",21,IF(K110="KENNEDY",22,IF(K110="URDESA",23,IF(K110="CEIBOS",24,IF(K110="MALAGA 2",25,IF(K110="ENTRADA DE LA 8",26,"---------------------------"))))))))))))))))))))))))))</f>
        <v>3</v>
      </c>
      <c r="M110" s="3" t="s">
        <v>558</v>
      </c>
      <c r="N110" s="4" t="s">
        <v>559</v>
      </c>
      <c r="O110" s="0"/>
    </row>
    <row r="111" customFormat="false" ht="15" hidden="false" customHeight="false" outlineLevel="0" collapsed="false">
      <c r="A111" s="1" t="n">
        <v>55721</v>
      </c>
      <c r="B111" s="1" t="s">
        <v>472</v>
      </c>
      <c r="C111" s="1" t="s">
        <v>437</v>
      </c>
      <c r="D111" s="1" t="str">
        <f aca="false">CONCATENATE(B111," ",C111)</f>
        <v>GARZON PARRALES</v>
      </c>
      <c r="E111" s="1" t="s">
        <v>560</v>
      </c>
      <c r="F111" s="1" t="s">
        <v>561</v>
      </c>
      <c r="G111" s="1" t="str">
        <f aca="false">CONCATENATE(E111," ",F111)</f>
        <v>ANDREA PAOLA</v>
      </c>
      <c r="H111" s="1" t="str">
        <f aca="false">CONCATENATE(B111,E111)</f>
        <v>GARZONANDREA</v>
      </c>
      <c r="I111" s="1" t="s">
        <v>17</v>
      </c>
      <c r="J111" s="1" t="n">
        <f aca="false">IF(I111="TRIPULANTE",1,IF(I111="RAMPA",2,IF(I111="TRAFICO",3,IF(I111="Mantenimiento",4,IF(I111="Comercial",5,IF(I111="TOV",6,IF(I111="SEGURIDAD",7,IF(I111="Talento humano",8,IF(I111="Jefe de aereopuerto",9,"------------")))))))))</f>
        <v>1</v>
      </c>
      <c r="K111" s="1" t="s">
        <v>44</v>
      </c>
      <c r="L111" s="1" t="n">
        <f aca="false">IF(K111="FLORIDA",1,IF(K111="TERMINAL TERRESTRE",2,IF(K111="NORTE",3,IF(K111="DURAN",4,IF(K111="BASTION",5,IF(K111="SUROESTE",6,IF(K111="SAMBORONDON",7,IF(K111="SUR",8,IF(K111="BELLA VISTA",9,IF(K111="MIRAFLORES",10,IF(K111="PUERTO AZUL",11,IF(K111="VIA A LA COSTA",12,IF(K111="SURESTE",13,IF(K111="TRINITARIA",14,IF(K111="CENTRO",15,IF(K111="PUNTILLA",16,IF(K111="DAULE",17,IF(K111="CIUDAD SANTIAGO",18,IF(K111="MAPASINGE",19,IF(K111="FLOR DE BASTION",20,IF(K111="JOYA",21,IF(K111="KENNEDY",22,IF(K111="URDESA",23,IF(K111="CEIBOS",24,IF(K111="MALAGA 2",25,IF(K111="ENTRADA DE LA 8",26,"---------------------------"))))))))))))))))))))))))))</f>
        <v>12</v>
      </c>
      <c r="M111" s="1" t="s">
        <v>562</v>
      </c>
      <c r="N111" s="1" t="n">
        <v>984299956</v>
      </c>
      <c r="O111" s="1" t="s">
        <v>563</v>
      </c>
    </row>
    <row r="112" customFormat="false" ht="15" hidden="false" customHeight="false" outlineLevel="0" collapsed="false">
      <c r="A112" s="1" t="n">
        <v>57963</v>
      </c>
      <c r="B112" s="1" t="s">
        <v>564</v>
      </c>
      <c r="C112" s="1" t="s">
        <v>565</v>
      </c>
      <c r="D112" s="1" t="str">
        <f aca="false">CONCATENATE(B112," ",C112)</f>
        <v>GHERARDY DE JANON</v>
      </c>
      <c r="E112" s="1" t="s">
        <v>566</v>
      </c>
      <c r="F112" s="1" t="s">
        <v>567</v>
      </c>
      <c r="G112" s="1" t="str">
        <f aca="false">CONCATENATE(E112," ",F112)</f>
        <v>NICOLE HANNELOREN</v>
      </c>
      <c r="H112" s="1" t="str">
        <f aca="false">CONCATENATE(B112,E112)</f>
        <v>GHERARDY DENICOLE</v>
      </c>
      <c r="I112" s="1" t="s">
        <v>43</v>
      </c>
      <c r="J112" s="1" t="n">
        <f aca="false">IF(I112="TRIPULANTE",1,IF(I112="RAMPA",2,IF(I112="TRAFICO",3,IF(I112="Mantenimiento",4,IF(I112="Comercial",5,IF(I112="TOV",6,IF(I112="SEGURIDAD",7,IF(I112="Talento humano",8,IF(I112="Jefe de aereopuerto",9,"------------")))))))))</f>
        <v>3</v>
      </c>
      <c r="K112" s="1" t="s">
        <v>18</v>
      </c>
      <c r="L112" s="1" t="n">
        <f aca="false">IF(K112="FLORIDA",1,IF(K112="TERMINAL TERRESTRE",2,IF(K112="NORTE",3,IF(K112="DURAN",4,IF(K112="BASTION",5,IF(K112="SUROESTE",6,IF(K112="SAMBORONDON",7,IF(K112="SUR",8,IF(K112="BELLA VISTA",9,IF(K112="MIRAFLORES",10,IF(K112="PUERTO AZUL",11,IF(K112="VIA A LA COSTA",12,IF(K112="SURESTE",13,IF(K112="TRINITARIA",14,IF(K112="CENTRO",15,IF(K112="PUNTILLA",16,IF(K112="DAULE",17,IF(K112="CIUDAD SANTIAGO",18,IF(K112="MAPASINGE",19,IF(K112="FLOR DE BASTION",20,IF(K112="JOYA",21,IF(K112="KENNEDY",22,IF(K112="URDESA",23,IF(K112="CEIBOS",24,IF(K112="MALAGA 2",25,IF(K112="ENTRADA DE LA 8",26,"---------------------------"))))))))))))))))))))))))))</f>
        <v>3</v>
      </c>
      <c r="M112" s="1" t="s">
        <v>568</v>
      </c>
      <c r="N112" s="1" t="n">
        <v>999340547</v>
      </c>
      <c r="O112" s="1" t="s">
        <v>569</v>
      </c>
    </row>
    <row r="113" customFormat="false" ht="15" hidden="false" customHeight="false" outlineLevel="0" collapsed="false">
      <c r="A113" s="1" t="n">
        <v>59368</v>
      </c>
      <c r="B113" s="1" t="s">
        <v>570</v>
      </c>
      <c r="C113" s="1" t="s">
        <v>303</v>
      </c>
      <c r="D113" s="1" t="str">
        <f aca="false">CONCATENATE(B113," ",C113)</f>
        <v>GOMEZ CABRERA</v>
      </c>
      <c r="E113" s="1" t="s">
        <v>571</v>
      </c>
      <c r="F113" s="1" t="s">
        <v>572</v>
      </c>
      <c r="G113" s="1" t="str">
        <f aca="false">CONCATENATE(E113," ",F113)</f>
        <v>DIANA CAROLINA</v>
      </c>
      <c r="H113" s="1" t="str">
        <f aca="false">CONCATENATE(B113,E113)</f>
        <v>GOMEZDIANA</v>
      </c>
      <c r="I113" s="1" t="s">
        <v>17</v>
      </c>
      <c r="J113" s="1" t="n">
        <f aca="false">IF(I113="TRIPULANTE",1,IF(I113="RAMPA",2,IF(I113="TRAFICO",3,IF(I113="Mantenimiento",4,IF(I113="Comercial",5,IF(I113="TOV",6,IF(I113="SEGURIDAD",7,IF(I113="Talento humano",8,IF(I113="Jefe de aereopuerto",9,"------------")))))))))</f>
        <v>1</v>
      </c>
      <c r="K113" s="1" t="s">
        <v>18</v>
      </c>
      <c r="L113" s="1" t="n">
        <f aca="false">IF(K113="FLORIDA",1,IF(K113="TERMINAL TERRESTRE",2,IF(K113="NORTE",3,IF(K113="DURAN",4,IF(K113="BASTION",5,IF(K113="SUROESTE",6,IF(K113="SAMBORONDON",7,IF(K113="SUR",8,IF(K113="BELLA VISTA",9,IF(K113="MIRAFLORES",10,IF(K113="PUERTO AZUL",11,IF(K113="VIA A LA COSTA",12,IF(K113="SURESTE",13,IF(K113="TRINITARIA",14,IF(K113="CENTRO",15,IF(K113="PUNTILLA",16,IF(K113="DAULE",17,IF(K113="CIUDAD SANTIAGO",18,IF(K113="MAPASINGE",19,IF(K113="FLOR DE BASTION",20,IF(K113="JOYA",21,IF(K113="KENNEDY",22,IF(K113="URDESA",23,IF(K113="CEIBOS",24,IF(K113="MALAGA 2",25,IF(K113="ENTRADA DE LA 8",26,"---------------------------"))))))))))))))))))))))))))</f>
        <v>3</v>
      </c>
      <c r="M113" s="1" t="s">
        <v>573</v>
      </c>
      <c r="N113" s="1" t="n">
        <v>990709020</v>
      </c>
      <c r="O113" s="1" t="s">
        <v>574</v>
      </c>
    </row>
    <row r="114" customFormat="false" ht="15" hidden="false" customHeight="false" outlineLevel="0" collapsed="false">
      <c r="A114" s="1" t="n">
        <v>69156</v>
      </c>
      <c r="B114" s="1" t="s">
        <v>570</v>
      </c>
      <c r="C114" s="1" t="s">
        <v>575</v>
      </c>
      <c r="D114" s="1" t="str">
        <f aca="false">CONCATENATE(B114," ",C114)</f>
        <v>GOMEZ IGLESIAS</v>
      </c>
      <c r="E114" s="1" t="s">
        <v>97</v>
      </c>
      <c r="F114" s="1" t="s">
        <v>576</v>
      </c>
      <c r="G114" s="1" t="str">
        <f aca="false">CONCATENATE(E114," ",F114)</f>
        <v>MARIA GRAZIA</v>
      </c>
      <c r="H114" s="1" t="str">
        <f aca="false">CONCATENATE(B114,E114)</f>
        <v>GOMEZMARIA</v>
      </c>
      <c r="I114" s="1" t="s">
        <v>43</v>
      </c>
      <c r="J114" s="1" t="n">
        <f aca="false">IF(I114="TRIPULANTE",1,IF(I114="RAMPA",2,IF(I114="TRAFICO",3,IF(I114="Mantenimiento",4,IF(I114="Comercial",5,IF(I114="TOV",6,IF(I114="SEGURIDAD",7,IF(I114="Talento humano",8,IF(I114="Jefe de aereopuerto",9,"------------")))))))))</f>
        <v>3</v>
      </c>
      <c r="K114" s="1" t="s">
        <v>103</v>
      </c>
      <c r="L114" s="1" t="n">
        <f aca="false">IF(K114="FLORIDA",1,IF(K114="TERMINAL TERRESTRE",2,IF(K114="NORTE",3,IF(K114="DURAN",4,IF(K114="BASTION",5,IF(K114="SUROESTE",6,IF(K114="SAMBORONDON",7,IF(K114="SUR",8,IF(K114="BELLA VISTA",9,IF(K114="MIRAFLORES",10,IF(K114="PUERTO AZUL",11,IF(K114="VIA A LA COSTA",12,IF(K114="SURESTE",13,IF(K114="TRINITARIA",14,IF(K114="CENTRO",15,IF(K114="PUNTILLA",16,IF(K114="DAULE",17,IF(K114="CIUDAD SANTIAGO",18,IF(K114="MAPASINGE",19,IF(K114="FLOR DE BASTION",20,IF(K114="JOYA",21,IF(K114="KENNEDY",22,IF(K114="URDESA",23,IF(K114="CEIBOS",24,IF(K114="MALAGA 2",25,IF(K114="ENTRADA DE LA 8",26,"---------------------------"))))))))))))))))))))))))))</f>
        <v>15</v>
      </c>
      <c r="M114" s="1" t="s">
        <v>577</v>
      </c>
      <c r="N114" s="1" t="n">
        <v>999520769</v>
      </c>
      <c r="O114" s="1" t="s">
        <v>578</v>
      </c>
    </row>
    <row r="115" customFormat="false" ht="15" hidden="false" customHeight="false" outlineLevel="0" collapsed="false">
      <c r="A115" s="1" t="n">
        <v>68889</v>
      </c>
      <c r="B115" s="1" t="s">
        <v>83</v>
      </c>
      <c r="C115" s="1" t="s">
        <v>321</v>
      </c>
      <c r="D115" s="1" t="str">
        <f aca="false">CONCATENATE(B115," ",C115)</f>
        <v>GONZALEZ VERA</v>
      </c>
      <c r="E115" s="1" t="s">
        <v>579</v>
      </c>
      <c r="F115" s="1" t="s">
        <v>218</v>
      </c>
      <c r="G115" s="1" t="str">
        <f aca="false">CONCATENATE(E115," ",F115)</f>
        <v>JOHNNY DAVID</v>
      </c>
      <c r="H115" s="1" t="str">
        <f aca="false">CONCATENATE(B115,E115)</f>
        <v>GONZALEZJOHNNY</v>
      </c>
      <c r="I115" s="1" t="s">
        <v>25</v>
      </c>
      <c r="J115" s="1" t="n">
        <f aca="false">IF(I115="TRIPULANTE",1,IF(I115="RAMPA",2,IF(I115="TRAFICO",3,IF(I115="Mantenimiento",4,IF(I115="Comercial",5,IF(I115="TOV",6,IF(I115="SEGURIDAD",7,IF(I115="Talento humano",8,IF(I115="Jefe de aereopuerto",9,"------------")))))))))</f>
        <v>2</v>
      </c>
      <c r="K115" s="1" t="s">
        <v>63</v>
      </c>
      <c r="L115" s="1" t="n">
        <f aca="false">IF(K115="FLORIDA",1,IF(K115="TERMINAL TERRESTRE",2,IF(K115="NORTE",3,IF(K115="DURAN",4,IF(K115="BASTION",5,IF(K115="SUROESTE",6,IF(K115="SAMBORONDON",7,IF(K115="SUR",8,IF(K115="BELLA VISTA",9,IF(K115="MIRAFLORES",10,IF(K115="PUERTO AZUL",11,IF(K115="VIA A LA COSTA",12,IF(K115="SURESTE",13,IF(K115="TRINITARIA",14,IF(K115="CENTRO",15,IF(K115="PUNTILLA",16,IF(K115="DAULE",17,IF(K115="CIUDAD SANTIAGO",18,IF(K115="MAPASINGE",19,IF(K115="FLOR DE BASTION",20,IF(K115="JOYA",21,IF(K115="KENNEDY",22,IF(K115="URDESA",23,IF(K115="CEIBOS",24,IF(K115="MALAGA 2",25,IF(K115="ENTRADA DE LA 8",26,"---------------------------"))))))))))))))))))))))))))</f>
        <v>8</v>
      </c>
      <c r="M115" s="5" t="s">
        <v>580</v>
      </c>
      <c r="N115" s="5" t="n">
        <v>967972948</v>
      </c>
      <c r="O115" s="0"/>
    </row>
    <row r="116" customFormat="false" ht="15" hidden="false" customHeight="false" outlineLevel="0" collapsed="false">
      <c r="A116" s="1" t="n">
        <v>57567</v>
      </c>
      <c r="B116" s="1" t="s">
        <v>581</v>
      </c>
      <c r="C116" s="1" t="s">
        <v>582</v>
      </c>
      <c r="D116" s="1" t="str">
        <f aca="false">CONCATENATE(B116," ",C116)</f>
        <v>GUACHAMIN SANTACRUZ</v>
      </c>
      <c r="E116" s="1" t="s">
        <v>583</v>
      </c>
      <c r="F116" s="1" t="s">
        <v>584</v>
      </c>
      <c r="G116" s="1" t="str">
        <f aca="false">CONCATENATE(E116," ",F116)</f>
        <v>KAROL NATALY</v>
      </c>
      <c r="H116" s="1" t="str">
        <f aca="false">CONCATENATE(B116,E116)</f>
        <v>GUACHAMINKAROL</v>
      </c>
      <c r="I116" s="1" t="s">
        <v>43</v>
      </c>
      <c r="J116" s="1" t="n">
        <f aca="false">IF(I116="TRIPULANTE",1,IF(I116="RAMPA",2,IF(I116="TRAFICO",3,IF(I116="Mantenimiento",4,IF(I116="Comercial",5,IF(I116="TOV",6,IF(I116="SEGURIDAD",7,IF(I116="Talento humano",8,IF(I116="Jefe de aereopuerto",9,"------------")))))))))</f>
        <v>3</v>
      </c>
      <c r="K116" s="1" t="s">
        <v>18</v>
      </c>
      <c r="L116" s="1" t="n">
        <f aca="false">IF(K116="FLORIDA",1,IF(K116="TERMINAL TERRESTRE",2,IF(K116="NORTE",3,IF(K116="DURAN",4,IF(K116="BASTION",5,IF(K116="SUROESTE",6,IF(K116="SAMBORONDON",7,IF(K116="SUR",8,IF(K116="BELLA VISTA",9,IF(K116="MIRAFLORES",10,IF(K116="PUERTO AZUL",11,IF(K116="VIA A LA COSTA",12,IF(K116="SURESTE",13,IF(K116="TRINITARIA",14,IF(K116="CENTRO",15,IF(K116="PUNTILLA",16,IF(K116="DAULE",17,IF(K116="CIUDAD SANTIAGO",18,IF(K116="MAPASINGE",19,IF(K116="FLOR DE BASTION",20,IF(K116="JOYA",21,IF(K116="KENNEDY",22,IF(K116="URDESA",23,IF(K116="CEIBOS",24,IF(K116="MALAGA 2",25,IF(K116="ENTRADA DE LA 8",26,"---------------------------"))))))))))))))))))))))))))</f>
        <v>3</v>
      </c>
      <c r="M116" s="1" t="s">
        <v>585</v>
      </c>
      <c r="N116" s="1" t="n">
        <v>996140932</v>
      </c>
      <c r="O116" s="12" t="s">
        <v>586</v>
      </c>
    </row>
    <row r="117" customFormat="false" ht="15" hidden="false" customHeight="false" outlineLevel="0" collapsed="false">
      <c r="A117" s="1" t="n">
        <v>68959</v>
      </c>
      <c r="B117" s="1" t="s">
        <v>587</v>
      </c>
      <c r="C117" s="1" t="s">
        <v>588</v>
      </c>
      <c r="D117" s="1" t="str">
        <f aca="false">CONCATENATE(B117," ",C117)</f>
        <v>GUAILACELA PONCE</v>
      </c>
      <c r="E117" s="1" t="s">
        <v>589</v>
      </c>
      <c r="F117" s="1" t="s">
        <v>269</v>
      </c>
      <c r="G117" s="1" t="str">
        <f aca="false">CONCATENATE(E117," ",F117)</f>
        <v>JAIME FERNANDO</v>
      </c>
      <c r="H117" s="1" t="str">
        <f aca="false">CONCATENATE(B117,E117)</f>
        <v>GUAILACELAJAIME</v>
      </c>
      <c r="I117" s="1" t="s">
        <v>25</v>
      </c>
      <c r="J117" s="1" t="n">
        <f aca="false">IF(I117="TRIPULANTE",1,IF(I117="RAMPA",2,IF(I117="TRAFICO",3,IF(I117="Mantenimiento",4,IF(I117="Comercial",5,IF(I117="TOV",6,IF(I117="SEGURIDAD",7,IF(I117="Talento humano",8,IF(I117="Jefe de aereopuerto",9,"------------")))))))))</f>
        <v>2</v>
      </c>
      <c r="K117" s="1" t="s">
        <v>63</v>
      </c>
      <c r="L117" s="1" t="n">
        <f aca="false">IF(K117="FLORIDA",1,IF(K117="TERMINAL TERRESTRE",2,IF(K117="NORTE",3,IF(K117="DURAN",4,IF(K117="BASTION",5,IF(K117="SUROESTE",6,IF(K117="SAMBORONDON",7,IF(K117="SUR",8,IF(K117="BELLA VISTA",9,IF(K117="MIRAFLORES",10,IF(K117="PUERTO AZUL",11,IF(K117="VIA A LA COSTA",12,IF(K117="SURESTE",13,IF(K117="TRINITARIA",14,IF(K117="CENTRO",15,IF(K117="PUNTILLA",16,IF(K117="DAULE",17,IF(K117="CIUDAD SANTIAGO",18,IF(K117="MAPASINGE",19,IF(K117="FLOR DE BASTION",20,IF(K117="JOYA",21,IF(K117="KENNEDY",22,IF(K117="URDESA",23,IF(K117="CEIBOS",24,IF(K117="MALAGA 2",25,IF(K117="ENTRADA DE LA 8",26,"---------------------------"))))))))))))))))))))))))))</f>
        <v>8</v>
      </c>
      <c r="M117" s="3" t="s">
        <v>590</v>
      </c>
      <c r="N117" s="3" t="n">
        <v>987680551</v>
      </c>
      <c r="O117" s="0"/>
    </row>
    <row r="118" customFormat="false" ht="15" hidden="false" customHeight="false" outlineLevel="0" collapsed="false">
      <c r="A118" s="1" t="n">
        <v>55282</v>
      </c>
      <c r="B118" s="1" t="s">
        <v>240</v>
      </c>
      <c r="C118" s="1" t="s">
        <v>591</v>
      </c>
      <c r="D118" s="1" t="str">
        <f aca="false">CONCATENATE(B118," ",C118)</f>
        <v>GUERRERO PENA</v>
      </c>
      <c r="E118" s="1" t="s">
        <v>592</v>
      </c>
      <c r="F118" s="1" t="s">
        <v>42</v>
      </c>
      <c r="G118" s="1" t="str">
        <f aca="false">CONCATENATE(E118," ",F118)</f>
        <v>RAQUEL ALEXANDRA</v>
      </c>
      <c r="H118" s="1" t="str">
        <f aca="false">CONCATENATE(B118,E118)</f>
        <v>GUERRERORAQUEL</v>
      </c>
      <c r="I118" s="1" t="s">
        <v>17</v>
      </c>
      <c r="J118" s="1" t="n">
        <f aca="false">IF(I118="TRIPULANTE",1,IF(I118="RAMPA",2,IF(I118="TRAFICO",3,IF(I118="Mantenimiento",4,IF(I118="Comercial",5,IF(I118="TOV",6,IF(I118="SEGURIDAD",7,IF(I118="Talento humano",8,IF(I118="Jefe de aereopuerto",9,"------------")))))))))</f>
        <v>1</v>
      </c>
      <c r="K118" s="1" t="s">
        <v>18</v>
      </c>
      <c r="L118" s="1" t="n">
        <f aca="false">IF(K118="FLORIDA",1,IF(K118="TERMINAL TERRESTRE",2,IF(K118="NORTE",3,IF(K118="DURAN",4,IF(K118="BASTION",5,IF(K118="SUROESTE",6,IF(K118="SAMBORONDON",7,IF(K118="SUR",8,IF(K118="BELLA VISTA",9,IF(K118="MIRAFLORES",10,IF(K118="PUERTO AZUL",11,IF(K118="VIA A LA COSTA",12,IF(K118="SURESTE",13,IF(K118="TRINITARIA",14,IF(K118="CENTRO",15,IF(K118="PUNTILLA",16,IF(K118="DAULE",17,IF(K118="CIUDAD SANTIAGO",18,IF(K118="MAPASINGE",19,IF(K118="FLOR DE BASTION",20,IF(K118="JOYA",21,IF(K118="KENNEDY",22,IF(K118="URDESA",23,IF(K118="CEIBOS",24,IF(K118="MALAGA 2",25,IF(K118="ENTRADA DE LA 8",26,"---------------------------"))))))))))))))))))))))))))</f>
        <v>3</v>
      </c>
      <c r="M118" s="1" t="s">
        <v>593</v>
      </c>
      <c r="N118" s="1" t="n">
        <v>997979443</v>
      </c>
      <c r="O118" s="1" t="s">
        <v>594</v>
      </c>
    </row>
    <row r="119" customFormat="false" ht="15" hidden="false" customHeight="false" outlineLevel="0" collapsed="false">
      <c r="A119" s="1" t="n">
        <v>59494</v>
      </c>
      <c r="B119" s="1" t="s">
        <v>595</v>
      </c>
      <c r="C119" s="1" t="s">
        <v>596</v>
      </c>
      <c r="D119" s="1" t="str">
        <f aca="false">CONCATENATE(B119," ",C119)</f>
        <v>HERNANDEZ BUSTOS</v>
      </c>
      <c r="E119" s="1" t="s">
        <v>97</v>
      </c>
      <c r="F119" s="1" t="s">
        <v>597</v>
      </c>
      <c r="G119" s="1" t="str">
        <f aca="false">CONCATENATE(E119," ",F119)</f>
        <v>MARIA BELEN</v>
      </c>
      <c r="H119" s="1" t="str">
        <f aca="false">CONCATENATE(B119,E119)</f>
        <v>HERNANDEZMARIA</v>
      </c>
      <c r="I119" s="1" t="s">
        <v>237</v>
      </c>
      <c r="J119" s="1" t="n">
        <f aca="false">IF(I119="TRIPULANTE",1,IF(I119="RAMPA",2,IF(I119="TRAFICO",3,IF(I119="Mantenimiento",4,IF(I119="Comercial",5,IF(I119="TOV",6,IF(I119="SEGURIDAD",7,IF(I119="Talento humano",8,IF(I119="Jefe de aereopuerto",9,"------------")))))))))</f>
        <v>5</v>
      </c>
      <c r="K119" s="1" t="s">
        <v>247</v>
      </c>
      <c r="L119" s="1" t="n">
        <f aca="false">IF(K119="FLORIDA",1,IF(K119="TERMINAL TERRESTRE",2,IF(K119="NORTE",3,IF(K119="DURAN",4,IF(K119="BASTION",5,IF(K119="SUROESTE",6,IF(K119="SAMBORONDON",7,IF(K119="SUR",8,IF(K119="BELLA VISTA",9,IF(K119="MIRAFLORES",10,IF(K119="PUERTO AZUL",11,IF(K119="VIA A LA COSTA",12,IF(K119="SURESTE",13,IF(K119="TRINITARIA",14,IF(K119="CENTRO",15,IF(K119="PUNTILLA",16,IF(K119="DAULE",17,IF(K119="CIUDAD SANTIAGO",18,IF(K119="MAPASINGE",19,IF(K119="FLOR DE BASTION",20,IF(K119="JOYA",21,IF(K119="KENNEDY",22,IF(K119="URDESA",23,IF(K119="CEIBOS",24,IF(K119="MALAGA 2",25,IF(K119="ENTRADA DE LA 8",26,"---------------------------"))))))))))))))))))))))))))</f>
        <v>4</v>
      </c>
      <c r="M119" s="0"/>
      <c r="N119" s="1" t="n">
        <v>982754418</v>
      </c>
      <c r="O119" s="1" t="s">
        <v>598</v>
      </c>
    </row>
    <row r="120" customFormat="false" ht="15" hidden="false" customHeight="false" outlineLevel="0" collapsed="false">
      <c r="A120" s="1" t="n">
        <v>60385</v>
      </c>
      <c r="B120" s="1" t="s">
        <v>595</v>
      </c>
      <c r="C120" s="1" t="s">
        <v>599</v>
      </c>
      <c r="D120" s="1" t="str">
        <f aca="false">CONCATENATE(B120," ",C120)</f>
        <v>HERNANDEZ BANDA</v>
      </c>
      <c r="E120" s="1" t="s">
        <v>600</v>
      </c>
      <c r="F120" s="1" t="s">
        <v>97</v>
      </c>
      <c r="G120" s="1" t="str">
        <f aca="false">CONCATENATE(E120," ",F120)</f>
        <v>ALEJANDRA MARIA</v>
      </c>
      <c r="H120" s="1" t="str">
        <f aca="false">CONCATENATE(B120,E120)</f>
        <v>HERNANDEZALEJANDRA</v>
      </c>
      <c r="I120" s="1" t="s">
        <v>43</v>
      </c>
      <c r="J120" s="1" t="n">
        <f aca="false">IF(I120="TRIPULANTE",1,IF(I120="RAMPA",2,IF(I120="TRAFICO",3,IF(I120="Mantenimiento",4,IF(I120="Comercial",5,IF(I120="TOV",6,IF(I120="SEGURIDAD",7,IF(I120="Talento humano",8,IF(I120="Jefe de aereopuerto",9,"------------")))))))))</f>
        <v>3</v>
      </c>
      <c r="K120" s="1" t="s">
        <v>388</v>
      </c>
      <c r="L120" s="1" t="n">
        <f aca="false">IF(K120="FLORIDA",1,IF(K120="TERMINAL TERRESTRE",2,IF(K120="NORTE",3,IF(K120="DURAN",4,IF(K120="BASTION",5,IF(K120="SUROESTE",6,IF(K120="SAMBORONDON",7,IF(K120="SUR",8,IF(K120="BELLA VISTA",9,IF(K120="MIRAFLORES",10,IF(K120="PUERTO AZUL",11,IF(K120="VIA A LA COSTA",12,IF(K120="SURESTE",13,IF(K120="TRINITARIA",14,IF(K120="CENTRO",15,IF(K120="PUNTILLA",16,IF(K120="DAULE",17,IF(K120="CIUDAD SANTIAGO",18,IF(K120="MAPASINGE",19,IF(K120="FLOR DE BASTION",20,IF(K120="JOYA",21,IF(K120="KENNEDY",22,IF(K120="URDESA",23,IF(K120="CEIBOS",24,IF(K120="MALAGA 2",25,IF(K120="ENTRADA DE LA 8",26,"---------------------------"))))))))))))))))))))))))))</f>
        <v>24</v>
      </c>
      <c r="M120" s="1" t="s">
        <v>601</v>
      </c>
      <c r="N120" s="1" t="n">
        <v>979909597</v>
      </c>
      <c r="O120" s="1" t="s">
        <v>602</v>
      </c>
    </row>
    <row r="121" customFormat="false" ht="15" hidden="false" customHeight="false" outlineLevel="0" collapsed="false">
      <c r="A121" s="1" t="n">
        <v>54645</v>
      </c>
      <c r="B121" s="1" t="s">
        <v>458</v>
      </c>
      <c r="C121" s="1" t="s">
        <v>603</v>
      </c>
      <c r="D121" s="1" t="str">
        <f aca="false">CONCATENATE(B121," ",C121)</f>
        <v>HERRERA PILATASIG</v>
      </c>
      <c r="E121" s="1" t="s">
        <v>477</v>
      </c>
      <c r="F121" s="1" t="s">
        <v>604</v>
      </c>
      <c r="G121" s="1" t="str">
        <f aca="false">CONCATENATE(E121," ",F121)</f>
        <v>OSCAR BAYARDO</v>
      </c>
      <c r="H121" s="1" t="str">
        <f aca="false">CONCATENATE(B121,E121)</f>
        <v>HERRERAOSCAR</v>
      </c>
      <c r="I121" s="1" t="s">
        <v>79</v>
      </c>
      <c r="J121" s="1" t="n">
        <f aca="false">IF(I121="TRIPULANTE",1,IF(I121="RAMPA",2,IF(I121="TRAFICO",3,IF(I121="Mantenimiento",4,IF(I121="Comercial",5,IF(I121="TOV",6,IF(I121="SEGURIDAD",7,IF(I121="Talento humano",8,IF(I121="Jefe de aereopuerto",9,"------------")))))))))</f>
        <v>4</v>
      </c>
      <c r="K121" s="1" t="s">
        <v>247</v>
      </c>
      <c r="L121" s="1" t="n">
        <f aca="false">IF(K121="FLORIDA",1,IF(K121="TERMINAL TERRESTRE",2,IF(K121="NORTE",3,IF(K121="DURAN",4,IF(K121="BASTION",5,IF(K121="SUROESTE",6,IF(K121="SAMBORONDON",7,IF(K121="SUR",8,IF(K121="BELLA VISTA",9,IF(K121="MIRAFLORES",10,IF(K121="PUERTO AZUL",11,IF(K121="VIA A LA COSTA",12,IF(K121="SURESTE",13,IF(K121="TRINITARIA",14,IF(K121="CENTRO",15,IF(K121="PUNTILLA",16,IF(K121="DAULE",17,IF(K121="CIUDAD SANTIAGO",18,IF(K121="MAPASINGE",19,IF(K121="FLOR DE BASTION",20,IF(K121="JOYA",21,IF(K121="KENNEDY",22,IF(K121="URDESA",23,IF(K121="CEIBOS",24,IF(K121="MALAGA 2",25,IF(K121="ENTRADA DE LA 8",26,"---------------------------"))))))))))))))))))))))))))</f>
        <v>4</v>
      </c>
      <c r="M121" s="3" t="s">
        <v>605</v>
      </c>
      <c r="N121" s="3" t="n">
        <v>995067326</v>
      </c>
      <c r="O121" s="1" t="s">
        <v>606</v>
      </c>
    </row>
    <row r="122" customFormat="false" ht="15" hidden="false" customHeight="false" outlineLevel="0" collapsed="false">
      <c r="A122" s="1" t="n">
        <v>55245</v>
      </c>
      <c r="B122" s="1" t="s">
        <v>607</v>
      </c>
      <c r="C122" s="1" t="s">
        <v>28</v>
      </c>
      <c r="D122" s="1" t="str">
        <f aca="false">CONCATENATE(B122," ",C122)</f>
        <v>HOYOS  ORTIZ</v>
      </c>
      <c r="E122" s="1" t="s">
        <v>608</v>
      </c>
      <c r="F122" s="1" t="s">
        <v>387</v>
      </c>
      <c r="G122" s="1" t="str">
        <f aca="false">CONCATENATE(E122," ",F122)</f>
        <v>EDWIN PATRICIO</v>
      </c>
      <c r="H122" s="1" t="str">
        <f aca="false">CONCATENATE(B122,E122)</f>
        <v>HOYOS EDWIN</v>
      </c>
      <c r="I122" s="1" t="s">
        <v>79</v>
      </c>
      <c r="J122" s="1" t="n">
        <f aca="false">IF(I122="TRIPULANTE",1,IF(I122="RAMPA",2,IF(I122="TRAFICO",3,IF(I122="Mantenimiento",4,IF(I122="Comercial",5,IF(I122="TOV",6,IF(I122="SEGURIDAD",7,IF(I122="Talento humano",8,IF(I122="Jefe de aereopuerto",9,"------------")))))))))</f>
        <v>4</v>
      </c>
      <c r="K122" s="1" t="s">
        <v>18</v>
      </c>
      <c r="L122" s="1" t="n">
        <f aca="false">IF(K122="FLORIDA",1,IF(K122="TERMINAL TERRESTRE",2,IF(K122="NORTE",3,IF(K122="DURAN",4,IF(K122="BASTION",5,IF(K122="SUROESTE",6,IF(K122="SAMBORONDON",7,IF(K122="SUR",8,IF(K122="BELLA VISTA",9,IF(K122="MIRAFLORES",10,IF(K122="PUERTO AZUL",11,IF(K122="VIA A LA COSTA",12,IF(K122="SURESTE",13,IF(K122="TRINITARIA",14,IF(K122="CENTRO",15,IF(K122="PUNTILLA",16,IF(K122="DAULE",17,IF(K122="CIUDAD SANTIAGO",18,IF(K122="MAPASINGE",19,IF(K122="FLOR DE BASTION",20,IF(K122="JOYA",21,IF(K122="KENNEDY",22,IF(K122="URDESA",23,IF(K122="CEIBOS",24,IF(K122="MALAGA 2",25,IF(K122="ENTRADA DE LA 8",26,"---------------------------"))))))))))))))))))))))))))</f>
        <v>3</v>
      </c>
      <c r="M122" s="1" t="s">
        <v>609</v>
      </c>
      <c r="N122" s="1" t="n">
        <v>939635560</v>
      </c>
      <c r="O122" s="1" t="s">
        <v>610</v>
      </c>
    </row>
    <row r="123" customFormat="false" ht="15" hidden="false" customHeight="false" outlineLevel="0" collapsed="false">
      <c r="A123" s="1" t="n">
        <v>69593</v>
      </c>
      <c r="B123" s="1" t="s">
        <v>611</v>
      </c>
      <c r="C123" s="1" t="s">
        <v>612</v>
      </c>
      <c r="D123" s="1" t="str">
        <f aca="false">CONCATENATE(B123," ",C123)</f>
        <v>IMBAQUINGO CAZAR</v>
      </c>
      <c r="E123" s="1" t="s">
        <v>613</v>
      </c>
      <c r="F123" s="1" t="s">
        <v>387</v>
      </c>
      <c r="G123" s="1" t="str">
        <f aca="false">CONCATENATE(E123," ",F123)</f>
        <v>EDISON PATRICIO</v>
      </c>
      <c r="H123" s="1" t="str">
        <f aca="false">CONCATENATE(B123,E123)</f>
        <v>IMBAQUINGOEDISON</v>
      </c>
      <c r="I123" s="1" t="s">
        <v>25</v>
      </c>
      <c r="J123" s="1" t="n">
        <f aca="false">IF(I123="TRIPULANTE",1,IF(I123="RAMPA",2,IF(I123="TRAFICO",3,IF(I123="Mantenimiento",4,IF(I123="Comercial",5,IF(I123="TOV",6,IF(I123="SEGURIDAD",7,IF(I123="Talento humano",8,IF(I123="Jefe de aereopuerto",9,"------------")))))))))</f>
        <v>2</v>
      </c>
      <c r="K123" s="1" t="s">
        <v>63</v>
      </c>
      <c r="L123" s="1" t="n">
        <f aca="false">IF(K123="FLORIDA",1,IF(K123="TERMINAL TERRESTRE",2,IF(K123="NORTE",3,IF(K123="DURAN",4,IF(K123="BASTION",5,IF(K123="SUROESTE",6,IF(K123="SAMBORONDON",7,IF(K123="SUR",8,IF(K123="BELLA VISTA",9,IF(K123="MIRAFLORES",10,IF(K123="PUERTO AZUL",11,IF(K123="VIA A LA COSTA",12,IF(K123="SURESTE",13,IF(K123="TRINITARIA",14,IF(K123="CENTRO",15,IF(K123="PUNTILLA",16,IF(K123="DAULE",17,IF(K123="CIUDAD SANTIAGO",18,IF(K123="MAPASINGE",19,IF(K123="FLOR DE BASTION",20,IF(K123="JOYA",21,IF(K123="KENNEDY",22,IF(K123="URDESA",23,IF(K123="CEIBOS",24,IF(K123="MALAGA 2",25,IF(K123="ENTRADA DE LA 8",26,"---------------------------"))))))))))))))))))))))))))</f>
        <v>8</v>
      </c>
      <c r="M123" s="3" t="s">
        <v>614</v>
      </c>
      <c r="N123" s="4" t="s">
        <v>615</v>
      </c>
      <c r="O123" s="0"/>
    </row>
    <row r="124" customFormat="false" ht="15" hidden="false" customHeight="false" outlineLevel="0" collapsed="false">
      <c r="A124" s="1" t="n">
        <v>57602</v>
      </c>
      <c r="B124" s="1" t="s">
        <v>616</v>
      </c>
      <c r="C124" s="1" t="s">
        <v>617</v>
      </c>
      <c r="D124" s="1" t="str">
        <f aca="false">CONCATENATE(B124," ",C124)</f>
        <v>INFANTE ESPINALES</v>
      </c>
      <c r="E124" s="1" t="s">
        <v>398</v>
      </c>
      <c r="F124" s="1" t="s">
        <v>526</v>
      </c>
      <c r="G124" s="1" t="str">
        <f aca="false">CONCATENATE(E124," ",F124)</f>
        <v>RONALD ARMANDO</v>
      </c>
      <c r="H124" s="1" t="str">
        <f aca="false">CONCATENATE(B124,E124)</f>
        <v>INFANTERONALD</v>
      </c>
      <c r="I124" s="1" t="s">
        <v>25</v>
      </c>
      <c r="J124" s="1" t="n">
        <f aca="false">IF(I124="TRIPULANTE",1,IF(I124="RAMPA",2,IF(I124="TRAFICO",3,IF(I124="Mantenimiento",4,IF(I124="Comercial",5,IF(I124="TOV",6,IF(I124="SEGURIDAD",7,IF(I124="Talento humano",8,IF(I124="Jefe de aereopuerto",9,"------------")))))))))</f>
        <v>2</v>
      </c>
      <c r="K124" s="1" t="s">
        <v>18</v>
      </c>
      <c r="L124" s="1" t="n">
        <f aca="false">IF(K124="FLORIDA",1,IF(K124="TERMINAL TERRESTRE",2,IF(K124="NORTE",3,IF(K124="DURAN",4,IF(K124="BASTION",5,IF(K124="SUROESTE",6,IF(K124="SAMBORONDON",7,IF(K124="SUR",8,IF(K124="BELLA VISTA",9,IF(K124="MIRAFLORES",10,IF(K124="PUERTO AZUL",11,IF(K124="VIA A LA COSTA",12,IF(K124="SURESTE",13,IF(K124="TRINITARIA",14,IF(K124="CENTRO",15,IF(K124="PUNTILLA",16,IF(K124="DAULE",17,IF(K124="CIUDAD SANTIAGO",18,IF(K124="MAPASINGE",19,IF(K124="FLOR DE BASTION",20,IF(K124="JOYA",21,IF(K124="KENNEDY",22,IF(K124="URDESA",23,IF(K124="CEIBOS",24,IF(K124="MALAGA 2",25,IF(K124="ENTRADA DE LA 8",26,"---------------------------"))))))))))))))))))))))))))</f>
        <v>3</v>
      </c>
      <c r="M124" s="3" t="s">
        <v>618</v>
      </c>
      <c r="N124" s="4" t="s">
        <v>619</v>
      </c>
      <c r="O124" s="0"/>
    </row>
    <row r="125" customFormat="false" ht="15" hidden="false" customHeight="false" outlineLevel="0" collapsed="false">
      <c r="A125" s="1" t="n">
        <v>55357</v>
      </c>
      <c r="B125" s="1" t="s">
        <v>620</v>
      </c>
      <c r="C125" s="1" t="s">
        <v>111</v>
      </c>
      <c r="D125" s="1" t="str">
        <f aca="false">CONCATENATE(B125," ",C125)</f>
        <v>INGA ALVAREZ</v>
      </c>
      <c r="E125" s="1" t="s">
        <v>123</v>
      </c>
      <c r="F125" s="1" t="s">
        <v>285</v>
      </c>
      <c r="G125" s="1" t="str">
        <f aca="false">CONCATENATE(E125," ",F125)</f>
        <v>JORGE LEONARDO</v>
      </c>
      <c r="H125" s="1" t="str">
        <f aca="false">CONCATENATE(B125,E125)</f>
        <v>INGAJORGE</v>
      </c>
      <c r="I125" s="1" t="s">
        <v>25</v>
      </c>
      <c r="J125" s="1" t="n">
        <f aca="false">IF(I125="TRIPULANTE",1,IF(I125="RAMPA",2,IF(I125="TRAFICO",3,IF(I125="Mantenimiento",4,IF(I125="Comercial",5,IF(I125="TOV",6,IF(I125="SEGURIDAD",7,IF(I125="Talento humano",8,IF(I125="Jefe de aereopuerto",9,"------------")))))))))</f>
        <v>2</v>
      </c>
      <c r="K125" s="1" t="s">
        <v>63</v>
      </c>
      <c r="L125" s="1" t="n">
        <f aca="false">IF(K125="FLORIDA",1,IF(K125="TERMINAL TERRESTRE",2,IF(K125="NORTE",3,IF(K125="DURAN",4,IF(K125="BASTION",5,IF(K125="SUROESTE",6,IF(K125="SAMBORONDON",7,IF(K125="SUR",8,IF(K125="BELLA VISTA",9,IF(K125="MIRAFLORES",10,IF(K125="PUERTO AZUL",11,IF(K125="VIA A LA COSTA",12,IF(K125="SURESTE",13,IF(K125="TRINITARIA",14,IF(K125="CENTRO",15,IF(K125="PUNTILLA",16,IF(K125="DAULE",17,IF(K125="CIUDAD SANTIAGO",18,IF(K125="MAPASINGE",19,IF(K125="FLOR DE BASTION",20,IF(K125="JOYA",21,IF(K125="KENNEDY",22,IF(K125="URDESA",23,IF(K125="CEIBOS",24,IF(K125="MALAGA 2",25,IF(K125="ENTRADA DE LA 8",26,"---------------------------"))))))))))))))))))))))))))</f>
        <v>8</v>
      </c>
      <c r="M125" s="3" t="s">
        <v>621</v>
      </c>
      <c r="N125" s="4" t="n">
        <v>990475079</v>
      </c>
      <c r="O125" s="0"/>
    </row>
    <row r="126" customFormat="false" ht="15" hidden="false" customHeight="false" outlineLevel="0" collapsed="false">
      <c r="A126" s="1" t="n">
        <v>54750</v>
      </c>
      <c r="B126" s="1" t="s">
        <v>622</v>
      </c>
      <c r="C126" s="1" t="s">
        <v>299</v>
      </c>
      <c r="D126" s="1" t="str">
        <f aca="false">CONCATENATE(B126," ",C126)</f>
        <v>INIGUEZ ROMERO</v>
      </c>
      <c r="E126" s="1" t="s">
        <v>148</v>
      </c>
      <c r="F126" s="1" t="s">
        <v>159</v>
      </c>
      <c r="G126" s="1" t="str">
        <f aca="false">CONCATENATE(E126," ",F126)</f>
        <v>CARLOS EFRAIN</v>
      </c>
      <c r="H126" s="1" t="str">
        <f aca="false">CONCATENATE(B126,E126)</f>
        <v>INIGUEZCARLOS</v>
      </c>
      <c r="I126" s="1" t="s">
        <v>25</v>
      </c>
      <c r="J126" s="1" t="n">
        <f aca="false">IF(I126="TRIPULANTE",1,IF(I126="RAMPA",2,IF(I126="TRAFICO",3,IF(I126="Mantenimiento",4,IF(I126="Comercial",5,IF(I126="TOV",6,IF(I126="SEGURIDAD",7,IF(I126="Talento humano",8,IF(I126="Jefe de aereopuerto",9,"------------")))))))))</f>
        <v>2</v>
      </c>
      <c r="K126" s="1" t="s">
        <v>31</v>
      </c>
      <c r="L126" s="1" t="n">
        <f aca="false">IF(K126="FLORIDA",1,IF(K126="TERMINAL TERRESTRE",2,IF(K126="NORTE",3,IF(K126="DURAN",4,IF(K126="BASTION",5,IF(K126="SUROESTE",6,IF(K126="SAMBORONDON",7,IF(K126="SUR",8,IF(K126="BELLA VISTA",9,IF(K126="MIRAFLORES",10,IF(K126="PUERTO AZUL",11,IF(K126="VIA A LA COSTA",12,IF(K126="SURESTE",13,IF(K126="TRINITARIA",14,IF(K126="CENTRO",15,IF(K126="PUNTILLA",16,IF(K126="DAULE",17,IF(K126="CIUDAD SANTIAGO",18,IF(K126="MAPASINGE",19,IF(K126="FLOR DE BASTION",20,IF(K126="JOYA",21,IF(K126="KENNEDY",22,IF(K126="URDESA",23,IF(K126="CEIBOS",24,IF(K126="MALAGA 2",25,IF(K126="ENTRADA DE LA 8",26,"---------------------------"))))))))))))))))))))))))))</f>
        <v>6</v>
      </c>
      <c r="M126" s="3" t="s">
        <v>623</v>
      </c>
      <c r="N126" s="4" t="s">
        <v>624</v>
      </c>
      <c r="O126" s="0"/>
    </row>
    <row r="127" customFormat="false" ht="15" hidden="false" customHeight="false" outlineLevel="0" collapsed="false">
      <c r="A127" s="1" t="n">
        <v>68531</v>
      </c>
      <c r="B127" s="1" t="s">
        <v>163</v>
      </c>
      <c r="C127" s="1" t="s">
        <v>625</v>
      </c>
      <c r="D127" s="1" t="str">
        <f aca="false">CONCATENATE(B127," ",C127)</f>
        <v>INTRIAGO DUEÑAS</v>
      </c>
      <c r="E127" s="1" t="s">
        <v>23</v>
      </c>
      <c r="F127" s="1" t="s">
        <v>407</v>
      </c>
      <c r="G127" s="1" t="str">
        <f aca="false">CONCATENATE(E127," ",F127)</f>
        <v>JOSE ANDRES</v>
      </c>
      <c r="H127" s="1" t="str">
        <f aca="false">CONCATENATE(B127,E127)</f>
        <v>INTRIAGOJOSE</v>
      </c>
      <c r="I127" s="1" t="s">
        <v>43</v>
      </c>
      <c r="J127" s="1" t="n">
        <f aca="false">IF(I127="TRIPULANTE",1,IF(I127="RAMPA",2,IF(I127="TRAFICO",3,IF(I127="Mantenimiento",4,IF(I127="Comercial",5,IF(I127="TOV",6,IF(I127="SEGURIDAD",7,IF(I127="Talento humano",8,IF(I127="Jefe de aereopuerto",9,"------------")))))))))</f>
        <v>3</v>
      </c>
      <c r="K127" s="1" t="s">
        <v>18</v>
      </c>
      <c r="L127" s="1" t="n">
        <f aca="false">IF(K127="FLORIDA",1,IF(K127="TERMINAL TERRESTRE",2,IF(K127="NORTE",3,IF(K127="DURAN",4,IF(K127="BASTION",5,IF(K127="SUROESTE",6,IF(K127="SAMBORONDON",7,IF(K127="SUR",8,IF(K127="BELLA VISTA",9,IF(K127="MIRAFLORES",10,IF(K127="PUERTO AZUL",11,IF(K127="VIA A LA COSTA",12,IF(K127="SURESTE",13,IF(K127="TRINITARIA",14,IF(K127="CENTRO",15,IF(K127="PUNTILLA",16,IF(K127="DAULE",17,IF(K127="CIUDAD SANTIAGO",18,IF(K127="MAPASINGE",19,IF(K127="FLOR DE BASTION",20,IF(K127="JOYA",21,IF(K127="KENNEDY",22,IF(K127="URDESA",23,IF(K127="CEIBOS",24,IF(K127="MALAGA 2",25,IF(K127="ENTRADA DE LA 8",26,"---------------------------"))))))))))))))))))))))))))</f>
        <v>3</v>
      </c>
      <c r="M127" s="1" t="s">
        <v>626</v>
      </c>
      <c r="N127" s="1" t="n">
        <v>985765422</v>
      </c>
      <c r="O127" s="1" t="s">
        <v>627</v>
      </c>
    </row>
    <row r="128" customFormat="false" ht="15" hidden="false" customHeight="false" outlineLevel="0" collapsed="false">
      <c r="A128" s="1" t="n">
        <v>58075</v>
      </c>
      <c r="B128" s="1" t="s">
        <v>628</v>
      </c>
      <c r="C128" s="1" t="s">
        <v>629</v>
      </c>
      <c r="D128" s="1" t="str">
        <f aca="false">CONCATENATE(B128," ",C128)</f>
        <v>JACOME FALCONI</v>
      </c>
      <c r="E128" s="1" t="s">
        <v>630</v>
      </c>
      <c r="F128" s="1" t="s">
        <v>631</v>
      </c>
      <c r="G128" s="1" t="str">
        <f aca="false">CONCATENATE(E128," ",F128)</f>
        <v>JOHN MARLON</v>
      </c>
      <c r="H128" s="1" t="str">
        <f aca="false">CONCATENATE(B128,E128)</f>
        <v>JACOMEJOHN</v>
      </c>
      <c r="I128" s="1" t="s">
        <v>25</v>
      </c>
      <c r="J128" s="1" t="n">
        <f aca="false">IF(I128="TRIPULANTE",1,IF(I128="RAMPA",2,IF(I128="TRAFICO",3,IF(I128="Mantenimiento",4,IF(I128="Comercial",5,IF(I128="TOV",6,IF(I128="SEGURIDAD",7,IF(I128="Talento humano",8,IF(I128="Jefe de aereopuerto",9,"------------")))))))))</f>
        <v>2</v>
      </c>
      <c r="K128" s="1" t="s">
        <v>31</v>
      </c>
      <c r="L128" s="1" t="n">
        <f aca="false">IF(K128="FLORIDA",1,IF(K128="TERMINAL TERRESTRE",2,IF(K128="NORTE",3,IF(K128="DURAN",4,IF(K128="BASTION",5,IF(K128="SUROESTE",6,IF(K128="SAMBORONDON",7,IF(K128="SUR",8,IF(K128="BELLA VISTA",9,IF(K128="MIRAFLORES",10,IF(K128="PUERTO AZUL",11,IF(K128="VIA A LA COSTA",12,IF(K128="SURESTE",13,IF(K128="TRINITARIA",14,IF(K128="CENTRO",15,IF(K128="PUNTILLA",16,IF(K128="DAULE",17,IF(K128="CIUDAD SANTIAGO",18,IF(K128="MAPASINGE",19,IF(K128="FLOR DE BASTION",20,IF(K128="JOYA",21,IF(K128="KENNEDY",22,IF(K128="URDESA",23,IF(K128="CEIBOS",24,IF(K128="MALAGA 2",25,IF(K128="ENTRADA DE LA 8",26,"---------------------------"))))))))))))))))))))))))))</f>
        <v>6</v>
      </c>
      <c r="M128" s="3" t="s">
        <v>632</v>
      </c>
      <c r="N128" s="4" t="s">
        <v>633</v>
      </c>
      <c r="O128" s="0"/>
    </row>
    <row r="129" customFormat="false" ht="15" hidden="false" customHeight="false" outlineLevel="0" collapsed="false">
      <c r="A129" s="1" t="n">
        <v>71236</v>
      </c>
      <c r="B129" s="1" t="s">
        <v>589</v>
      </c>
      <c r="C129" s="1" t="s">
        <v>391</v>
      </c>
      <c r="D129" s="1" t="str">
        <f aca="false">CONCATENATE(B129," ",C129)</f>
        <v>JAIME CASTRO</v>
      </c>
      <c r="E129" s="1" t="s">
        <v>263</v>
      </c>
      <c r="F129" s="1" t="s">
        <v>634</v>
      </c>
      <c r="G129" s="1" t="str">
        <f aca="false">CONCATENATE(E129," ",F129)</f>
        <v>SANTIAGO FEDERICO</v>
      </c>
      <c r="H129" s="1" t="str">
        <f aca="false">CONCATENATE(B129,E129)</f>
        <v>JAIMESANTIAGO</v>
      </c>
      <c r="I129" s="1" t="s">
        <v>25</v>
      </c>
      <c r="J129" s="1" t="n">
        <f aca="false">IF(I129="TRIPULANTE",1,IF(I129="RAMPA",2,IF(I129="TRAFICO",3,IF(I129="Mantenimiento",4,IF(I129="Comercial",5,IF(I129="TOV",6,IF(I129="SEGURIDAD",7,IF(I129="Talento humano",8,IF(I129="Jefe de aereopuerto",9,"------------")))))))))</f>
        <v>2</v>
      </c>
      <c r="K129" s="1" t="s">
        <v>247</v>
      </c>
      <c r="L129" s="1" t="n">
        <f aca="false">IF(K129="FLORIDA",1,IF(K129="TERMINAL TERRESTRE",2,IF(K129="NORTE",3,IF(K129="DURAN",4,IF(K129="BASTION",5,IF(K129="SUROESTE",6,IF(K129="SAMBORONDON",7,IF(K129="SUR",8,IF(K129="BELLA VISTA",9,IF(K129="MIRAFLORES",10,IF(K129="PUERTO AZUL",11,IF(K129="VIA A LA COSTA",12,IF(K129="SURESTE",13,IF(K129="TRINITARIA",14,IF(K129="CENTRO",15,IF(K129="PUNTILLA",16,IF(K129="DAULE",17,IF(K129="CIUDAD SANTIAGO",18,IF(K129="MAPASINGE",19,IF(K129="FLOR DE BASTION",20,IF(K129="JOYA",21,IF(K129="KENNEDY",22,IF(K129="URDESA",23,IF(K129="CEIBOS",24,IF(K129="MALAGA 2",25,IF(K129="ENTRADA DE LA 8",26,"---------------------------"))))))))))))))))))))))))))</f>
        <v>4</v>
      </c>
      <c r="M129" s="3" t="s">
        <v>635</v>
      </c>
      <c r="N129" s="4" t="s">
        <v>636</v>
      </c>
      <c r="O129" s="0"/>
    </row>
    <row r="130" customFormat="false" ht="15" hidden="false" customHeight="false" outlineLevel="0" collapsed="false">
      <c r="A130" s="1" t="n">
        <v>55724</v>
      </c>
      <c r="B130" s="1" t="s">
        <v>637</v>
      </c>
      <c r="C130" s="1" t="s">
        <v>509</v>
      </c>
      <c r="D130" s="1" t="str">
        <f aca="false">CONCATENATE(B130," ",C130)</f>
        <v>JARAMILLO ESPINOZA</v>
      </c>
      <c r="E130" s="1" t="s">
        <v>97</v>
      </c>
      <c r="F130" s="1" t="s">
        <v>96</v>
      </c>
      <c r="G130" s="1" t="str">
        <f aca="false">CONCATENATE(E130," ",F130)</f>
        <v>MARIA GABRIELA</v>
      </c>
      <c r="H130" s="1" t="str">
        <f aca="false">CONCATENATE(B130,E130)</f>
        <v>JARAMILLOMARIA</v>
      </c>
      <c r="I130" s="1" t="s">
        <v>17</v>
      </c>
      <c r="J130" s="1" t="n">
        <f aca="false">IF(I130="TRIPULANTE",1,IF(I130="RAMPA",2,IF(I130="TRAFICO",3,IF(I130="Mantenimiento",4,IF(I130="Comercial",5,IF(I130="TOV",6,IF(I130="SEGURIDAD",7,IF(I130="Talento humano",8,IF(I130="Jefe de aereopuerto",9,"------------")))))))))</f>
        <v>1</v>
      </c>
      <c r="K130" s="1" t="s">
        <v>388</v>
      </c>
      <c r="L130" s="1" t="n">
        <f aca="false">IF(K130="FLORIDA",1,IF(K130="TERMINAL TERRESTRE",2,IF(K130="NORTE",3,IF(K130="DURAN",4,IF(K130="BASTION",5,IF(K130="SUROESTE",6,IF(K130="SAMBORONDON",7,IF(K130="SUR",8,IF(K130="BELLA VISTA",9,IF(K130="MIRAFLORES",10,IF(K130="PUERTO AZUL",11,IF(K130="VIA A LA COSTA",12,IF(K130="SURESTE",13,IF(K130="TRINITARIA",14,IF(K130="CENTRO",15,IF(K130="PUNTILLA",16,IF(K130="DAULE",17,IF(K130="CIUDAD SANTIAGO",18,IF(K130="MAPASINGE",19,IF(K130="FLOR DE BASTION",20,IF(K130="JOYA",21,IF(K130="KENNEDY",22,IF(K130="URDESA",23,IF(K130="CEIBOS",24,IF(K130="MALAGA 2",25,IF(K130="ENTRADA DE LA 8",26,"---------------------------"))))))))))))))))))))))))))</f>
        <v>24</v>
      </c>
      <c r="M130" s="1" t="s">
        <v>638</v>
      </c>
      <c r="N130" s="1" t="n">
        <v>989196310</v>
      </c>
      <c r="O130" s="1" t="s">
        <v>639</v>
      </c>
    </row>
    <row r="131" customFormat="false" ht="15" hidden="false" customHeight="false" outlineLevel="0" collapsed="false">
      <c r="A131" s="1" t="n">
        <v>54394</v>
      </c>
      <c r="B131" s="1" t="s">
        <v>640</v>
      </c>
      <c r="C131" s="1" t="s">
        <v>216</v>
      </c>
      <c r="D131" s="1" t="str">
        <f aca="false">CONCATENATE(B131," ",C131)</f>
        <v>JARRIN TORRES</v>
      </c>
      <c r="E131" s="1" t="s">
        <v>182</v>
      </c>
      <c r="F131" s="1" t="s">
        <v>253</v>
      </c>
      <c r="G131" s="1" t="str">
        <f aca="false">CONCATENATE(E131," ",F131)</f>
        <v>JENNIFER LOURDES</v>
      </c>
      <c r="H131" s="1" t="str">
        <f aca="false">CONCATENATE(B131,E131)</f>
        <v>JARRINJENNIFER</v>
      </c>
      <c r="I131" s="1" t="s">
        <v>43</v>
      </c>
      <c r="J131" s="1" t="n">
        <f aca="false">IF(I131="TRIPULANTE",1,IF(I131="RAMPA",2,IF(I131="TRAFICO",3,IF(I131="Mantenimiento",4,IF(I131="Comercial",5,IF(I131="TOV",6,IF(I131="SEGURIDAD",7,IF(I131="Talento humano",8,IF(I131="Jefe de aereopuerto",9,"------------")))))))))</f>
        <v>3</v>
      </c>
      <c r="K131" s="1" t="s">
        <v>18</v>
      </c>
      <c r="L131" s="1" t="n">
        <f aca="false">IF(K131="FLORIDA",1,IF(K131="TERMINAL TERRESTRE",2,IF(K131="NORTE",3,IF(K131="DURAN",4,IF(K131="BASTION",5,IF(K131="SUROESTE",6,IF(K131="SAMBORONDON",7,IF(K131="SUR",8,IF(K131="BELLA VISTA",9,IF(K131="MIRAFLORES",10,IF(K131="PUERTO AZUL",11,IF(K131="VIA A LA COSTA",12,IF(K131="SURESTE",13,IF(K131="TRINITARIA",14,IF(K131="CENTRO",15,IF(K131="PUNTILLA",16,IF(K131="DAULE",17,IF(K131="CIUDAD SANTIAGO",18,IF(K131="MAPASINGE",19,IF(K131="FLOR DE BASTION",20,IF(K131="JOYA",21,IF(K131="KENNEDY",22,IF(K131="URDESA",23,IF(K131="CEIBOS",24,IF(K131="MALAGA 2",25,IF(K131="ENTRADA DE LA 8",26,"---------------------------"))))))))))))))))))))))))))</f>
        <v>3</v>
      </c>
      <c r="M131" s="1" t="s">
        <v>641</v>
      </c>
      <c r="N131" s="1" t="n">
        <v>987817228</v>
      </c>
      <c r="O131" s="1" t="s">
        <v>642</v>
      </c>
    </row>
    <row r="132" customFormat="false" ht="15" hidden="false" customHeight="false" outlineLevel="0" collapsed="false">
      <c r="A132" s="1" t="n">
        <v>70016</v>
      </c>
      <c r="B132" s="1" t="s">
        <v>643</v>
      </c>
      <c r="C132" s="1" t="s">
        <v>325</v>
      </c>
      <c r="D132" s="1" t="str">
        <f aca="false">CONCATENATE(B132," ",C132)</f>
        <v>JAYA CALDERON</v>
      </c>
      <c r="E132" s="1" t="s">
        <v>644</v>
      </c>
      <c r="F132" s="1" t="s">
        <v>645</v>
      </c>
      <c r="G132" s="1" t="str">
        <f aca="false">CONCATENATE(E132," ",F132)</f>
        <v>KENNY MIVHAEL</v>
      </c>
      <c r="H132" s="1" t="str">
        <f aca="false">CONCATENATE(B132,E132)</f>
        <v>JAYAKENNY</v>
      </c>
      <c r="I132" s="1" t="s">
        <v>17</v>
      </c>
      <c r="J132" s="1" t="n">
        <f aca="false">IF(I132="TRIPULANTE",1,IF(I132="RAMPA",2,IF(I132="TRAFICO",3,IF(I132="Mantenimiento",4,IF(I132="Comercial",5,IF(I132="TOV",6,IF(I132="SEGURIDAD",7,IF(I132="Talento humano",8,IF(I132="Jefe de aereopuerto",9,"------------")))))))))</f>
        <v>1</v>
      </c>
      <c r="K132" s="1" t="s">
        <v>103</v>
      </c>
      <c r="L132" s="1" t="n">
        <f aca="false">IF(K132="FLORIDA",1,IF(K132="TERMINAL TERRESTRE",2,IF(K132="NORTE",3,IF(K132="DURAN",4,IF(K132="BASTION",5,IF(K132="SUROESTE",6,IF(K132="SAMBORONDON",7,IF(K132="SUR",8,IF(K132="BELLA VISTA",9,IF(K132="MIRAFLORES",10,IF(K132="PUERTO AZUL",11,IF(K132="VIA A LA COSTA",12,IF(K132="SURESTE",13,IF(K132="TRINITARIA",14,IF(K132="CENTRO",15,IF(K132="PUNTILLA",16,IF(K132="DAULE",17,IF(K132="CIUDAD SANTIAGO",18,IF(K132="MAPASINGE",19,IF(K132="FLOR DE BASTION",20,IF(K132="JOYA",21,IF(K132="KENNEDY",22,IF(K132="URDESA",23,IF(K132="CEIBOS",24,IF(K132="MALAGA 2",25,IF(K132="ENTRADA DE LA 8",26,"---------------------------"))))))))))))))))))))))))))</f>
        <v>15</v>
      </c>
      <c r="M132" s="1" t="s">
        <v>646</v>
      </c>
      <c r="N132" s="1" t="n">
        <v>959485066</v>
      </c>
      <c r="O132" s="1" t="s">
        <v>647</v>
      </c>
    </row>
    <row r="133" customFormat="false" ht="15" hidden="false" customHeight="false" outlineLevel="0" collapsed="false">
      <c r="A133" s="1" t="n">
        <v>70210</v>
      </c>
      <c r="B133" s="1" t="s">
        <v>648</v>
      </c>
      <c r="C133" s="1" t="s">
        <v>385</v>
      </c>
      <c r="D133" s="1" t="str">
        <f aca="false">CONCATENATE(B133," ",C133)</f>
        <v>KOPPEL MARTINEZ</v>
      </c>
      <c r="E133" s="1" t="s">
        <v>407</v>
      </c>
      <c r="F133" s="1" t="s">
        <v>649</v>
      </c>
      <c r="G133" s="1" t="str">
        <f aca="false">CONCATENATE(E133," ",F133)</f>
        <v>ANDRES AGUSTIN</v>
      </c>
      <c r="H133" s="1" t="str">
        <f aca="false">CONCATENATE(B133,E133)</f>
        <v>KOPPELANDRES</v>
      </c>
      <c r="I133" s="1" t="s">
        <v>17</v>
      </c>
      <c r="J133" s="1" t="n">
        <f aca="false">IF(I133="TRIPULANTE",1,IF(I133="RAMPA",2,IF(I133="TRAFICO",3,IF(I133="Mantenimiento",4,IF(I133="Comercial",5,IF(I133="TOV",6,IF(I133="SEGURIDAD",7,IF(I133="Talento humano",8,IF(I133="Jefe de aereopuerto",9,"------------")))))))))</f>
        <v>1</v>
      </c>
      <c r="K133" s="1" t="s">
        <v>275</v>
      </c>
      <c r="L133" s="1" t="n">
        <f aca="false">IF(K133="FLORIDA",1,IF(K133="TERMINAL TERRESTRE",2,IF(K133="NORTE",3,IF(K133="DURAN",4,IF(K133="BASTION",5,IF(K133="SUROESTE",6,IF(K133="SAMBORONDON",7,IF(K133="SUR",8,IF(K133="BELLA VISTA",9,IF(K133="MIRAFLORES",10,IF(K133="PUERTO AZUL",11,IF(K133="VIA A LA COSTA",12,IF(K133="SURESTE",13,IF(K133="TRINITARIA",14,IF(K133="CENTRO",15,IF(K133="PUNTILLA",16,IF(K133="DAULE",17,IF(K133="CIUDAD SANTIAGO",18,IF(K133="MAPASINGE",19,IF(K133="FLOR DE BASTION",20,IF(K133="JOYA",21,IF(K133="KENNEDY",22,IF(K133="URDESA",23,IF(K133="CEIBOS",24,IF(K133="MALAGA 2",25,IF(K133="ENTRADA DE LA 8",26,"---------------------------"))))))))))))))))))))))))))</f>
        <v>22</v>
      </c>
      <c r="M133" s="1" t="s">
        <v>650</v>
      </c>
      <c r="N133" s="1" t="n">
        <v>984010379</v>
      </c>
      <c r="O133" s="1" t="s">
        <v>651</v>
      </c>
    </row>
    <row r="134" customFormat="false" ht="15" hidden="false" customHeight="false" outlineLevel="0" collapsed="false">
      <c r="A134" s="1" t="n">
        <v>70026</v>
      </c>
      <c r="B134" s="1" t="s">
        <v>652</v>
      </c>
      <c r="C134" s="1" t="s">
        <v>401</v>
      </c>
      <c r="D134" s="1" t="str">
        <f aca="false">CONCATENATE(B134," ",C134)</f>
        <v>LADINES DIAZ</v>
      </c>
      <c r="E134" s="1" t="s">
        <v>589</v>
      </c>
      <c r="F134" s="1" t="s">
        <v>108</v>
      </c>
      <c r="G134" s="1" t="str">
        <f aca="false">CONCATENATE(E134," ",F134)</f>
        <v>JAIME ALFREDO</v>
      </c>
      <c r="H134" s="1" t="str">
        <f aca="false">CONCATENATE(B134,E134)</f>
        <v>LADINESJAIME</v>
      </c>
      <c r="I134" s="1" t="s">
        <v>25</v>
      </c>
      <c r="J134" s="1" t="n">
        <f aca="false">IF(I134="TRIPULANTE",1,IF(I134="RAMPA",2,IF(I134="TRAFICO",3,IF(I134="Mantenimiento",4,IF(I134="Comercial",5,IF(I134="TOV",6,IF(I134="SEGURIDAD",7,IF(I134="Talento humano",8,IF(I134="Jefe de aereopuerto",9,"------------")))))))))</f>
        <v>2</v>
      </c>
      <c r="K134" s="1" t="s">
        <v>31</v>
      </c>
      <c r="L134" s="1" t="n">
        <f aca="false">IF(K134="FLORIDA",1,IF(K134="TERMINAL TERRESTRE",2,IF(K134="NORTE",3,IF(K134="DURAN",4,IF(K134="BASTION",5,IF(K134="SUROESTE",6,IF(K134="SAMBORONDON",7,IF(K134="SUR",8,IF(K134="BELLA VISTA",9,IF(K134="MIRAFLORES",10,IF(K134="PUERTO AZUL",11,IF(K134="VIA A LA COSTA",12,IF(K134="SURESTE",13,IF(K134="TRINITARIA",14,IF(K134="CENTRO",15,IF(K134="PUNTILLA",16,IF(K134="DAULE",17,IF(K134="CIUDAD SANTIAGO",18,IF(K134="MAPASINGE",19,IF(K134="FLOR DE BASTION",20,IF(K134="JOYA",21,IF(K134="KENNEDY",22,IF(K134="URDESA",23,IF(K134="CEIBOS",24,IF(K134="MALAGA 2",25,IF(K134="ENTRADA DE LA 8",26,"---------------------------"))))))))))))))))))))))))))</f>
        <v>6</v>
      </c>
      <c r="M134" s="5" t="s">
        <v>653</v>
      </c>
      <c r="N134" s="7" t="s">
        <v>654</v>
      </c>
      <c r="O134" s="0"/>
    </row>
    <row r="135" customFormat="false" ht="15" hidden="false" customHeight="false" outlineLevel="0" collapsed="false">
      <c r="A135" s="1" t="n">
        <v>57605</v>
      </c>
      <c r="B135" s="1" t="s">
        <v>655</v>
      </c>
      <c r="C135" s="1" t="s">
        <v>656</v>
      </c>
      <c r="D135" s="1" t="str">
        <f aca="false">CONCATENATE(B135," ",C135)</f>
        <v>LARA TENORIO</v>
      </c>
      <c r="E135" s="1" t="s">
        <v>657</v>
      </c>
      <c r="F135" s="1" t="s">
        <v>137</v>
      </c>
      <c r="G135" s="1" t="str">
        <f aca="false">CONCATENATE(E135," ",F135)</f>
        <v>GUILLERMO ANTONIO</v>
      </c>
      <c r="H135" s="1" t="str">
        <f aca="false">CONCATENATE(B135,E135)</f>
        <v>LARAGUILLERMO</v>
      </c>
      <c r="I135" s="1" t="s">
        <v>25</v>
      </c>
      <c r="J135" s="1" t="n">
        <f aca="false">IF(I135="TRIPULANTE",1,IF(I135="RAMPA",2,IF(I135="TRAFICO",3,IF(I135="Mantenimiento",4,IF(I135="Comercial",5,IF(I135="TOV",6,IF(I135="SEGURIDAD",7,IF(I135="Talento humano",8,IF(I135="Jefe de aereopuerto",9,"------------")))))))))</f>
        <v>2</v>
      </c>
      <c r="K135" s="1" t="s">
        <v>247</v>
      </c>
      <c r="L135" s="1" t="n">
        <f aca="false">IF(K135="FLORIDA",1,IF(K135="TERMINAL TERRESTRE",2,IF(K135="NORTE",3,IF(K135="DURAN",4,IF(K135="BASTION",5,IF(K135="SUROESTE",6,IF(K135="SAMBORONDON",7,IF(K135="SUR",8,IF(K135="BELLA VISTA",9,IF(K135="MIRAFLORES",10,IF(K135="PUERTO AZUL",11,IF(K135="VIA A LA COSTA",12,IF(K135="SURESTE",13,IF(K135="TRINITARIA",14,IF(K135="CENTRO",15,IF(K135="PUNTILLA",16,IF(K135="DAULE",17,IF(K135="CIUDAD SANTIAGO",18,IF(K135="MAPASINGE",19,IF(K135="FLOR DE BASTION",20,IF(K135="JOYA",21,IF(K135="KENNEDY",22,IF(K135="URDESA",23,IF(K135="CEIBOS",24,IF(K135="MALAGA 2",25,IF(K135="ENTRADA DE LA 8",26,"---------------------------"))))))))))))))))))))))))))</f>
        <v>4</v>
      </c>
      <c r="M135" s="3" t="s">
        <v>658</v>
      </c>
      <c r="N135" s="4" t="s">
        <v>659</v>
      </c>
      <c r="O135" s="0"/>
    </row>
    <row r="136" customFormat="false" ht="15" hidden="false" customHeight="false" outlineLevel="0" collapsed="false">
      <c r="A136" s="1" t="n">
        <v>57641</v>
      </c>
      <c r="B136" s="1" t="s">
        <v>660</v>
      </c>
      <c r="C136" s="1" t="s">
        <v>431</v>
      </c>
      <c r="D136" s="1" t="str">
        <f aca="false">CONCATENATE(B136," ",C136)</f>
        <v>LEON CHIQUITO</v>
      </c>
      <c r="E136" s="1" t="s">
        <v>67</v>
      </c>
      <c r="F136" s="1" t="s">
        <v>432</v>
      </c>
      <c r="G136" s="1" t="str">
        <f aca="false">CONCATENATE(E136," ",F136)</f>
        <v>LUIS RAFAEL</v>
      </c>
      <c r="H136" s="1" t="str">
        <f aca="false">CONCATENATE(B136,E136)</f>
        <v>LEONLUIS</v>
      </c>
      <c r="I136" s="1" t="s">
        <v>25</v>
      </c>
      <c r="J136" s="1" t="n">
        <f aca="false">IF(I136="TRIPULANTE",1,IF(I136="RAMPA",2,IF(I136="TRAFICO",3,IF(I136="Mantenimiento",4,IF(I136="Comercial",5,IF(I136="TOV",6,IF(I136="SEGURIDAD",7,IF(I136="Talento humano",8,IF(I136="Jefe de aereopuerto",9,"------------")))))))))</f>
        <v>2</v>
      </c>
      <c r="K136" s="1" t="s">
        <v>31</v>
      </c>
      <c r="L136" s="1" t="n">
        <f aca="false">IF(K136="FLORIDA",1,IF(K136="TERMINAL TERRESTRE",2,IF(K136="NORTE",3,IF(K136="DURAN",4,IF(K136="BASTION",5,IF(K136="SUROESTE",6,IF(K136="SAMBORONDON",7,IF(K136="SUR",8,IF(K136="BELLA VISTA",9,IF(K136="MIRAFLORES",10,IF(K136="PUERTO AZUL",11,IF(K136="VIA A LA COSTA",12,IF(K136="SURESTE",13,IF(K136="TRINITARIA",14,IF(K136="CENTRO",15,IF(K136="PUNTILLA",16,IF(K136="DAULE",17,IF(K136="CIUDAD SANTIAGO",18,IF(K136="MAPASINGE",19,IF(K136="FLOR DE BASTION",20,IF(K136="JOYA",21,IF(K136="KENNEDY",22,IF(K136="URDESA",23,IF(K136="CEIBOS",24,IF(K136="MALAGA 2",25,IF(K136="ENTRADA DE LA 8",26,"---------------------------"))))))))))))))))))))))))))</f>
        <v>6</v>
      </c>
      <c r="M136" s="5" t="s">
        <v>31</v>
      </c>
      <c r="N136" s="7" t="n">
        <v>969315652</v>
      </c>
      <c r="O136" s="0"/>
    </row>
    <row r="137" customFormat="false" ht="15" hidden="false" customHeight="false" outlineLevel="0" collapsed="false">
      <c r="A137" s="1" t="n">
        <v>59435</v>
      </c>
      <c r="B137" s="1" t="s">
        <v>660</v>
      </c>
      <c r="C137" s="1" t="s">
        <v>321</v>
      </c>
      <c r="D137" s="1" t="str">
        <f aca="false">CONCATENATE(B137," ",C137)</f>
        <v>LEON VERA</v>
      </c>
      <c r="E137" s="1" t="s">
        <v>661</v>
      </c>
      <c r="F137" s="1" t="s">
        <v>510</v>
      </c>
      <c r="G137" s="1" t="str">
        <f aca="false">CONCATENATE(E137," ",F137)</f>
        <v>WALTER OMAR</v>
      </c>
      <c r="H137" s="1" t="str">
        <f aca="false">CONCATENATE(B137,E137)</f>
        <v>LEONWALTER</v>
      </c>
      <c r="I137" s="1" t="s">
        <v>25</v>
      </c>
      <c r="J137" s="1" t="n">
        <f aca="false">IF(I137="TRIPULANTE",1,IF(I137="RAMPA",2,IF(I137="TRAFICO",3,IF(I137="Mantenimiento",4,IF(I137="Comercial",5,IF(I137="TOV",6,IF(I137="SEGURIDAD",7,IF(I137="Talento humano",8,IF(I137="Jefe de aereopuerto",9,"------------")))))))))</f>
        <v>2</v>
      </c>
      <c r="K137" s="1" t="s">
        <v>247</v>
      </c>
      <c r="L137" s="1" t="n">
        <f aca="false">IF(K137="FLORIDA",1,IF(K137="TERMINAL TERRESTRE",2,IF(K137="NORTE",3,IF(K137="DURAN",4,IF(K137="BASTION",5,IF(K137="SUROESTE",6,IF(K137="SAMBORONDON",7,IF(K137="SUR",8,IF(K137="BELLA VISTA",9,IF(K137="MIRAFLORES",10,IF(K137="PUERTO AZUL",11,IF(K137="VIA A LA COSTA",12,IF(K137="SURESTE",13,IF(K137="TRINITARIA",14,IF(K137="CENTRO",15,IF(K137="PUNTILLA",16,IF(K137="DAULE",17,IF(K137="CIUDAD SANTIAGO",18,IF(K137="MAPASINGE",19,IF(K137="FLOR DE BASTION",20,IF(K137="JOYA",21,IF(K137="KENNEDY",22,IF(K137="URDESA",23,IF(K137="CEIBOS",24,IF(K137="MALAGA 2",25,IF(K137="ENTRADA DE LA 8",26,"---------------------------"))))))))))))))))))))))))))</f>
        <v>4</v>
      </c>
      <c r="M137" s="3" t="s">
        <v>662</v>
      </c>
      <c r="N137" s="4" t="s">
        <v>663</v>
      </c>
      <c r="O137" s="0"/>
    </row>
    <row r="138" customFormat="false" ht="15" hidden="false" customHeight="false" outlineLevel="0" collapsed="false">
      <c r="A138" s="1" t="n">
        <v>53883</v>
      </c>
      <c r="B138" s="1" t="s">
        <v>664</v>
      </c>
      <c r="C138" s="1" t="s">
        <v>355</v>
      </c>
      <c r="D138" s="1" t="str">
        <f aca="false">CONCATENATE(B138," ",C138)</f>
        <v>LITARDO GARCIA</v>
      </c>
      <c r="E138" s="1" t="s">
        <v>665</v>
      </c>
      <c r="F138" s="1" t="s">
        <v>223</v>
      </c>
      <c r="G138" s="1" t="str">
        <f aca="false">CONCATENATE(E138," ",F138)</f>
        <v>ELVIS ENRIQUE</v>
      </c>
      <c r="H138" s="1" t="str">
        <f aca="false">CONCATENATE(B138,E138)</f>
        <v>LITARDOELVIS</v>
      </c>
      <c r="I138" s="1" t="s">
        <v>25</v>
      </c>
      <c r="J138" s="1" t="n">
        <f aca="false">IF(I138="TRIPULANTE",1,IF(I138="RAMPA",2,IF(I138="TRAFICO",3,IF(I138="Mantenimiento",4,IF(I138="Comercial",5,IF(I138="TOV",6,IF(I138="SEGURIDAD",7,IF(I138="Talento humano",8,IF(I138="Jefe de aereopuerto",9,"------------")))))))))</f>
        <v>2</v>
      </c>
      <c r="K138" s="1" t="s">
        <v>63</v>
      </c>
      <c r="L138" s="1" t="n">
        <f aca="false">IF(K138="FLORIDA",1,IF(K138="TERMINAL TERRESTRE",2,IF(K138="NORTE",3,IF(K138="DURAN",4,IF(K138="BASTION",5,IF(K138="SUROESTE",6,IF(K138="SAMBORONDON",7,IF(K138="SUR",8,IF(K138="BELLA VISTA",9,IF(K138="MIRAFLORES",10,IF(K138="PUERTO AZUL",11,IF(K138="VIA A LA COSTA",12,IF(K138="SURESTE",13,IF(K138="TRINITARIA",14,IF(K138="CENTRO",15,IF(K138="PUNTILLA",16,IF(K138="DAULE",17,IF(K138="CIUDAD SANTIAGO",18,IF(K138="MAPASINGE",19,IF(K138="FLOR DE BASTION",20,IF(K138="JOYA",21,IF(K138="KENNEDY",22,IF(K138="URDESA",23,IF(K138="CEIBOS",24,IF(K138="MALAGA 2",25,IF(K138="ENTRADA DE LA 8",26,"---------------------------"))))))))))))))))))))))))))</f>
        <v>8</v>
      </c>
      <c r="M138" s="3" t="s">
        <v>666</v>
      </c>
      <c r="N138" s="4" t="s">
        <v>667</v>
      </c>
      <c r="O138" s="0"/>
    </row>
    <row r="139" customFormat="false" ht="15" hidden="false" customHeight="false" outlineLevel="0" collapsed="false">
      <c r="A139" s="1" t="n">
        <v>66230</v>
      </c>
      <c r="B139" s="1" t="s">
        <v>668</v>
      </c>
      <c r="C139" s="1" t="s">
        <v>299</v>
      </c>
      <c r="D139" s="1" t="str">
        <f aca="false">CONCATENATE(B139," ",C139)</f>
        <v>LOAIZA ROMERO</v>
      </c>
      <c r="E139" s="1" t="s">
        <v>669</v>
      </c>
      <c r="F139" s="1" t="s">
        <v>407</v>
      </c>
      <c r="G139" s="1" t="str">
        <f aca="false">CONCATENATE(E139," ",F139)</f>
        <v>RICARDO ANDRES</v>
      </c>
      <c r="H139" s="1" t="str">
        <f aca="false">CONCATENATE(B139,E139)</f>
        <v>LOAIZARICARDO</v>
      </c>
      <c r="I139" s="1" t="s">
        <v>17</v>
      </c>
      <c r="J139" s="1" t="n">
        <f aca="false">IF(I139="TRIPULANTE",1,IF(I139="RAMPA",2,IF(I139="TRAFICO",3,IF(I139="Mantenimiento",4,IF(I139="Comercial",5,IF(I139="TOV",6,IF(I139="SEGURIDAD",7,IF(I139="Talento humano",8,IF(I139="Jefe de aereopuerto",9,"------------")))))))))</f>
        <v>1</v>
      </c>
      <c r="K139" s="1" t="s">
        <v>44</v>
      </c>
      <c r="L139" s="1" t="n">
        <f aca="false">IF(K139="FLORIDA",1,IF(K139="TERMINAL TERRESTRE",2,IF(K139="NORTE",3,IF(K139="DURAN",4,IF(K139="BASTION",5,IF(K139="SUROESTE",6,IF(K139="SAMBORONDON",7,IF(K139="SUR",8,IF(K139="BELLA VISTA",9,IF(K139="MIRAFLORES",10,IF(K139="PUERTO AZUL",11,IF(K139="VIA A LA COSTA",12,IF(K139="SURESTE",13,IF(K139="TRINITARIA",14,IF(K139="CENTRO",15,IF(K139="PUNTILLA",16,IF(K139="DAULE",17,IF(K139="CIUDAD SANTIAGO",18,IF(K139="MAPASINGE",19,IF(K139="FLOR DE BASTION",20,IF(K139="JOYA",21,IF(K139="KENNEDY",22,IF(K139="URDESA",23,IF(K139="CEIBOS",24,IF(K139="MALAGA 2",25,IF(K139="ENTRADA DE LA 8",26,"---------------------------"))))))))))))))))))))))))))</f>
        <v>12</v>
      </c>
      <c r="M139" s="1" t="s">
        <v>670</v>
      </c>
      <c r="N139" s="1" t="n">
        <v>997903471</v>
      </c>
      <c r="O139" s="1" t="s">
        <v>671</v>
      </c>
    </row>
    <row r="140" customFormat="false" ht="15" hidden="false" customHeight="false" outlineLevel="0" collapsed="false">
      <c r="A140" s="1" t="n">
        <v>53991</v>
      </c>
      <c r="B140" s="1" t="s">
        <v>672</v>
      </c>
      <c r="C140" s="1" t="s">
        <v>588</v>
      </c>
      <c r="D140" s="1" t="str">
        <f aca="false">CONCATENATE(B140," ",C140)</f>
        <v>LOOR PONCE</v>
      </c>
      <c r="E140" s="1" t="s">
        <v>554</v>
      </c>
      <c r="F140" s="1" t="s">
        <v>473</v>
      </c>
      <c r="G140" s="1" t="str">
        <f aca="false">CONCATENATE(E140," ",F140)</f>
        <v>PABLO ROBERTO</v>
      </c>
      <c r="H140" s="1" t="str">
        <f aca="false">CONCATENATE(B140,E140)</f>
        <v>LOORPABLO</v>
      </c>
      <c r="I140" s="1" t="s">
        <v>43</v>
      </c>
      <c r="J140" s="1" t="n">
        <f aca="false">IF(I140="TRIPULANTE",1,IF(I140="RAMPA",2,IF(I140="TRAFICO",3,IF(I140="Mantenimiento",4,IF(I140="Comercial",5,IF(I140="TOV",6,IF(I140="SEGURIDAD",7,IF(I140="Talento humano",8,IF(I140="Jefe de aereopuerto",9,"------------")))))))))</f>
        <v>3</v>
      </c>
      <c r="K140" s="1" t="s">
        <v>31</v>
      </c>
      <c r="L140" s="1" t="n">
        <f aca="false">IF(K140="FLORIDA",1,IF(K140="TERMINAL TERRESTRE",2,IF(K140="NORTE",3,IF(K140="DURAN",4,IF(K140="BASTION",5,IF(K140="SUROESTE",6,IF(K140="SAMBORONDON",7,IF(K140="SUR",8,IF(K140="BELLA VISTA",9,IF(K140="MIRAFLORES",10,IF(K140="PUERTO AZUL",11,IF(K140="VIA A LA COSTA",12,IF(K140="SURESTE",13,IF(K140="TRINITARIA",14,IF(K140="CENTRO",15,IF(K140="PUNTILLA",16,IF(K140="DAULE",17,IF(K140="CIUDAD SANTIAGO",18,IF(K140="MAPASINGE",19,IF(K140="FLOR DE BASTION",20,IF(K140="JOYA",21,IF(K140="KENNEDY",22,IF(K140="URDESA",23,IF(K140="CEIBOS",24,IF(K140="MALAGA 2",25,IF(K140="ENTRADA DE LA 8",26,"---------------------------"))))))))))))))))))))))))))</f>
        <v>6</v>
      </c>
      <c r="M140" s="1" t="s">
        <v>673</v>
      </c>
      <c r="N140" s="1" t="n">
        <v>999555403</v>
      </c>
      <c r="O140" s="1" t="s">
        <v>674</v>
      </c>
    </row>
    <row r="141" customFormat="false" ht="15" hidden="false" customHeight="false" outlineLevel="0" collapsed="false">
      <c r="A141" s="1" t="n">
        <v>59433</v>
      </c>
      <c r="B141" s="1" t="s">
        <v>455</v>
      </c>
      <c r="C141" s="1" t="s">
        <v>675</v>
      </c>
      <c r="D141" s="1" t="str">
        <f aca="false">CONCATENATE(B141," ",C141)</f>
        <v>LOPEZ ESCOBAR</v>
      </c>
      <c r="E141" s="1" t="s">
        <v>294</v>
      </c>
      <c r="F141" s="1" t="s">
        <v>676</v>
      </c>
      <c r="G141" s="1" t="str">
        <f aca="false">CONCATENATE(E141," ",F141)</f>
        <v>CINTHYA MARIELA</v>
      </c>
      <c r="H141" s="1" t="str">
        <f aca="false">CONCATENATE(B141,E141)</f>
        <v>LOPEZCINTHYA</v>
      </c>
      <c r="I141" s="1" t="s">
        <v>43</v>
      </c>
      <c r="J141" s="1" t="n">
        <f aca="false">IF(I141="TRIPULANTE",1,IF(I141="RAMPA",2,IF(I141="TRAFICO",3,IF(I141="Mantenimiento",4,IF(I141="Comercial",5,IF(I141="TOV",6,IF(I141="SEGURIDAD",7,IF(I141="Talento humano",8,IF(I141="Jefe de aereopuerto",9,"------------")))))))))</f>
        <v>3</v>
      </c>
      <c r="K141" s="1" t="s">
        <v>18</v>
      </c>
      <c r="L141" s="1" t="n">
        <f aca="false">IF(K141="FLORIDA",1,IF(K141="TERMINAL TERRESTRE",2,IF(K141="NORTE",3,IF(K141="DURAN",4,IF(K141="BASTION",5,IF(K141="SUROESTE",6,IF(K141="SAMBORONDON",7,IF(K141="SUR",8,IF(K141="BELLA VISTA",9,IF(K141="MIRAFLORES",10,IF(K141="PUERTO AZUL",11,IF(K141="VIA A LA COSTA",12,IF(K141="SURESTE",13,IF(K141="TRINITARIA",14,IF(K141="CENTRO",15,IF(K141="PUNTILLA",16,IF(K141="DAULE",17,IF(K141="CIUDAD SANTIAGO",18,IF(K141="MAPASINGE",19,IF(K141="FLOR DE BASTION",20,IF(K141="JOYA",21,IF(K141="KENNEDY",22,IF(K141="URDESA",23,IF(K141="CEIBOS",24,IF(K141="MALAGA 2",25,IF(K141="ENTRADA DE LA 8",26,"---------------------------"))))))))))))))))))))))))))</f>
        <v>3</v>
      </c>
      <c r="M141" s="1" t="s">
        <v>677</v>
      </c>
      <c r="N141" s="1" t="n">
        <v>980122971</v>
      </c>
      <c r="O141" s="1" t="s">
        <v>678</v>
      </c>
    </row>
    <row r="142" customFormat="false" ht="15" hidden="false" customHeight="false" outlineLevel="0" collapsed="false">
      <c r="A142" s="1" t="n">
        <v>65438</v>
      </c>
      <c r="B142" s="1" t="s">
        <v>455</v>
      </c>
      <c r="C142" s="1" t="s">
        <v>679</v>
      </c>
      <c r="D142" s="1" t="str">
        <f aca="false">CONCATENATE(B142," ",C142)</f>
        <v>LOPEZ HURTADO</v>
      </c>
      <c r="E142" s="1" t="s">
        <v>218</v>
      </c>
      <c r="F142" s="1" t="s">
        <v>15</v>
      </c>
      <c r="G142" s="1" t="str">
        <f aca="false">CONCATENATE(E142," ",F142)</f>
        <v>DAVID JOSUE</v>
      </c>
      <c r="H142" s="1" t="str">
        <f aca="false">CONCATENATE(B142,E142)</f>
        <v>LOPEZDAVID</v>
      </c>
      <c r="I142" s="1" t="s">
        <v>25</v>
      </c>
      <c r="J142" s="1" t="n">
        <f aca="false">IF(I142="TRIPULANTE",1,IF(I142="RAMPA",2,IF(I142="TRAFICO",3,IF(I142="Mantenimiento",4,IF(I142="Comercial",5,IF(I142="TOV",6,IF(I142="SEGURIDAD",7,IF(I142="Talento humano",8,IF(I142="Jefe de aereopuerto",9,"------------")))))))))</f>
        <v>2</v>
      </c>
      <c r="K142" s="1" t="s">
        <v>31</v>
      </c>
      <c r="L142" s="1" t="n">
        <f aca="false">IF(K142="FLORIDA",1,IF(K142="TERMINAL TERRESTRE",2,IF(K142="NORTE",3,IF(K142="DURAN",4,IF(K142="BASTION",5,IF(K142="SUROESTE",6,IF(K142="SAMBORONDON",7,IF(K142="SUR",8,IF(K142="BELLA VISTA",9,IF(K142="MIRAFLORES",10,IF(K142="PUERTO AZUL",11,IF(K142="VIA A LA COSTA",12,IF(K142="SURESTE",13,IF(K142="TRINITARIA",14,IF(K142="CENTRO",15,IF(K142="PUNTILLA",16,IF(K142="DAULE",17,IF(K142="CIUDAD SANTIAGO",18,IF(K142="MAPASINGE",19,IF(K142="FLOR DE BASTION",20,IF(K142="JOYA",21,IF(K142="KENNEDY",22,IF(K142="URDESA",23,IF(K142="CEIBOS",24,IF(K142="MALAGA 2",25,IF(K142="ENTRADA DE LA 8",26,"---------------------------"))))))))))))))))))))))))))</f>
        <v>6</v>
      </c>
      <c r="M142" s="3" t="s">
        <v>680</v>
      </c>
      <c r="N142" s="3" t="s">
        <v>681</v>
      </c>
      <c r="O142" s="0"/>
    </row>
    <row r="143" customFormat="false" ht="15" hidden="false" customHeight="false" outlineLevel="0" collapsed="false">
      <c r="A143" s="1" t="n">
        <v>69157</v>
      </c>
      <c r="B143" s="1" t="s">
        <v>455</v>
      </c>
      <c r="C143" s="1" t="s">
        <v>682</v>
      </c>
      <c r="D143" s="1" t="str">
        <f aca="false">CONCATENATE(B143," ",C143)</f>
        <v>LOPEZ TUTIVEN</v>
      </c>
      <c r="E143" s="1" t="s">
        <v>566</v>
      </c>
      <c r="F143" s="1" t="s">
        <v>683</v>
      </c>
      <c r="G143" s="1" t="str">
        <f aca="false">CONCATENATE(E143," ",F143)</f>
        <v>NICOLE STEPHANIE</v>
      </c>
      <c r="H143" s="1" t="str">
        <f aca="false">CONCATENATE(B143,E143)</f>
        <v>LOPEZNICOLE</v>
      </c>
      <c r="I143" s="1" t="s">
        <v>43</v>
      </c>
      <c r="J143" s="1" t="n">
        <f aca="false">IF(I143="TRIPULANTE",1,IF(I143="RAMPA",2,IF(I143="TRAFICO",3,IF(I143="Mantenimiento",4,IF(I143="Comercial",5,IF(I143="TOV",6,IF(I143="SEGURIDAD",7,IF(I143="Talento humano",8,IF(I143="Jefe de aereopuerto",9,"------------")))))))))</f>
        <v>3</v>
      </c>
      <c r="K143" s="1" t="s">
        <v>241</v>
      </c>
      <c r="L143" s="1" t="n">
        <f aca="false">IF(K143="FLORIDA",1,IF(K143="TERMINAL TERRESTRE",2,IF(K143="NORTE",3,IF(K143="DURAN",4,IF(K143="BASTION",5,IF(K143="SUROESTE",6,IF(K143="SAMBORONDON",7,IF(K143="SUR",8,IF(K143="BELLA VISTA",9,IF(K143="MIRAFLORES",10,IF(K143="PUERTO AZUL",11,IF(K143="VIA A LA COSTA",12,IF(K143="SURESTE",13,IF(K143="TRINITARIA",14,IF(K143="CENTRO",15,IF(K143="PUNTILLA",16,IF(K143="DAULE",17,IF(K143="CIUDAD SANTIAGO",18,IF(K143="MAPASINGE",19,IF(K143="FLOR DE BASTION",20,IF(K143="JOYA",21,IF(K143="KENNEDY",22,IF(K143="URDESA",23,IF(K143="CEIBOS",24,IF(K143="MALAGA 2",25,IF(K143="ENTRADA DE LA 8",26,"---------------------------"))))))))))))))))))))))))))</f>
        <v>7</v>
      </c>
      <c r="M143" s="1" t="s">
        <v>684</v>
      </c>
      <c r="N143" s="1" t="s">
        <v>685</v>
      </c>
      <c r="O143" s="1" t="s">
        <v>686</v>
      </c>
    </row>
    <row r="144" customFormat="false" ht="15" hidden="false" customHeight="false" outlineLevel="0" collapsed="false">
      <c r="A144" s="1" t="n">
        <v>69382</v>
      </c>
      <c r="B144" s="1" t="s">
        <v>455</v>
      </c>
      <c r="C144" s="1" t="s">
        <v>687</v>
      </c>
      <c r="D144" s="1" t="str">
        <f aca="false">CONCATENATE(B144," ",C144)</f>
        <v>LOPEZ TELLO</v>
      </c>
      <c r="E144" s="1" t="s">
        <v>432</v>
      </c>
      <c r="F144" s="1" t="s">
        <v>350</v>
      </c>
      <c r="G144" s="1" t="str">
        <f aca="false">CONCATENATE(E144," ",F144)</f>
        <v>RAFAEL JEFFERSON</v>
      </c>
      <c r="H144" s="1" t="str">
        <f aca="false">CONCATENATE(B144,E144)</f>
        <v>LOPEZRAFAEL</v>
      </c>
      <c r="I144" s="1" t="s">
        <v>25</v>
      </c>
      <c r="J144" s="1" t="n">
        <f aca="false">IF(I144="TRIPULANTE",1,IF(I144="RAMPA",2,IF(I144="TRAFICO",3,IF(I144="Mantenimiento",4,IF(I144="Comercial",5,IF(I144="TOV",6,IF(I144="SEGURIDAD",7,IF(I144="Talento humano",8,IF(I144="Jefe de aereopuerto",9,"------------")))))))))</f>
        <v>2</v>
      </c>
      <c r="K144" s="1" t="s">
        <v>63</v>
      </c>
      <c r="L144" s="1" t="n">
        <f aca="false">IF(K144="FLORIDA",1,IF(K144="TERMINAL TERRESTRE",2,IF(K144="NORTE",3,IF(K144="DURAN",4,IF(K144="BASTION",5,IF(K144="SUROESTE",6,IF(K144="SAMBORONDON",7,IF(K144="SUR",8,IF(K144="BELLA VISTA",9,IF(K144="MIRAFLORES",10,IF(K144="PUERTO AZUL",11,IF(K144="VIA A LA COSTA",12,IF(K144="SURESTE",13,IF(K144="TRINITARIA",14,IF(K144="CENTRO",15,IF(K144="PUNTILLA",16,IF(K144="DAULE",17,IF(K144="CIUDAD SANTIAGO",18,IF(K144="MAPASINGE",19,IF(K144="FLOR DE BASTION",20,IF(K144="JOYA",21,IF(K144="KENNEDY",22,IF(K144="URDESA",23,IF(K144="CEIBOS",24,IF(K144="MALAGA 2",25,IF(K144="ENTRADA DE LA 8",26,"---------------------------"))))))))))))))))))))))))))</f>
        <v>8</v>
      </c>
      <c r="M144" s="3" t="s">
        <v>688</v>
      </c>
      <c r="N144" s="3" t="s">
        <v>689</v>
      </c>
      <c r="O144" s="0"/>
    </row>
    <row r="145" customFormat="false" ht="15" hidden="false" customHeight="false" outlineLevel="0" collapsed="false">
      <c r="A145" s="1" t="n">
        <v>53694</v>
      </c>
      <c r="B145" s="1" t="s">
        <v>690</v>
      </c>
      <c r="C145" s="1" t="s">
        <v>691</v>
      </c>
      <c r="D145" s="1" t="str">
        <f aca="false">CONCATENATE(B145," ",C145)</f>
        <v>LOZADA MAZZINI</v>
      </c>
      <c r="E145" s="1" t="s">
        <v>77</v>
      </c>
      <c r="F145" s="1" t="s">
        <v>407</v>
      </c>
      <c r="G145" s="1" t="str">
        <f aca="false">CONCATENATE(E145," ",F145)</f>
        <v>JUAN ANDRES</v>
      </c>
      <c r="H145" s="1" t="str">
        <f aca="false">CONCATENATE(B145,E145)</f>
        <v>LOZADAJUAN</v>
      </c>
      <c r="I145" s="1" t="s">
        <v>25</v>
      </c>
      <c r="J145" s="1" t="n">
        <f aca="false">IF(I145="TRIPULANTE",1,IF(I145="RAMPA",2,IF(I145="TRAFICO",3,IF(I145="Mantenimiento",4,IF(I145="Comercial",5,IF(I145="TOV",6,IF(I145="SEGURIDAD",7,IF(I145="Talento humano",8,IF(I145="Jefe de aereopuerto",9,"------------")))))))))</f>
        <v>2</v>
      </c>
      <c r="K145" s="1" t="s">
        <v>63</v>
      </c>
      <c r="L145" s="1" t="n">
        <f aca="false">IF(K145="FLORIDA",1,IF(K145="TERMINAL TERRESTRE",2,IF(K145="NORTE",3,IF(K145="DURAN",4,IF(K145="BASTION",5,IF(K145="SUROESTE",6,IF(K145="SAMBORONDON",7,IF(K145="SUR",8,IF(K145="BELLA VISTA",9,IF(K145="MIRAFLORES",10,IF(K145="PUERTO AZUL",11,IF(K145="VIA A LA COSTA",12,IF(K145="SURESTE",13,IF(K145="TRINITARIA",14,IF(K145="CENTRO",15,IF(K145="PUNTILLA",16,IF(K145="DAULE",17,IF(K145="CIUDAD SANTIAGO",18,IF(K145="MAPASINGE",19,IF(K145="FLOR DE BASTION",20,IF(K145="JOYA",21,IF(K145="KENNEDY",22,IF(K145="URDESA",23,IF(K145="CEIBOS",24,IF(K145="MALAGA 2",25,IF(K145="ENTRADA DE LA 8",26,"---------------------------"))))))))))))))))))))))))))</f>
        <v>8</v>
      </c>
      <c r="M145" s="3" t="s">
        <v>692</v>
      </c>
      <c r="N145" s="4" t="s">
        <v>693</v>
      </c>
      <c r="O145" s="0"/>
    </row>
    <row r="146" customFormat="false" ht="15" hidden="false" customHeight="false" outlineLevel="0" collapsed="false">
      <c r="A146" s="1" t="n">
        <v>68958</v>
      </c>
      <c r="B146" s="1" t="s">
        <v>690</v>
      </c>
      <c r="C146" s="1" t="s">
        <v>694</v>
      </c>
      <c r="D146" s="1" t="str">
        <f aca="false">CONCATENATE(B146," ",C146)</f>
        <v>LOZADA MARIN</v>
      </c>
      <c r="E146" s="1" t="s">
        <v>77</v>
      </c>
      <c r="F146" s="1" t="s">
        <v>108</v>
      </c>
      <c r="G146" s="1" t="str">
        <f aca="false">CONCATENATE(E146," ",F146)</f>
        <v>JUAN ALFREDO</v>
      </c>
      <c r="H146" s="1" t="str">
        <f aca="false">CONCATENATE(B146,E146)</f>
        <v>LOZADAJUAN</v>
      </c>
      <c r="I146" s="1" t="s">
        <v>43</v>
      </c>
      <c r="J146" s="1" t="n">
        <f aca="false">IF(I146="TRIPULANTE",1,IF(I146="RAMPA",2,IF(I146="TRAFICO",3,IF(I146="Mantenimiento",4,IF(I146="Comercial",5,IF(I146="TOV",6,IF(I146="SEGURIDAD",7,IF(I146="Talento humano",8,IF(I146="Jefe de aereopuerto",9,"------------")))))))))</f>
        <v>3</v>
      </c>
      <c r="K146" s="1" t="s">
        <v>18</v>
      </c>
      <c r="L146" s="1" t="n">
        <f aca="false">IF(K146="FLORIDA",1,IF(K146="TERMINAL TERRESTRE",2,IF(K146="NORTE",3,IF(K146="DURAN",4,IF(K146="BASTION",5,IF(K146="SUROESTE",6,IF(K146="SAMBORONDON",7,IF(K146="SUR",8,IF(K146="BELLA VISTA",9,IF(K146="MIRAFLORES",10,IF(K146="PUERTO AZUL",11,IF(K146="VIA A LA COSTA",12,IF(K146="SURESTE",13,IF(K146="TRINITARIA",14,IF(K146="CENTRO",15,IF(K146="PUNTILLA",16,IF(K146="DAULE",17,IF(K146="CIUDAD SANTIAGO",18,IF(K146="MAPASINGE",19,IF(K146="FLOR DE BASTION",20,IF(K146="JOYA",21,IF(K146="KENNEDY",22,IF(K146="URDESA",23,IF(K146="CEIBOS",24,IF(K146="MALAGA 2",25,IF(K146="ENTRADA DE LA 8",26,"---------------------------"))))))))))))))))))))))))))</f>
        <v>3</v>
      </c>
      <c r="M146" s="1" t="s">
        <v>695</v>
      </c>
      <c r="N146" s="1" t="n">
        <v>994405600</v>
      </c>
      <c r="O146" s="1" t="s">
        <v>696</v>
      </c>
    </row>
    <row r="147" customFormat="false" ht="15" hidden="false" customHeight="false" outlineLevel="0" collapsed="false">
      <c r="A147" s="1" t="n">
        <v>72834</v>
      </c>
      <c r="B147" s="1" t="s">
        <v>690</v>
      </c>
      <c r="C147" s="1" t="s">
        <v>694</v>
      </c>
      <c r="D147" s="1" t="str">
        <f aca="false">CONCATENATE(B147," ",C147)</f>
        <v>LOZADA MARIN</v>
      </c>
      <c r="E147" s="1" t="s">
        <v>560</v>
      </c>
      <c r="F147" s="1" t="s">
        <v>697</v>
      </c>
      <c r="G147" s="1" t="str">
        <f aca="false">CONCATENATE(E147," ",F147)</f>
        <v>ANDREA JULIANA</v>
      </c>
      <c r="H147" s="1" t="str">
        <f aca="false">CONCATENATE(B147,E147)</f>
        <v>LOZADAANDREA</v>
      </c>
      <c r="I147" s="1" t="s">
        <v>43</v>
      </c>
      <c r="J147" s="1" t="n">
        <f aca="false">IF(I147="TRIPULANTE",1,IF(I147="RAMPA",2,IF(I147="TRAFICO",3,IF(I147="Mantenimiento",4,IF(I147="Comercial",5,IF(I147="TOV",6,IF(I147="SEGURIDAD",7,IF(I147="Talento humano",8,IF(I147="Jefe de aereopuerto",9,"------------")))))))))</f>
        <v>3</v>
      </c>
      <c r="K147" s="1" t="s">
        <v>18</v>
      </c>
      <c r="L147" s="1" t="n">
        <f aca="false">IF(K147="FLORIDA",1,IF(K147="TERMINAL TERRESTRE",2,IF(K147="NORTE",3,IF(K147="DURAN",4,IF(K147="BASTION",5,IF(K147="SUROESTE",6,IF(K147="SAMBORONDON",7,IF(K147="SUR",8,IF(K147="BELLA VISTA",9,IF(K147="MIRAFLORES",10,IF(K147="PUERTO AZUL",11,IF(K147="VIA A LA COSTA",12,IF(K147="SURESTE",13,IF(K147="TRINITARIA",14,IF(K147="CENTRO",15,IF(K147="PUNTILLA",16,IF(K147="DAULE",17,IF(K147="CIUDAD SANTIAGO",18,IF(K147="MAPASINGE",19,IF(K147="FLOR DE BASTION",20,IF(K147="JOYA",21,IF(K147="KENNEDY",22,IF(K147="URDESA",23,IF(K147="CEIBOS",24,IF(K147="MALAGA 2",25,IF(K147="ENTRADA DE LA 8",26,"---------------------------"))))))))))))))))))))))))))</f>
        <v>3</v>
      </c>
      <c r="M147" s="1" t="s">
        <v>698</v>
      </c>
      <c r="N147" s="1" t="n">
        <v>985918912</v>
      </c>
      <c r="O147" s="1" t="s">
        <v>699</v>
      </c>
    </row>
    <row r="148" customFormat="false" ht="15" hidden="false" customHeight="false" outlineLevel="0" collapsed="false">
      <c r="A148" s="1" t="n">
        <v>72769</v>
      </c>
      <c r="B148" s="1" t="s">
        <v>700</v>
      </c>
      <c r="C148" s="1" t="s">
        <v>111</v>
      </c>
      <c r="D148" s="1" t="str">
        <f aca="false">CONCATENATE(B148," ",C148)</f>
        <v>MACHADO ALVAREZ</v>
      </c>
      <c r="E148" s="1" t="s">
        <v>701</v>
      </c>
      <c r="F148" s="1" t="s">
        <v>702</v>
      </c>
      <c r="G148" s="1" t="str">
        <f aca="false">CONCATENATE(E148," ",F148)</f>
        <v>ALEXIS LORENA</v>
      </c>
      <c r="H148" s="1" t="str">
        <f aca="false">CONCATENATE(B148,E148)</f>
        <v>MACHADOALEXIS</v>
      </c>
      <c r="I148" s="1" t="s">
        <v>43</v>
      </c>
      <c r="J148" s="1" t="n">
        <f aca="false">IF(I148="TRIPULANTE",1,IF(I148="RAMPA",2,IF(I148="TRAFICO",3,IF(I148="Mantenimiento",4,IF(I148="Comercial",5,IF(I148="TOV",6,IF(I148="SEGURIDAD",7,IF(I148="Talento humano",8,IF(I148="Jefe de aereopuerto",9,"------------")))))))))</f>
        <v>3</v>
      </c>
      <c r="K148" s="1" t="s">
        <v>18</v>
      </c>
      <c r="L148" s="1" t="n">
        <f aca="false">IF(K148="FLORIDA",1,IF(K148="TERMINAL TERRESTRE",2,IF(K148="NORTE",3,IF(K148="DURAN",4,IF(K148="BASTION",5,IF(K148="SUROESTE",6,IF(K148="SAMBORONDON",7,IF(K148="SUR",8,IF(K148="BELLA VISTA",9,IF(K148="MIRAFLORES",10,IF(K148="PUERTO AZUL",11,IF(K148="VIA A LA COSTA",12,IF(K148="SURESTE",13,IF(K148="TRINITARIA",14,IF(K148="CENTRO",15,IF(K148="PUNTILLA",16,IF(K148="DAULE",17,IF(K148="CIUDAD SANTIAGO",18,IF(K148="MAPASINGE",19,IF(K148="FLOR DE BASTION",20,IF(K148="JOYA",21,IF(K148="KENNEDY",22,IF(K148="URDESA",23,IF(K148="CEIBOS",24,IF(K148="MALAGA 2",25,IF(K148="ENTRADA DE LA 8",26,"---------------------------"))))))))))))))))))))))))))</f>
        <v>3</v>
      </c>
      <c r="M148" s="1" t="s">
        <v>703</v>
      </c>
      <c r="N148" s="1" t="n">
        <v>979315536</v>
      </c>
      <c r="O148" s="1" t="s">
        <v>704</v>
      </c>
    </row>
    <row r="149" customFormat="false" ht="15" hidden="false" customHeight="false" outlineLevel="0" collapsed="false">
      <c r="A149" s="1" t="n">
        <v>63202</v>
      </c>
      <c r="B149" s="1" t="s">
        <v>705</v>
      </c>
      <c r="C149" s="1" t="s">
        <v>335</v>
      </c>
      <c r="D149" s="1" t="str">
        <f aca="false">CONCATENATE(B149," ",C149)</f>
        <v>VEGA MACHUCA</v>
      </c>
      <c r="E149" s="1" t="s">
        <v>706</v>
      </c>
      <c r="F149" s="1" t="s">
        <v>56</v>
      </c>
      <c r="G149" s="1" t="str">
        <f aca="false">CONCATENATE(E149," ",F149)</f>
        <v>SOLANGE ELIZABETH</v>
      </c>
      <c r="H149" s="1" t="str">
        <f aca="false">CONCATENATE(B149,E149)</f>
        <v>VEGASOLANGE</v>
      </c>
      <c r="I149" s="1" t="s">
        <v>17</v>
      </c>
      <c r="J149" s="1" t="n">
        <f aca="false">IF(I149="TRIPULANTE",1,IF(I149="RAMPA",2,IF(I149="TRAFICO",3,IF(I149="Mantenimiento",4,IF(I149="Comercial",5,IF(I149="TOV",6,IF(I149="SEGURIDAD",7,IF(I149="Talento humano",8,IF(I149="Jefe de aereopuerto",9,"------------")))))))))</f>
        <v>1</v>
      </c>
      <c r="K149" s="1" t="s">
        <v>18</v>
      </c>
      <c r="L149" s="1" t="n">
        <f aca="false">IF(K149="FLORIDA",1,IF(K149="TERMINAL TERRESTRE",2,IF(K149="NORTE",3,IF(K149="DURAN",4,IF(K149="BASTION",5,IF(K149="SUROESTE",6,IF(K149="SAMBORONDON",7,IF(K149="SUR",8,IF(K149="BELLA VISTA",9,IF(K149="MIRAFLORES",10,IF(K149="PUERTO AZUL",11,IF(K149="VIA A LA COSTA",12,IF(K149="SURESTE",13,IF(K149="TRINITARIA",14,IF(K149="CENTRO",15,IF(K149="PUNTILLA",16,IF(K149="DAULE",17,IF(K149="CIUDAD SANTIAGO",18,IF(K149="MAPASINGE",19,IF(K149="FLOR DE BASTION",20,IF(K149="JOYA",21,IF(K149="KENNEDY",22,IF(K149="URDESA",23,IF(K149="CEIBOS",24,IF(K149="MALAGA 2",25,IF(K149="ENTRADA DE LA 8",26,"---------------------------"))))))))))))))))))))))))))</f>
        <v>3</v>
      </c>
      <c r="M149" s="1" t="s">
        <v>707</v>
      </c>
      <c r="N149" s="1" t="n">
        <v>993290568</v>
      </c>
      <c r="O149" s="1" t="s">
        <v>708</v>
      </c>
    </row>
    <row r="150" customFormat="false" ht="15" hidden="false" customHeight="false" outlineLevel="0" collapsed="false">
      <c r="A150" s="1" t="n">
        <v>57975</v>
      </c>
      <c r="B150" s="1" t="s">
        <v>22</v>
      </c>
      <c r="C150" s="1" t="s">
        <v>709</v>
      </c>
      <c r="D150" s="1" t="str">
        <f aca="false">CONCATENATE(B150," ",C150)</f>
        <v>MACIAS JUELA</v>
      </c>
      <c r="E150" s="1" t="s">
        <v>560</v>
      </c>
      <c r="F150" s="1" t="s">
        <v>710</v>
      </c>
      <c r="G150" s="1" t="str">
        <f aca="false">CONCATENATE(E150," ",F150)</f>
        <v>ANDREA TRINIDAD</v>
      </c>
      <c r="H150" s="1" t="str">
        <f aca="false">CONCATENATE(B150,E150)</f>
        <v>MACIASANDREA</v>
      </c>
      <c r="I150" s="1" t="s">
        <v>43</v>
      </c>
      <c r="J150" s="1" t="n">
        <f aca="false">IF(I150="TRIPULANTE",1,IF(I150="RAMPA",2,IF(I150="TRAFICO",3,IF(I150="Mantenimiento",4,IF(I150="Comercial",5,IF(I150="TOV",6,IF(I150="SEGURIDAD",7,IF(I150="Talento humano",8,IF(I150="Jefe de aereopuerto",9,"------------")))))))))</f>
        <v>3</v>
      </c>
      <c r="K150" s="1" t="s">
        <v>230</v>
      </c>
      <c r="L150" s="1" t="n">
        <f aca="false">IF(K150="FLORIDA",1,IF(K150="TERMINAL TERRESTRE",2,IF(K150="NORTE",3,IF(K150="DURAN",4,IF(K150="BASTION",5,IF(K150="SUROESTE",6,IF(K150="SAMBORONDON",7,IF(K150="SUR",8,IF(K150="BELLA VISTA",9,IF(K150="MIRAFLORES",10,IF(K150="PUERTO AZUL",11,IF(K150="VIA A LA COSTA",12,IF(K150="SURESTE",13,IF(K150="TRINITARIA",14,IF(K150="CENTRO",15,IF(K150="PUNTILLA",16,IF(K150="DAULE",17,IF(K150="CIUDAD SANTIAGO",18,IF(K150="MAPASINGE",19,IF(K150="FLOR DE BASTION",20,IF(K150="JOYA",21,IF(K150="KENNEDY",22,IF(K150="URDESA",23,IF(K150="CEIBOS",24,IF(K150="MALAGA 2",25,IF(K150="ENTRADA DE LA 8",26,"---------------------------"))))))))))))))))))))))))))</f>
        <v>10</v>
      </c>
      <c r="M150" s="1" t="s">
        <v>711</v>
      </c>
      <c r="N150" s="1" t="n">
        <v>987735475</v>
      </c>
      <c r="O150" s="1" t="s">
        <v>712</v>
      </c>
    </row>
    <row r="151" customFormat="false" ht="15" hidden="false" customHeight="false" outlineLevel="0" collapsed="false">
      <c r="A151" s="1" t="n">
        <v>59173</v>
      </c>
      <c r="B151" s="1" t="s">
        <v>22</v>
      </c>
      <c r="C151" s="1" t="s">
        <v>713</v>
      </c>
      <c r="D151" s="1" t="str">
        <f aca="false">CONCATENATE(B151," ",C151)</f>
        <v>MACIAS VARGAS</v>
      </c>
      <c r="E151" s="1" t="s">
        <v>714</v>
      </c>
      <c r="F151" s="1" t="s">
        <v>171</v>
      </c>
      <c r="G151" s="1" t="str">
        <f aca="false">CONCATENATE(E151," ",F151)</f>
        <v>DOMINGO JAVIER</v>
      </c>
      <c r="H151" s="1" t="str">
        <f aca="false">CONCATENATE(B151,E151)</f>
        <v>MACIASDOMINGO</v>
      </c>
      <c r="I151" s="1" t="s">
        <v>25</v>
      </c>
      <c r="J151" s="1" t="n">
        <f aca="false">IF(I151="TRIPULANTE",1,IF(I151="RAMPA",2,IF(I151="TRAFICO",3,IF(I151="Mantenimiento",4,IF(I151="Comercial",5,IF(I151="TOV",6,IF(I151="SEGURIDAD",7,IF(I151="Talento humano",8,IF(I151="Jefe de aereopuerto",9,"------------")))))))))</f>
        <v>2</v>
      </c>
      <c r="K151" s="1" t="s">
        <v>281</v>
      </c>
      <c r="L151" s="1" t="n">
        <f aca="false">IF(K151="FLORIDA",1,IF(K151="TERMINAL TERRESTRE",2,IF(K151="NORTE",3,IF(K151="DURAN",4,IF(K151="BASTION",5,IF(K151="SUROESTE",6,IF(K151="SAMBORONDON",7,IF(K151="SUR",8,IF(K151="BELLA VISTA",9,IF(K151="MIRAFLORES",10,IF(K151="PUERTO AZUL",11,IF(K151="VIA A LA COSTA",12,IF(K151="SURESTE",13,IF(K151="TRINITARIA",14,IF(K151="CENTRO",15,IF(K151="PUNTILLA",16,IF(K151="DAULE",17,IF(K151="CIUDAD SANTIAGO",18,IF(K151="MAPASINGE",19,IF(K151="FLOR DE BASTION",20,IF(K151="JOYA",21,IF(K151="KENNEDY",22,IF(K151="URDESA",23,IF(K151="CEIBOS",24,IF(K151="MALAGA 2",25,IF(K151="ENTRADA DE LA 8",26,"---------------------------"))))))))))))))))))))))))))</f>
        <v>20</v>
      </c>
      <c r="M151" s="3" t="s">
        <v>715</v>
      </c>
      <c r="N151" s="4" t="s">
        <v>716</v>
      </c>
      <c r="O151" s="0"/>
    </row>
    <row r="152" customFormat="false" ht="15" hidden="false" customHeight="false" outlineLevel="0" collapsed="false">
      <c r="A152" s="1" t="n">
        <v>73086</v>
      </c>
      <c r="B152" s="1" t="s">
        <v>717</v>
      </c>
      <c r="C152" s="1" t="s">
        <v>293</v>
      </c>
      <c r="D152" s="1" t="str">
        <f aca="false">CONCATENATE(B152," ",C152)</f>
        <v>MACIAS CRUZ DARWIN JAVIER CRUZ</v>
      </c>
      <c r="E152" s="1" t="s">
        <v>718</v>
      </c>
      <c r="F152" s="1" t="s">
        <v>171</v>
      </c>
      <c r="G152" s="1" t="str">
        <f aca="false">CONCATENATE(E152," ",F152)</f>
        <v>DARWIN JAVIER</v>
      </c>
      <c r="H152" s="1" t="str">
        <f aca="false">CONCATENATE(B152,E152)</f>
        <v>MACIAS CRUZ DARWIN JAVIERDARWIN</v>
      </c>
      <c r="I152" s="1" t="s">
        <v>25</v>
      </c>
      <c r="J152" s="1" t="n">
        <f aca="false">IF(I152="TRIPULANTE",1,IF(I152="RAMPA",2,IF(I152="TRAFICO",3,IF(I152="Mantenimiento",4,IF(I152="Comercial",5,IF(I152="TOV",6,IF(I152="SEGURIDAD",7,IF(I152="Talento humano",8,IF(I152="Jefe de aereopuerto",9,"------------")))))))))</f>
        <v>2</v>
      </c>
      <c r="K152" s="1" t="s">
        <v>247</v>
      </c>
      <c r="L152" s="1" t="n">
        <f aca="false">IF(K152="FLORIDA",1,IF(K152="TERMINAL TERRESTRE",2,IF(K152="NORTE",3,IF(K152="DURAN",4,IF(K152="BASTION",5,IF(K152="SUROESTE",6,IF(K152="SAMBORONDON",7,IF(K152="SUR",8,IF(K152="BELLA VISTA",9,IF(K152="MIRAFLORES",10,IF(K152="PUERTO AZUL",11,IF(K152="VIA A LA COSTA",12,IF(K152="SURESTE",13,IF(K152="TRINITARIA",14,IF(K152="CENTRO",15,IF(K152="PUNTILLA",16,IF(K152="DAULE",17,IF(K152="CIUDAD SANTIAGO",18,IF(K152="MAPASINGE",19,IF(K152="FLOR DE BASTION",20,IF(K152="JOYA",21,IF(K152="KENNEDY",22,IF(K152="URDESA",23,IF(K152="CEIBOS",24,IF(K152="MALAGA 2",25,IF(K152="ENTRADA DE LA 8",26,"---------------------------"))))))))))))))))))))))))))</f>
        <v>4</v>
      </c>
      <c r="M152" s="3" t="s">
        <v>719</v>
      </c>
      <c r="N152" s="3" t="s">
        <v>720</v>
      </c>
      <c r="O152" s="0"/>
    </row>
    <row r="153" customFormat="false" ht="15" hidden="false" customHeight="false" outlineLevel="0" collapsed="false">
      <c r="A153" s="1" t="n">
        <v>54361</v>
      </c>
      <c r="B153" s="1" t="s">
        <v>721</v>
      </c>
      <c r="C153" s="1" t="s">
        <v>722</v>
      </c>
      <c r="D153" s="1" t="str">
        <f aca="false">CONCATENATE(B153," ",C153)</f>
        <v>MANCHENO ABAD</v>
      </c>
      <c r="E153" s="1" t="s">
        <v>366</v>
      </c>
      <c r="F153" s="1" t="s">
        <v>407</v>
      </c>
      <c r="G153" s="1" t="str">
        <f aca="false">CONCATENATE(E153," ",F153)</f>
        <v>XAVIER ANDRES</v>
      </c>
      <c r="H153" s="1" t="str">
        <f aca="false">CONCATENATE(B153,E153)</f>
        <v>MANCHENOXAVIER</v>
      </c>
      <c r="I153" s="1" t="s">
        <v>17</v>
      </c>
      <c r="J153" s="1" t="n">
        <f aca="false">IF(I153="TRIPULANTE",1,IF(I153="RAMPA",2,IF(I153="TRAFICO",3,IF(I153="Mantenimiento",4,IF(I153="Comercial",5,IF(I153="TOV",6,IF(I153="SEGURIDAD",7,IF(I153="Talento humano",8,IF(I153="Jefe de aereopuerto",9,"------------")))))))))</f>
        <v>1</v>
      </c>
      <c r="K153" s="1" t="s">
        <v>339</v>
      </c>
      <c r="L153" s="1" t="n">
        <f aca="false">IF(K153="FLORIDA",1,IF(K153="TERMINAL TERRESTRE",2,IF(K153="NORTE",3,IF(K153="DURAN",4,IF(K153="BASTION",5,IF(K153="SUROESTE",6,IF(K153="SAMBORONDON",7,IF(K153="SUR",8,IF(K153="BELLA VISTA",9,IF(K153="MIRAFLORES",10,IF(K153="PUERTO AZUL",11,IF(K153="VIA A LA COSTA",12,IF(K153="SURESTE",13,IF(K153="TRINITARIA",14,IF(K153="CENTRO",15,IF(K153="PUNTILLA",16,IF(K153="DAULE",17,IF(K153="CIUDAD SANTIAGO",18,IF(K153="MAPASINGE",19,IF(K153="FLOR DE BASTION",20,IF(K153="JOYA",21,IF(K153="KENNEDY",22,IF(K153="URDESA",23,IF(K153="CEIBOS",24,IF(K153="MALAGA 2",25,IF(K153="ENTRADA DE LA 8",26,"---------------------------"))))))))))))))))))))))))))</f>
        <v>23</v>
      </c>
      <c r="M153" s="1" t="s">
        <v>723</v>
      </c>
      <c r="N153" s="1" t="n">
        <v>988670798</v>
      </c>
      <c r="O153" s="1" t="s">
        <v>724</v>
      </c>
    </row>
    <row r="154" customFormat="false" ht="15" hidden="false" customHeight="false" outlineLevel="0" collapsed="false">
      <c r="A154" s="1" t="n">
        <v>72829</v>
      </c>
      <c r="B154" s="1" t="s">
        <v>725</v>
      </c>
      <c r="C154" s="1" t="s">
        <v>726</v>
      </c>
      <c r="D154" s="1" t="str">
        <f aca="false">CONCATENATE(B154," ",C154)</f>
        <v>MANOSALVAS MARISCAL ORLANDO ULISES  MARISCAL</v>
      </c>
      <c r="E154" s="1" t="s">
        <v>727</v>
      </c>
      <c r="F154" s="1" t="s">
        <v>728</v>
      </c>
      <c r="G154" s="1" t="str">
        <f aca="false">CONCATENATE(E154," ",F154)</f>
        <v>ORLANDO ULISES</v>
      </c>
      <c r="H154" s="1" t="str">
        <f aca="false">CONCATENATE(B154,E154)</f>
        <v>MANOSALVAS MARISCAL ORLANDO ULISES ORLANDO</v>
      </c>
      <c r="I154" s="1" t="s">
        <v>43</v>
      </c>
      <c r="J154" s="1" t="n">
        <f aca="false">IF(I154="TRIPULANTE",1,IF(I154="RAMPA",2,IF(I154="TRAFICO",3,IF(I154="Mantenimiento",4,IF(I154="Comercial",5,IF(I154="TOV",6,IF(I154="SEGURIDAD",7,IF(I154="Talento humano",8,IF(I154="Jefe de aereopuerto",9,"------------")))))))))</f>
        <v>3</v>
      </c>
      <c r="K154" s="1" t="s">
        <v>18</v>
      </c>
      <c r="L154" s="1" t="n">
        <f aca="false">IF(K154="FLORIDA",1,IF(K154="TERMINAL TERRESTRE",2,IF(K154="NORTE",3,IF(K154="DURAN",4,IF(K154="BASTION",5,IF(K154="SUROESTE",6,IF(K154="SAMBORONDON",7,IF(K154="SUR",8,IF(K154="BELLA VISTA",9,IF(K154="MIRAFLORES",10,IF(K154="PUERTO AZUL",11,IF(K154="VIA A LA COSTA",12,IF(K154="SURESTE",13,IF(K154="TRINITARIA",14,IF(K154="CENTRO",15,IF(K154="PUNTILLA",16,IF(K154="DAULE",17,IF(K154="CIUDAD SANTIAGO",18,IF(K154="MAPASINGE",19,IF(K154="FLOR DE BASTION",20,IF(K154="JOYA",21,IF(K154="KENNEDY",22,IF(K154="URDESA",23,IF(K154="CEIBOS",24,IF(K154="MALAGA 2",25,IF(K154="ENTRADA DE LA 8",26,"---------------------------"))))))))))))))))))))))))))</f>
        <v>3</v>
      </c>
      <c r="M154" s="1" t="s">
        <v>729</v>
      </c>
      <c r="N154" s="1" t="n">
        <v>968541165</v>
      </c>
      <c r="O154" s="1" t="s">
        <v>730</v>
      </c>
    </row>
    <row r="155" customFormat="false" ht="15" hidden="false" customHeight="false" outlineLevel="0" collapsed="false">
      <c r="A155" s="1" t="n">
        <v>69169</v>
      </c>
      <c r="B155" s="1" t="s">
        <v>731</v>
      </c>
      <c r="C155" s="1" t="s">
        <v>162</v>
      </c>
      <c r="D155" s="1" t="str">
        <f aca="false">CONCATENATE(B155," ",C155)</f>
        <v>MARTILLO AVILES</v>
      </c>
      <c r="E155" s="1" t="s">
        <v>23</v>
      </c>
      <c r="F155" s="1" t="s">
        <v>732</v>
      </c>
      <c r="G155" s="1" t="str">
        <f aca="false">CONCATENATE(E155," ",F155)</f>
        <v>JOSE GREGORIO</v>
      </c>
      <c r="H155" s="1" t="str">
        <f aca="false">CONCATENATE(B155,E155)</f>
        <v>MARTILLOJOSE</v>
      </c>
      <c r="I155" s="1" t="s">
        <v>25</v>
      </c>
      <c r="J155" s="1" t="n">
        <f aca="false">IF(I155="TRIPULANTE",1,IF(I155="RAMPA",2,IF(I155="TRAFICO",3,IF(I155="Mantenimiento",4,IF(I155="Comercial",5,IF(I155="TOV",6,IF(I155="SEGURIDAD",7,IF(I155="Talento humano",8,IF(I155="Jefe de aereopuerto",9,"------------")))))))))</f>
        <v>2</v>
      </c>
      <c r="K155" s="1" t="s">
        <v>144</v>
      </c>
      <c r="L155" s="1" t="n">
        <f aca="false">IF(K155="FLORIDA",1,IF(K155="TERMINAL TERRESTRE",2,IF(K155="NORTE",3,IF(K155="DURAN",4,IF(K155="BASTION",5,IF(K155="SUROESTE",6,IF(K155="SAMBORONDON",7,IF(K155="SUR",8,IF(K155="BELLA VISTA",9,IF(K155="MIRAFLORES",10,IF(K155="PUERTO AZUL",11,IF(K155="VIA A LA COSTA",12,IF(K155="SURESTE",13,IF(K155="TRINITARIA",14,IF(K155="CENTRO",15,IF(K155="PUNTILLA",16,IF(K155="DAULE",17,IF(K155="CIUDAD SANTIAGO",18,IF(K155="MAPASINGE",19,IF(K155="FLOR DE BASTION",20,IF(K155="JOYA",21,IF(K155="KENNEDY",22,IF(K155="URDESA",23,IF(K155="CEIBOS",24,IF(K155="MALAGA 2",25,IF(K155="ENTRADA DE LA 8",26,"---------------------------"))))))))))))))))))))))))))</f>
        <v>26</v>
      </c>
      <c r="M155" s="3" t="s">
        <v>733</v>
      </c>
      <c r="N155" s="3" t="n">
        <v>984488158</v>
      </c>
      <c r="O155" s="0"/>
    </row>
    <row r="156" customFormat="false" ht="15" hidden="false" customHeight="false" outlineLevel="0" collapsed="false">
      <c r="A156" s="1" t="n">
        <v>53253</v>
      </c>
      <c r="B156" s="1" t="s">
        <v>734</v>
      </c>
      <c r="C156" s="1" t="s">
        <v>267</v>
      </c>
      <c r="D156" s="1" t="str">
        <f aca="false">CONCATENATE(B156," ",C156)</f>
        <v>MARTIN MIRANDA</v>
      </c>
      <c r="E156" s="1" t="s">
        <v>735</v>
      </c>
      <c r="F156" s="1" t="s">
        <v>213</v>
      </c>
      <c r="G156" s="1" t="str">
        <f aca="false">CONCATENATE(E156," ",F156)</f>
        <v>ALEX EDUARDO</v>
      </c>
      <c r="H156" s="1" t="str">
        <f aca="false">CONCATENATE(B156,E156)</f>
        <v>MARTINALEX</v>
      </c>
      <c r="I156" s="1" t="s">
        <v>25</v>
      </c>
      <c r="J156" s="1" t="n">
        <f aca="false">IF(I156="TRIPULANTE",1,IF(I156="RAMPA",2,IF(I156="TRAFICO",3,IF(I156="Mantenimiento",4,IF(I156="Comercial",5,IF(I156="TOV",6,IF(I156="SEGURIDAD",7,IF(I156="Talento humano",8,IF(I156="Jefe de aereopuerto",9,"------------")))))))))</f>
        <v>2</v>
      </c>
      <c r="K156" s="1" t="s">
        <v>144</v>
      </c>
      <c r="L156" s="1" t="n">
        <f aca="false">IF(K156="FLORIDA",1,IF(K156="TERMINAL TERRESTRE",2,IF(K156="NORTE",3,IF(K156="DURAN",4,IF(K156="BASTION",5,IF(K156="SUROESTE",6,IF(K156="SAMBORONDON",7,IF(K156="SUR",8,IF(K156="BELLA VISTA",9,IF(K156="MIRAFLORES",10,IF(K156="PUERTO AZUL",11,IF(K156="VIA A LA COSTA",12,IF(K156="SURESTE",13,IF(K156="TRINITARIA",14,IF(K156="CENTRO",15,IF(K156="PUNTILLA",16,IF(K156="DAULE",17,IF(K156="CIUDAD SANTIAGO",18,IF(K156="MAPASINGE",19,IF(K156="FLOR DE BASTION",20,IF(K156="JOYA",21,IF(K156="KENNEDY",22,IF(K156="URDESA",23,IF(K156="CEIBOS",24,IF(K156="MALAGA 2",25,IF(K156="ENTRADA DE LA 8",26,"---------------------------"))))))))))))))))))))))))))</f>
        <v>26</v>
      </c>
      <c r="M156" s="3" t="s">
        <v>736</v>
      </c>
      <c r="N156" s="4" t="s">
        <v>737</v>
      </c>
      <c r="O156" s="0"/>
    </row>
    <row r="157" customFormat="false" ht="15" hidden="false" customHeight="false" outlineLevel="0" collapsed="false">
      <c r="A157" s="1" t="n">
        <v>54465</v>
      </c>
      <c r="B157" s="1" t="s">
        <v>385</v>
      </c>
      <c r="C157" s="1" t="s">
        <v>385</v>
      </c>
      <c r="D157" s="1" t="str">
        <f aca="false">CONCATENATE(B157," ",C157)</f>
        <v>MARTINEZ MARTINEZ</v>
      </c>
      <c r="E157" s="1" t="s">
        <v>657</v>
      </c>
      <c r="F157" s="1" t="s">
        <v>738</v>
      </c>
      <c r="G157" s="1" t="str">
        <f aca="false">CONCATENATE(E157," ",F157)</f>
        <v>GUILLERMO GIOVANNI</v>
      </c>
      <c r="H157" s="1" t="str">
        <f aca="false">CONCATENATE(B157,E157)</f>
        <v>MARTINEZGUILLERMO</v>
      </c>
      <c r="I157" s="1" t="s">
        <v>482</v>
      </c>
      <c r="J157" s="1" t="n">
        <f aca="false">IF(I157="TRIPULANTE",1,IF(I157="RAMPA",2,IF(I157="TRAFICO",3,IF(I157="Mantenimiento",4,IF(I157="Comercial",5,IF(I157="TOV",6,IF(I157="SEGURIDAD",7,IF(I157="Talento humano",8,IF(I157="Jefe de aereopuerto",9,"------------")))))))))</f>
        <v>6</v>
      </c>
      <c r="K157" s="1" t="s">
        <v>31</v>
      </c>
      <c r="L157" s="1" t="n">
        <f aca="false">IF(K157="FLORIDA",1,IF(K157="TERMINAL TERRESTRE",2,IF(K157="NORTE",3,IF(K157="DURAN",4,IF(K157="BASTION",5,IF(K157="SUROESTE",6,IF(K157="SAMBORONDON",7,IF(K157="SUR",8,IF(K157="BELLA VISTA",9,IF(K157="MIRAFLORES",10,IF(K157="PUERTO AZUL",11,IF(K157="VIA A LA COSTA",12,IF(K157="SURESTE",13,IF(K157="TRINITARIA",14,IF(K157="CENTRO",15,IF(K157="PUNTILLA",16,IF(K157="DAULE",17,IF(K157="CIUDAD SANTIAGO",18,IF(K157="MAPASINGE",19,IF(K157="FLOR DE BASTION",20,IF(K157="JOYA",21,IF(K157="KENNEDY",22,IF(K157="URDESA",23,IF(K157="CEIBOS",24,IF(K157="MALAGA 2",25,IF(K157="ENTRADA DE LA 8",26,"---------------------------"))))))))))))))))))))))))))</f>
        <v>6</v>
      </c>
      <c r="M157" s="1" t="s">
        <v>739</v>
      </c>
      <c r="N157" s="8" t="s">
        <v>740</v>
      </c>
      <c r="O157" s="1" t="s">
        <v>741</v>
      </c>
    </row>
    <row r="158" customFormat="false" ht="15" hidden="false" customHeight="false" outlineLevel="0" collapsed="false">
      <c r="A158" s="1" t="n">
        <v>55121</v>
      </c>
      <c r="B158" s="1" t="s">
        <v>385</v>
      </c>
      <c r="C158" s="1" t="s">
        <v>742</v>
      </c>
      <c r="D158" s="1" t="str">
        <f aca="false">CONCATENATE(B158," ",C158)</f>
        <v>MARTINEZ TOBAR</v>
      </c>
      <c r="E158" s="1" t="s">
        <v>743</v>
      </c>
      <c r="F158" s="1" t="s">
        <v>510</v>
      </c>
      <c r="G158" s="1" t="str">
        <f aca="false">CONCATENATE(E158," ",F158)</f>
        <v>EDDIE OMAR</v>
      </c>
      <c r="H158" s="1" t="str">
        <f aca="false">CONCATENATE(B158,E158)</f>
        <v>MARTINEZEDDIE</v>
      </c>
      <c r="I158" s="1" t="s">
        <v>79</v>
      </c>
      <c r="J158" s="1" t="n">
        <f aca="false">IF(I158="TRIPULANTE",1,IF(I158="RAMPA",2,IF(I158="TRAFICO",3,IF(I158="Mantenimiento",4,IF(I158="Comercial",5,IF(I158="TOV",6,IF(I158="SEGURIDAD",7,IF(I158="Talento humano",8,IF(I158="Jefe de aereopuerto",9,"------------")))))))))</f>
        <v>4</v>
      </c>
      <c r="K158" s="1" t="s">
        <v>86</v>
      </c>
      <c r="L158" s="1" t="n">
        <f aca="false">IF(K158="FLORIDA",1,IF(K158="TERMINAL TERRESTRE",2,IF(K158="NORTE",3,IF(K158="DURAN",4,IF(K158="BASTION",5,IF(K158="SUROESTE",6,IF(K158="SAMBORONDON",7,IF(K158="SUR",8,IF(K158="BELLA VISTA",9,IF(K158="MIRAFLORES",10,IF(K158="PUERTO AZUL",11,IF(K158="VIA A LA COSTA",12,IF(K158="SURESTE",13,IF(K158="TRINITARIA",14,IF(K158="CENTRO",15,IF(K158="PUNTILLA",16,IF(K158="DAULE",17,IF(K158="CIUDAD SANTIAGO",18,IF(K158="MAPASINGE",19,IF(K158="FLOR DE BASTION",20,IF(K158="JOYA",21,IF(K158="KENNEDY",22,IF(K158="URDESA",23,IF(K158="CEIBOS",24,IF(K158="MALAGA 2",25,IF(K158="ENTRADA DE LA 8",26,"---------------------------"))))))))))))))))))))))))))</f>
        <v>2</v>
      </c>
      <c r="M158" s="3" t="s">
        <v>744</v>
      </c>
      <c r="N158" s="4" t="s">
        <v>745</v>
      </c>
      <c r="O158" s="1" t="s">
        <v>746</v>
      </c>
    </row>
    <row r="159" customFormat="false" ht="15" hidden="false" customHeight="false" outlineLevel="0" collapsed="false">
      <c r="A159" s="1" t="n">
        <v>54362</v>
      </c>
      <c r="B159" s="1" t="s">
        <v>385</v>
      </c>
      <c r="C159" s="1" t="s">
        <v>747</v>
      </c>
      <c r="D159" s="1" t="str">
        <f aca="false">CONCATENATE(B159," ",C159)</f>
        <v>MARTINEZ LARCO</v>
      </c>
      <c r="E159" s="1" t="s">
        <v>748</v>
      </c>
      <c r="F159" s="1" t="s">
        <v>749</v>
      </c>
      <c r="G159" s="1" t="str">
        <f aca="false">CONCATENATE(E159," ",F159)</f>
        <v>ADONIS MAURICIO</v>
      </c>
      <c r="H159" s="1" t="str">
        <f aca="false">CONCATENATE(B159,E159)</f>
        <v>MARTINEZADONIS</v>
      </c>
      <c r="I159" s="1" t="s">
        <v>17</v>
      </c>
      <c r="J159" s="1" t="n">
        <f aca="false">IF(I159="TRIPULANTE",1,IF(I159="RAMPA",2,IF(I159="TRAFICO",3,IF(I159="Mantenimiento",4,IF(I159="Comercial",5,IF(I159="TOV",6,IF(I159="SEGURIDAD",7,IF(I159="Talento humano",8,IF(I159="Jefe de aereopuerto",9,"------------")))))))))</f>
        <v>1</v>
      </c>
      <c r="K159" s="1" t="s">
        <v>241</v>
      </c>
      <c r="L159" s="1" t="n">
        <f aca="false">IF(K159="FLORIDA",1,IF(K159="TERMINAL TERRESTRE",2,IF(K159="NORTE",3,IF(K159="DURAN",4,IF(K159="BASTION",5,IF(K159="SUROESTE",6,IF(K159="SAMBORONDON",7,IF(K159="SUR",8,IF(K159="BELLA VISTA",9,IF(K159="MIRAFLORES",10,IF(K159="PUERTO AZUL",11,IF(K159="VIA A LA COSTA",12,IF(K159="SURESTE",13,IF(K159="TRINITARIA",14,IF(K159="CENTRO",15,IF(K159="PUNTILLA",16,IF(K159="DAULE",17,IF(K159="CIUDAD SANTIAGO",18,IF(K159="MAPASINGE",19,IF(K159="FLOR DE BASTION",20,IF(K159="JOYA",21,IF(K159="KENNEDY",22,IF(K159="URDESA",23,IF(K159="CEIBOS",24,IF(K159="MALAGA 2",25,IF(K159="ENTRADA DE LA 8",26,"---------------------------"))))))))))))))))))))))))))</f>
        <v>7</v>
      </c>
      <c r="M159" s="1" t="s">
        <v>750</v>
      </c>
      <c r="N159" s="1" t="n">
        <v>994626737</v>
      </c>
      <c r="O159" s="1" t="s">
        <v>751</v>
      </c>
    </row>
    <row r="160" customFormat="false" ht="15" hidden="false" customHeight="false" outlineLevel="0" collapsed="false">
      <c r="A160" s="1" t="n">
        <v>59164</v>
      </c>
      <c r="B160" s="1" t="s">
        <v>385</v>
      </c>
      <c r="C160" s="1" t="s">
        <v>752</v>
      </c>
      <c r="D160" s="1" t="str">
        <f aca="false">CONCATENATE(B160," ",C160)</f>
        <v>MARTINEZ IZA</v>
      </c>
      <c r="E160" s="1" t="s">
        <v>148</v>
      </c>
      <c r="F160" s="1" t="s">
        <v>753</v>
      </c>
      <c r="G160" s="1" t="str">
        <f aca="false">CONCATENATE(E160," ",F160)</f>
        <v>CARLOS ITALO</v>
      </c>
      <c r="H160" s="1" t="str">
        <f aca="false">CONCATENATE(B160,E160)</f>
        <v>MARTINEZCARLOS</v>
      </c>
      <c r="I160" s="1" t="s">
        <v>25</v>
      </c>
      <c r="J160" s="1" t="n">
        <f aca="false">IF(I160="TRIPULANTE",1,IF(I160="RAMPA",2,IF(I160="TRAFICO",3,IF(I160="Mantenimiento",4,IF(I160="Comercial",5,IF(I160="TOV",6,IF(I160="SEGURIDAD",7,IF(I160="Talento humano",8,IF(I160="Jefe de aereopuerto",9,"------------")))))))))</f>
        <v>2</v>
      </c>
      <c r="K160" s="1" t="s">
        <v>63</v>
      </c>
      <c r="L160" s="1" t="n">
        <f aca="false">IF(K160="FLORIDA",1,IF(K160="TERMINAL TERRESTRE",2,IF(K160="NORTE",3,IF(K160="DURAN",4,IF(K160="BASTION",5,IF(K160="SUROESTE",6,IF(K160="SAMBORONDON",7,IF(K160="SUR",8,IF(K160="BELLA VISTA",9,IF(K160="MIRAFLORES",10,IF(K160="PUERTO AZUL",11,IF(K160="VIA A LA COSTA",12,IF(K160="SURESTE",13,IF(K160="TRINITARIA",14,IF(K160="CENTRO",15,IF(K160="PUNTILLA",16,IF(K160="DAULE",17,IF(K160="CIUDAD SANTIAGO",18,IF(K160="MAPASINGE",19,IF(K160="FLOR DE BASTION",20,IF(K160="JOYA",21,IF(K160="KENNEDY",22,IF(K160="URDESA",23,IF(K160="CEIBOS",24,IF(K160="MALAGA 2",25,IF(K160="ENTRADA DE LA 8",26,"---------------------------"))))))))))))))))))))))))))</f>
        <v>8</v>
      </c>
      <c r="M160" s="3" t="s">
        <v>754</v>
      </c>
      <c r="N160" s="4" t="s">
        <v>755</v>
      </c>
      <c r="O160" s="0"/>
    </row>
    <row r="161" customFormat="false" ht="15" hidden="false" customHeight="false" outlineLevel="0" collapsed="false">
      <c r="A161" s="1" t="n">
        <v>53225</v>
      </c>
      <c r="B161" s="1" t="s">
        <v>756</v>
      </c>
      <c r="C161" s="1" t="s">
        <v>355</v>
      </c>
      <c r="D161" s="1" t="str">
        <f aca="false">CONCATENATE(B161," ",C161)</f>
        <v>MARURI GARCIA</v>
      </c>
      <c r="E161" s="1" t="s">
        <v>757</v>
      </c>
      <c r="F161" s="1" t="s">
        <v>56</v>
      </c>
      <c r="G161" s="1" t="str">
        <f aca="false">CONCATENATE(E161," ",F161)</f>
        <v>MARIUXI ELIZABETH</v>
      </c>
      <c r="H161" s="1" t="str">
        <f aca="false">CONCATENATE(B161,E161)</f>
        <v>MARURIMARIUXI</v>
      </c>
      <c r="I161" s="1" t="s">
        <v>305</v>
      </c>
      <c r="J161" s="1" t="n">
        <f aca="false">IF(I161="TRIPULANTE",1,IF(I161="RAMPA",2,IF(I161="TRAFICO",3,IF(I161="Mantenimiento",4,IF(I161="Comercial",5,IF(I161="TOV",6,IF(I161="SEGURIDAD",7,IF(I161="Talento humano",8,IF(I161="Jefe de aereopuerto",9,"------------")))))))))</f>
        <v>7</v>
      </c>
      <c r="K161" s="1" t="s">
        <v>31</v>
      </c>
      <c r="L161" s="1" t="n">
        <f aca="false">IF(K161="FLORIDA",1,IF(K161="TERMINAL TERRESTRE",2,IF(K161="NORTE",3,IF(K161="DURAN",4,IF(K161="BASTION",5,IF(K161="SUROESTE",6,IF(K161="SAMBORONDON",7,IF(K161="SUR",8,IF(K161="BELLA VISTA",9,IF(K161="MIRAFLORES",10,IF(K161="PUERTO AZUL",11,IF(K161="VIA A LA COSTA",12,IF(K161="SURESTE",13,IF(K161="TRINITARIA",14,IF(K161="CENTRO",15,IF(K161="PUNTILLA",16,IF(K161="DAULE",17,IF(K161="CIUDAD SANTIAGO",18,IF(K161="MAPASINGE",19,IF(K161="FLOR DE BASTION",20,IF(K161="JOYA",21,IF(K161="KENNEDY",22,IF(K161="URDESA",23,IF(K161="CEIBOS",24,IF(K161="MALAGA 2",25,IF(K161="ENTRADA DE LA 8",26,"---------------------------"))))))))))))))))))))))))))</f>
        <v>6</v>
      </c>
      <c r="M161" s="3" t="s">
        <v>758</v>
      </c>
      <c r="N161" s="4" t="s">
        <v>759</v>
      </c>
      <c r="O161" s="1" t="s">
        <v>760</v>
      </c>
    </row>
    <row r="162" customFormat="false" ht="15" hidden="false" customHeight="false" outlineLevel="0" collapsed="false">
      <c r="A162" s="1" t="n">
        <v>59315</v>
      </c>
      <c r="B162" s="1" t="s">
        <v>761</v>
      </c>
      <c r="C162" s="1" t="s">
        <v>509</v>
      </c>
      <c r="D162" s="1" t="str">
        <f aca="false">CONCATENATE(B162," ",C162)</f>
        <v>MEDINA ESPINOZA</v>
      </c>
      <c r="E162" s="1" t="s">
        <v>676</v>
      </c>
      <c r="F162" s="1" t="s">
        <v>762</v>
      </c>
      <c r="G162" s="1" t="str">
        <f aca="false">CONCATENATE(E162," ",F162)</f>
        <v>MARIELA MAGDALENA</v>
      </c>
      <c r="H162" s="1" t="str">
        <f aca="false">CONCATENATE(B162,E162)</f>
        <v>MEDINAMARIELA</v>
      </c>
      <c r="I162" s="1" t="s">
        <v>17</v>
      </c>
      <c r="J162" s="1" t="n">
        <f aca="false">IF(I162="TRIPULANTE",1,IF(I162="RAMPA",2,IF(I162="TRAFICO",3,IF(I162="Mantenimiento",4,IF(I162="Comercial",5,IF(I162="TOV",6,IF(I162="SEGURIDAD",7,IF(I162="Talento humano",8,IF(I162="Jefe de aereopuerto",9,"------------")))))))))</f>
        <v>1</v>
      </c>
      <c r="K162" s="1" t="s">
        <v>18</v>
      </c>
      <c r="L162" s="1" t="n">
        <f aca="false">IF(K162="FLORIDA",1,IF(K162="TERMINAL TERRESTRE",2,IF(K162="NORTE",3,IF(K162="DURAN",4,IF(K162="BASTION",5,IF(K162="SUROESTE",6,IF(K162="SAMBORONDON",7,IF(K162="SUR",8,IF(K162="BELLA VISTA",9,IF(K162="MIRAFLORES",10,IF(K162="PUERTO AZUL",11,IF(K162="VIA A LA COSTA",12,IF(K162="SURESTE",13,IF(K162="TRINITARIA",14,IF(K162="CENTRO",15,IF(K162="PUNTILLA",16,IF(K162="DAULE",17,IF(K162="CIUDAD SANTIAGO",18,IF(K162="MAPASINGE",19,IF(K162="FLOR DE BASTION",20,IF(K162="JOYA",21,IF(K162="KENNEDY",22,IF(K162="URDESA",23,IF(K162="CEIBOS",24,IF(K162="MALAGA 2",25,IF(K162="ENTRADA DE LA 8",26,"---------------------------"))))))))))))))))))))))))))</f>
        <v>3</v>
      </c>
      <c r="M162" s="1" t="s">
        <v>452</v>
      </c>
      <c r="N162" s="1" t="n">
        <v>999475893</v>
      </c>
      <c r="O162" s="1" t="s">
        <v>763</v>
      </c>
    </row>
    <row r="163" customFormat="false" ht="15" hidden="false" customHeight="false" outlineLevel="0" collapsed="false">
      <c r="A163" s="1" t="n">
        <v>72830</v>
      </c>
      <c r="B163" s="1" t="s">
        <v>761</v>
      </c>
      <c r="C163" s="1" t="s">
        <v>764</v>
      </c>
      <c r="D163" s="1" t="str">
        <f aca="false">CONCATENATE(B163," ",C163)</f>
        <v>MEDINA MOSCOSO</v>
      </c>
      <c r="E163" s="1" t="s">
        <v>765</v>
      </c>
      <c r="F163" s="1" t="s">
        <v>42</v>
      </c>
      <c r="G163" s="1" t="str">
        <f aca="false">CONCATENATE(E163," ",F163)</f>
        <v>KARINA ALEXANDRA</v>
      </c>
      <c r="H163" s="1" t="str">
        <f aca="false">CONCATENATE(B163,E163)</f>
        <v>MEDINAKARINA</v>
      </c>
      <c r="I163" s="1" t="s">
        <v>43</v>
      </c>
      <c r="J163" s="1" t="n">
        <f aca="false">IF(I163="TRIPULANTE",1,IF(I163="RAMPA",2,IF(I163="TRAFICO",3,IF(I163="Mantenimiento",4,IF(I163="Comercial",5,IF(I163="TOV",6,IF(I163="SEGURIDAD",7,IF(I163="Talento humano",8,IF(I163="Jefe de aereopuerto",9,"------------")))))))))</f>
        <v>3</v>
      </c>
      <c r="K163" s="1" t="s">
        <v>18</v>
      </c>
      <c r="L163" s="1" t="n">
        <f aca="false">IF(K163="FLORIDA",1,IF(K163="TERMINAL TERRESTRE",2,IF(K163="NORTE",3,IF(K163="DURAN",4,IF(K163="BASTION",5,IF(K163="SUROESTE",6,IF(K163="SAMBORONDON",7,IF(K163="SUR",8,IF(K163="BELLA VISTA",9,IF(K163="MIRAFLORES",10,IF(K163="PUERTO AZUL",11,IF(K163="VIA A LA COSTA",12,IF(K163="SURESTE",13,IF(K163="TRINITARIA",14,IF(K163="CENTRO",15,IF(K163="PUNTILLA",16,IF(K163="DAULE",17,IF(K163="CIUDAD SANTIAGO",18,IF(K163="MAPASINGE",19,IF(K163="FLOR DE BASTION",20,IF(K163="JOYA",21,IF(K163="KENNEDY",22,IF(K163="URDESA",23,IF(K163="CEIBOS",24,IF(K163="MALAGA 2",25,IF(K163="ENTRADA DE LA 8",26,"---------------------------"))))))))))))))))))))))))))</f>
        <v>3</v>
      </c>
      <c r="M163" s="1" t="s">
        <v>766</v>
      </c>
      <c r="N163" s="1" t="n">
        <v>996853091</v>
      </c>
      <c r="O163" s="1" t="s">
        <v>767</v>
      </c>
    </row>
    <row r="164" customFormat="false" ht="15" hidden="false" customHeight="false" outlineLevel="0" collapsed="false">
      <c r="A164" s="1" t="n">
        <v>55169</v>
      </c>
      <c r="B164" s="1" t="s">
        <v>768</v>
      </c>
      <c r="C164" s="1" t="s">
        <v>449</v>
      </c>
      <c r="D164" s="1" t="str">
        <f aca="false">CONCATENATE(B164," ",C164)</f>
        <v>MENA VILLAVICENCIO</v>
      </c>
      <c r="E164" s="1" t="s">
        <v>769</v>
      </c>
      <c r="F164" s="1" t="s">
        <v>770</v>
      </c>
      <c r="G164" s="1" t="str">
        <f aca="false">CONCATENATE(E164," ",F164)</f>
        <v>UGO WILMER</v>
      </c>
      <c r="H164" s="1" t="str">
        <f aca="false">CONCATENATE(B164,E164)</f>
        <v>MENAUGO</v>
      </c>
      <c r="I164" s="1" t="s">
        <v>17</v>
      </c>
      <c r="J164" s="1" t="n">
        <f aca="false">IF(I164="TRIPULANTE",1,IF(I164="RAMPA",2,IF(I164="TRAFICO",3,IF(I164="Mantenimiento",4,IF(I164="Comercial",5,IF(I164="TOV",6,IF(I164="SEGURIDAD",7,IF(I164="Talento humano",8,IF(I164="Jefe de aereopuerto",9,"------------")))))))))</f>
        <v>1</v>
      </c>
      <c r="K164" s="1" t="s">
        <v>422</v>
      </c>
      <c r="L164" s="1" t="n">
        <f aca="false">IF(K164="FLORIDA",1,IF(K164="TERMINAL TERRESTRE",2,IF(K164="NORTE",3,IF(K164="DURAN",4,IF(K164="BASTION",5,IF(K164="SUROESTE",6,IF(K164="SAMBORONDON",7,IF(K164="SUR",8,IF(K164="BELLA VISTA",9,IF(K164="MIRAFLORES",10,IF(K164="PUERTO AZUL",11,IF(K164="VIA A LA COSTA",12,IF(K164="SURESTE",13,IF(K164="TRINITARIA",14,IF(K164="CENTRO",15,IF(K164="PUNTILLA",16,IF(K164="DAULE",17,IF(K164="CIUDAD SANTIAGO",18,IF(K164="MAPASINGE",19,IF(K164="FLOR DE BASTION",20,IF(K164="JOYA",21,IF(K164="KENNEDY",22,IF(K164="URDESA",23,IF(K164="CEIBOS",24,IF(K164="MALAGA 2",25,IF(K164="ENTRADA DE LA 8",26,"---------------------------"))))))))))))))))))))))))))</f>
        <v>9</v>
      </c>
      <c r="M164" s="1" t="s">
        <v>771</v>
      </c>
      <c r="N164" s="1" t="s">
        <v>772</v>
      </c>
      <c r="O164" s="1" t="s">
        <v>773</v>
      </c>
    </row>
    <row r="165" customFormat="false" ht="15" hidden="false" customHeight="false" outlineLevel="0" collapsed="false">
      <c r="A165" s="1" t="n">
        <v>58076</v>
      </c>
      <c r="B165" s="1" t="s">
        <v>142</v>
      </c>
      <c r="C165" s="1" t="s">
        <v>414</v>
      </c>
      <c r="D165" s="1" t="str">
        <f aca="false">CONCATENATE(B165," ",C165)</f>
        <v>MENDOZA ORDOÑEZ</v>
      </c>
      <c r="E165" s="1" t="s">
        <v>770</v>
      </c>
      <c r="F165" s="1" t="s">
        <v>203</v>
      </c>
      <c r="G165" s="1" t="str">
        <f aca="false">CONCATENATE(E165," ",F165)</f>
        <v>WILMER AQUILES</v>
      </c>
      <c r="H165" s="1" t="str">
        <f aca="false">CONCATENATE(B165,E165)</f>
        <v>MENDOZAWILMER</v>
      </c>
      <c r="I165" s="1" t="s">
        <v>25</v>
      </c>
      <c r="J165" s="1" t="n">
        <f aca="false">IF(I165="TRIPULANTE",1,IF(I165="RAMPA",2,IF(I165="TRAFICO",3,IF(I165="Mantenimiento",4,IF(I165="Comercial",5,IF(I165="TOV",6,IF(I165="SEGURIDAD",7,IF(I165="Talento humano",8,IF(I165="Jefe de aereopuerto",9,"------------")))))))))</f>
        <v>2</v>
      </c>
      <c r="K165" s="1" t="s">
        <v>31</v>
      </c>
      <c r="L165" s="1" t="n">
        <f aca="false">IF(K165="FLORIDA",1,IF(K165="TERMINAL TERRESTRE",2,IF(K165="NORTE",3,IF(K165="DURAN",4,IF(K165="BASTION",5,IF(K165="SUROESTE",6,IF(K165="SAMBORONDON",7,IF(K165="SUR",8,IF(K165="BELLA VISTA",9,IF(K165="MIRAFLORES",10,IF(K165="PUERTO AZUL",11,IF(K165="VIA A LA COSTA",12,IF(K165="SURESTE",13,IF(K165="TRINITARIA",14,IF(K165="CENTRO",15,IF(K165="PUNTILLA",16,IF(K165="DAULE",17,IF(K165="CIUDAD SANTIAGO",18,IF(K165="MAPASINGE",19,IF(K165="FLOR DE BASTION",20,IF(K165="JOYA",21,IF(K165="KENNEDY",22,IF(K165="URDESA",23,IF(K165="CEIBOS",24,IF(K165="MALAGA 2",25,IF(K165="ENTRADA DE LA 8",26,"---------------------------"))))))))))))))))))))))))))</f>
        <v>6</v>
      </c>
      <c r="M165" s="3" t="s">
        <v>774</v>
      </c>
      <c r="N165" s="4" t="n">
        <v>986179226</v>
      </c>
      <c r="O165" s="0"/>
    </row>
    <row r="166" customFormat="false" ht="15" hidden="false" customHeight="false" outlineLevel="0" collapsed="false">
      <c r="A166" s="1" t="n">
        <v>68873</v>
      </c>
      <c r="B166" s="1" t="s">
        <v>142</v>
      </c>
      <c r="C166" s="1" t="s">
        <v>775</v>
      </c>
      <c r="D166" s="1" t="str">
        <f aca="false">CONCATENATE(B166," ",C166)</f>
        <v>MENDOZA BAÑOS</v>
      </c>
      <c r="E166" s="1" t="s">
        <v>776</v>
      </c>
      <c r="F166" s="1" t="s">
        <v>777</v>
      </c>
      <c r="G166" s="1" t="str">
        <f aca="false">CONCATENATE(E166," ",F166)</f>
        <v>MILENA STEFANIA</v>
      </c>
      <c r="H166" s="1" t="str">
        <f aca="false">CONCATENATE(B166,E166)</f>
        <v>MENDOZAMILENA</v>
      </c>
      <c r="I166" s="1" t="s">
        <v>17</v>
      </c>
      <c r="J166" s="1" t="n">
        <f aca="false">IF(I166="TRIPULANTE",1,IF(I166="RAMPA",2,IF(I166="TRAFICO",3,IF(I166="Mantenimiento",4,IF(I166="Comercial",5,IF(I166="TOV",6,IF(I166="SEGURIDAD",7,IF(I166="Talento humano",8,IF(I166="Jefe de aereopuerto",9,"------------")))))))))</f>
        <v>1</v>
      </c>
      <c r="K166" s="1" t="s">
        <v>18</v>
      </c>
      <c r="L166" s="1" t="n">
        <f aca="false">IF(K166="FLORIDA",1,IF(K166="TERMINAL TERRESTRE",2,IF(K166="NORTE",3,IF(K166="DURAN",4,IF(K166="BASTION",5,IF(K166="SUROESTE",6,IF(K166="SAMBORONDON",7,IF(K166="SUR",8,IF(K166="BELLA VISTA",9,IF(K166="MIRAFLORES",10,IF(K166="PUERTO AZUL",11,IF(K166="VIA A LA COSTA",12,IF(K166="SURESTE",13,IF(K166="TRINITARIA",14,IF(K166="CENTRO",15,IF(K166="PUNTILLA",16,IF(K166="DAULE",17,IF(K166="CIUDAD SANTIAGO",18,IF(K166="MAPASINGE",19,IF(K166="FLOR DE BASTION",20,IF(K166="JOYA",21,IF(K166="KENNEDY",22,IF(K166="URDESA",23,IF(K166="CEIBOS",24,IF(K166="MALAGA 2",25,IF(K166="ENTRADA DE LA 8",26,"---------------------------"))))))))))))))))))))))))))</f>
        <v>3</v>
      </c>
      <c r="M166" s="1" t="s">
        <v>778</v>
      </c>
      <c r="N166" s="1" t="n">
        <v>985842089</v>
      </c>
      <c r="O166" s="1" t="s">
        <v>779</v>
      </c>
    </row>
    <row r="167" customFormat="false" ht="15" hidden="false" customHeight="false" outlineLevel="0" collapsed="false">
      <c r="A167" s="1" t="n">
        <v>54854</v>
      </c>
      <c r="B167" s="1" t="s">
        <v>284</v>
      </c>
      <c r="C167" s="1" t="s">
        <v>780</v>
      </c>
      <c r="D167" s="1" t="str">
        <f aca="false">CONCATENATE(B167," ",C167)</f>
        <v>MERCHAN BENAVIDES</v>
      </c>
      <c r="E167" s="1" t="s">
        <v>781</v>
      </c>
      <c r="F167" s="1" t="s">
        <v>171</v>
      </c>
      <c r="G167" s="1" t="str">
        <f aca="false">CONCATENATE(E167," ",F167)</f>
        <v>FRANCISCO JAVIER</v>
      </c>
      <c r="H167" s="1" t="str">
        <f aca="false">CONCATENATE(B167,E167)</f>
        <v>MERCHANFRANCISCO</v>
      </c>
      <c r="I167" s="1" t="s">
        <v>237</v>
      </c>
      <c r="J167" s="1" t="n">
        <f aca="false">IF(I167="TRIPULANTE",1,IF(I167="RAMPA",2,IF(I167="TRAFICO",3,IF(I167="Mantenimiento",4,IF(I167="Comercial",5,IF(I167="TOV",6,IF(I167="SEGURIDAD",7,IF(I167="Talento humano",8,IF(I167="Jefe de aereopuerto",9,"------------")))))))))</f>
        <v>5</v>
      </c>
      <c r="K167" s="1" t="s">
        <v>18</v>
      </c>
      <c r="L167" s="1" t="n">
        <f aca="false">IF(K167="FLORIDA",1,IF(K167="TERMINAL TERRESTRE",2,IF(K167="NORTE",3,IF(K167="DURAN",4,IF(K167="BASTION",5,IF(K167="SUROESTE",6,IF(K167="SAMBORONDON",7,IF(K167="SUR",8,IF(K167="BELLA VISTA",9,IF(K167="MIRAFLORES",10,IF(K167="PUERTO AZUL",11,IF(K167="VIA A LA COSTA",12,IF(K167="SURESTE",13,IF(K167="TRINITARIA",14,IF(K167="CENTRO",15,IF(K167="PUNTILLA",16,IF(K167="DAULE",17,IF(K167="CIUDAD SANTIAGO",18,IF(K167="MAPASINGE",19,IF(K167="FLOR DE BASTION",20,IF(K167="JOYA",21,IF(K167="KENNEDY",22,IF(K167="URDESA",23,IF(K167="CEIBOS",24,IF(K167="MALAGA 2",25,IF(K167="ENTRADA DE LA 8",26,"---------------------------"))))))))))))))))))))))))))</f>
        <v>3</v>
      </c>
      <c r="M167" s="1" t="s">
        <v>782</v>
      </c>
      <c r="N167" s="1" t="n">
        <v>997533101</v>
      </c>
      <c r="O167" s="1" t="s">
        <v>783</v>
      </c>
    </row>
    <row r="168" customFormat="false" ht="15" hidden="false" customHeight="false" outlineLevel="0" collapsed="false">
      <c r="A168" s="1" t="n">
        <v>69374</v>
      </c>
      <c r="B168" s="1" t="s">
        <v>784</v>
      </c>
      <c r="C168" s="1" t="s">
        <v>785</v>
      </c>
      <c r="D168" s="1" t="str">
        <f aca="false">CONCATENATE(B168," ",C168)</f>
        <v>MEREJILDO PALATE</v>
      </c>
      <c r="E168" s="1" t="s">
        <v>351</v>
      </c>
      <c r="F168" s="1" t="s">
        <v>786</v>
      </c>
      <c r="G168" s="1" t="str">
        <f aca="false">CONCATENATE(E168," ",F168)</f>
        <v>MANUEL HENRY</v>
      </c>
      <c r="H168" s="1" t="str">
        <f aca="false">CONCATENATE(B168,E168)</f>
        <v>MEREJILDOMANUEL</v>
      </c>
      <c r="I168" s="1" t="s">
        <v>25</v>
      </c>
      <c r="J168" s="1" t="n">
        <f aca="false">IF(I168="TRIPULANTE",1,IF(I168="RAMPA",2,IF(I168="TRAFICO",3,IF(I168="Mantenimiento",4,IF(I168="Comercial",5,IF(I168="TOV",6,IF(I168="SEGURIDAD",7,IF(I168="Talento humano",8,IF(I168="Jefe de aereopuerto",9,"------------")))))))))</f>
        <v>2</v>
      </c>
      <c r="K168" s="1" t="s">
        <v>31</v>
      </c>
      <c r="L168" s="1" t="n">
        <f aca="false">IF(K168="FLORIDA",1,IF(K168="TERMINAL TERRESTRE",2,IF(K168="NORTE",3,IF(K168="DURAN",4,IF(K168="BASTION",5,IF(K168="SUROESTE",6,IF(K168="SAMBORONDON",7,IF(K168="SUR",8,IF(K168="BELLA VISTA",9,IF(K168="MIRAFLORES",10,IF(K168="PUERTO AZUL",11,IF(K168="VIA A LA COSTA",12,IF(K168="SURESTE",13,IF(K168="TRINITARIA",14,IF(K168="CENTRO",15,IF(K168="PUNTILLA",16,IF(K168="DAULE",17,IF(K168="CIUDAD SANTIAGO",18,IF(K168="MAPASINGE",19,IF(K168="FLOR DE BASTION",20,IF(K168="JOYA",21,IF(K168="KENNEDY",22,IF(K168="URDESA",23,IF(K168="CEIBOS",24,IF(K168="MALAGA 2",25,IF(K168="ENTRADA DE LA 8",26,"---------------------------"))))))))))))))))))))))))))</f>
        <v>6</v>
      </c>
      <c r="M168" s="3" t="s">
        <v>787</v>
      </c>
      <c r="N168" s="3" t="n">
        <v>985665778</v>
      </c>
      <c r="O168" s="0"/>
    </row>
    <row r="169" customFormat="false" ht="15" hidden="false" customHeight="false" outlineLevel="0" collapsed="false">
      <c r="A169" s="1" t="n">
        <v>70013</v>
      </c>
      <c r="B169" s="1" t="s">
        <v>788</v>
      </c>
      <c r="C169" s="1" t="s">
        <v>789</v>
      </c>
      <c r="D169" s="1" t="str">
        <f aca="false">CONCATENATE(B169," ",C169)</f>
        <v>MERINO SEGURA</v>
      </c>
      <c r="E169" s="1" t="s">
        <v>477</v>
      </c>
      <c r="F169" s="1" t="s">
        <v>749</v>
      </c>
      <c r="G169" s="1" t="str">
        <f aca="false">CONCATENATE(E169," ",F169)</f>
        <v>OSCAR MAURICIO</v>
      </c>
      <c r="H169" s="1" t="str">
        <f aca="false">CONCATENATE(B169,E169)</f>
        <v>MERINOOSCAR</v>
      </c>
      <c r="I169" s="1" t="s">
        <v>17</v>
      </c>
      <c r="J169" s="1" t="n">
        <f aca="false">IF(I169="TRIPULANTE",1,IF(I169="RAMPA",2,IF(I169="TRAFICO",3,IF(I169="Mantenimiento",4,IF(I169="Comercial",5,IF(I169="TOV",6,IF(I169="SEGURIDAD",7,IF(I169="Talento humano",8,IF(I169="Jefe de aereopuerto",9,"------------")))))))))</f>
        <v>1</v>
      </c>
      <c r="K169" s="1" t="s">
        <v>18</v>
      </c>
      <c r="L169" s="1" t="n">
        <f aca="false">IF(K169="FLORIDA",1,IF(K169="TERMINAL TERRESTRE",2,IF(K169="NORTE",3,IF(K169="DURAN",4,IF(K169="BASTION",5,IF(K169="SUROESTE",6,IF(K169="SAMBORONDON",7,IF(K169="SUR",8,IF(K169="BELLA VISTA",9,IF(K169="MIRAFLORES",10,IF(K169="PUERTO AZUL",11,IF(K169="VIA A LA COSTA",12,IF(K169="SURESTE",13,IF(K169="TRINITARIA",14,IF(K169="CENTRO",15,IF(K169="PUNTILLA",16,IF(K169="DAULE",17,IF(K169="CIUDAD SANTIAGO",18,IF(K169="MAPASINGE",19,IF(K169="FLOR DE BASTION",20,IF(K169="JOYA",21,IF(K169="KENNEDY",22,IF(K169="URDESA",23,IF(K169="CEIBOS",24,IF(K169="MALAGA 2",25,IF(K169="ENTRADA DE LA 8",26,"---------------------------"))))))))))))))))))))))))))</f>
        <v>3</v>
      </c>
      <c r="M169" s="1" t="s">
        <v>790</v>
      </c>
      <c r="N169" s="1" t="n">
        <v>994424223</v>
      </c>
      <c r="O169" s="1" t="s">
        <v>791</v>
      </c>
    </row>
    <row r="170" customFormat="false" ht="15" hidden="false" customHeight="false" outlineLevel="0" collapsed="false">
      <c r="A170" s="1" t="n">
        <v>57597</v>
      </c>
      <c r="B170" s="1" t="s">
        <v>792</v>
      </c>
      <c r="C170" s="1" t="s">
        <v>793</v>
      </c>
      <c r="D170" s="1" t="str">
        <f aca="false">CONCATENATE(B170," ",C170)</f>
        <v>MERO ARRIOLA</v>
      </c>
      <c r="E170" s="1" t="s">
        <v>123</v>
      </c>
      <c r="F170" s="1" t="s">
        <v>794</v>
      </c>
      <c r="G170" s="1" t="str">
        <f aca="false">CONCATENATE(E170," ",F170)</f>
        <v>JORGE AUGUSTO</v>
      </c>
      <c r="H170" s="1" t="str">
        <f aca="false">CONCATENATE(B170,E170)</f>
        <v>MEROJORGE</v>
      </c>
      <c r="I170" s="1" t="s">
        <v>25</v>
      </c>
      <c r="J170" s="1" t="n">
        <f aca="false">IF(I170="TRIPULANTE",1,IF(I170="RAMPA",2,IF(I170="TRAFICO",3,IF(I170="Mantenimiento",4,IF(I170="Comercial",5,IF(I170="TOV",6,IF(I170="SEGURIDAD",7,IF(I170="Talento humano",8,IF(I170="Jefe de aereopuerto",9,"------------")))))))))</f>
        <v>2</v>
      </c>
      <c r="K170" s="1" t="s">
        <v>63</v>
      </c>
      <c r="L170" s="1" t="n">
        <f aca="false">IF(K170="FLORIDA",1,IF(K170="TERMINAL TERRESTRE",2,IF(K170="NORTE",3,IF(K170="DURAN",4,IF(K170="BASTION",5,IF(K170="SUROESTE",6,IF(K170="SAMBORONDON",7,IF(K170="SUR",8,IF(K170="BELLA VISTA",9,IF(K170="MIRAFLORES",10,IF(K170="PUERTO AZUL",11,IF(K170="VIA A LA COSTA",12,IF(K170="SURESTE",13,IF(K170="TRINITARIA",14,IF(K170="CENTRO",15,IF(K170="PUNTILLA",16,IF(K170="DAULE",17,IF(K170="CIUDAD SANTIAGO",18,IF(K170="MAPASINGE",19,IF(K170="FLOR DE BASTION",20,IF(K170="JOYA",21,IF(K170="KENNEDY",22,IF(K170="URDESA",23,IF(K170="CEIBOS",24,IF(K170="MALAGA 2",25,IF(K170="ENTRADA DE LA 8",26,"---------------------------"))))))))))))))))))))))))))</f>
        <v>8</v>
      </c>
      <c r="M170" s="3" t="s">
        <v>795</v>
      </c>
      <c r="N170" s="4" t="s">
        <v>796</v>
      </c>
      <c r="O170" s="0"/>
    </row>
    <row r="171" customFormat="false" ht="15" hidden="false" customHeight="false" outlineLevel="0" collapsed="false">
      <c r="A171" s="1" t="n">
        <v>60275</v>
      </c>
      <c r="B171" s="1" t="s">
        <v>108</v>
      </c>
      <c r="C171" s="1" t="s">
        <v>797</v>
      </c>
      <c r="D171" s="1" t="str">
        <f aca="false">CONCATENATE(B171," ",C171)</f>
        <v>ALFREDO FERNANDO</v>
      </c>
      <c r="E171" s="1" t="s">
        <v>391</v>
      </c>
      <c r="F171" s="1" t="s">
        <v>798</v>
      </c>
      <c r="G171" s="1" t="str">
        <f aca="false">CONCATENATE(E171," ",F171)</f>
        <v>CASTRO MITE</v>
      </c>
      <c r="H171" s="1" t="str">
        <f aca="false">CONCATENATE(B171,E171)</f>
        <v>ALFREDOCASTRO</v>
      </c>
      <c r="I171" s="1" t="s">
        <v>43</v>
      </c>
      <c r="J171" s="1" t="n">
        <f aca="false">IF(I171="TRIPULANTE",1,IF(I171="RAMPA",2,IF(I171="TRAFICO",3,IF(I171="Mantenimiento",4,IF(I171="Comercial",5,IF(I171="TOV",6,IF(I171="SEGURIDAD",7,IF(I171="Talento humano",8,IF(I171="Jefe de aereopuerto",9,"------------")))))))))</f>
        <v>3</v>
      </c>
      <c r="K171" s="1" t="s">
        <v>799</v>
      </c>
      <c r="L171" s="1" t="n">
        <f aca="false">IF(K171="FLORIDA",1,IF(K171="TERMINAL TERRESTRE",2,IF(K171="NORTE",3,IF(K171="DURAN",4,IF(K171="BASTION",5,IF(K171="SUROESTE",6,IF(K171="SAMBORONDON",7,IF(K171="SUR",8,IF(K171="BELLA VISTA",9,IF(K171="MIRAFLORES",10,IF(K171="PUERTO AZUL",11,IF(K171="VIA A LA COSTA",12,IF(K171="SURESTE",13,IF(K171="TRINITARIA",14,IF(K171="CENTRO",15,IF(K171="PUNTILLA",16,IF(K171="DAULE",17,IF(K171="CIUDAD SANTIAGO",18,IF(K171="MAPASINGE",19,IF(K171="FLOR DE BASTION",20,IF(K171="JOYA",21,IF(K171="KENNEDY",22,IF(K171="URDESA",23,IF(K171="CEIBOS",24,IF(K171="MALAGA 2",25,IF(K171="ENTRADA DE LA 8",26,"---------------------------"))))))))))))))))))))))))))</f>
        <v>18</v>
      </c>
      <c r="M171" s="1" t="s">
        <v>800</v>
      </c>
      <c r="N171" s="1" t="n">
        <v>986186769</v>
      </c>
      <c r="O171" s="0"/>
    </row>
    <row r="172" customFormat="false" ht="15" hidden="false" customHeight="false" outlineLevel="0" collapsed="false">
      <c r="A172" s="1" t="n">
        <v>72603</v>
      </c>
      <c r="B172" s="1" t="s">
        <v>801</v>
      </c>
      <c r="C172" s="1" t="s">
        <v>358</v>
      </c>
      <c r="D172" s="1" t="str">
        <f aca="false">CONCATENATE(B172," ",C172)</f>
        <v>MOGOLLON MERA</v>
      </c>
      <c r="E172" s="1" t="s">
        <v>263</v>
      </c>
      <c r="F172" s="1" t="s">
        <v>802</v>
      </c>
      <c r="G172" s="1" t="str">
        <f aca="false">CONCATENATE(E172," ",F172)</f>
        <v>SANTIAGO WALDEMAR</v>
      </c>
      <c r="H172" s="1" t="str">
        <f aca="false">CONCATENATE(B172,E172)</f>
        <v>MOGOLLONSANTIAGO</v>
      </c>
      <c r="I172" s="1" t="s">
        <v>482</v>
      </c>
      <c r="J172" s="1" t="n">
        <f aca="false">IF(I172="TRIPULANTE",1,IF(I172="RAMPA",2,IF(I172="TRAFICO",3,IF(I172="Mantenimiento",4,IF(I172="Comercial",5,IF(I172="TOV",6,IF(I172="SEGURIDAD",7,IF(I172="Talento humano",8,IF(I172="Jefe de aereopuerto",9,"------------")))))))))</f>
        <v>6</v>
      </c>
      <c r="K172" s="1" t="s">
        <v>18</v>
      </c>
      <c r="L172" s="1" t="n">
        <f aca="false">IF(K172="FLORIDA",1,IF(K172="TERMINAL TERRESTRE",2,IF(K172="NORTE",3,IF(K172="DURAN",4,IF(K172="BASTION",5,IF(K172="SUROESTE",6,IF(K172="SAMBORONDON",7,IF(K172="SUR",8,IF(K172="BELLA VISTA",9,IF(K172="MIRAFLORES",10,IF(K172="PUERTO AZUL",11,IF(K172="VIA A LA COSTA",12,IF(K172="SURESTE",13,IF(K172="TRINITARIA",14,IF(K172="CENTRO",15,IF(K172="PUNTILLA",16,IF(K172="DAULE",17,IF(K172="CIUDAD SANTIAGO",18,IF(K172="MAPASINGE",19,IF(K172="FLOR DE BASTION",20,IF(K172="JOYA",21,IF(K172="KENNEDY",22,IF(K172="URDESA",23,IF(K172="CEIBOS",24,IF(K172="MALAGA 2",25,IF(K172="ENTRADA DE LA 8",26,"---------------------------"))))))))))))))))))))))))))</f>
        <v>3</v>
      </c>
      <c r="M172" s="1" t="s">
        <v>803</v>
      </c>
      <c r="N172" s="1" t="n">
        <v>995644135</v>
      </c>
      <c r="O172" s="1" t="s">
        <v>804</v>
      </c>
    </row>
    <row r="173" customFormat="false" ht="15" hidden="false" customHeight="false" outlineLevel="0" collapsed="false">
      <c r="A173" s="1" t="n">
        <v>54191</v>
      </c>
      <c r="B173" s="1" t="s">
        <v>805</v>
      </c>
      <c r="C173" s="1" t="s">
        <v>425</v>
      </c>
      <c r="D173" s="1" t="str">
        <f aca="false">CONCATENATE(B173," ",C173)</f>
        <v>MOLESTINA CHANG</v>
      </c>
      <c r="E173" s="1" t="s">
        <v>806</v>
      </c>
      <c r="F173" s="1" t="s">
        <v>807</v>
      </c>
      <c r="G173" s="1" t="str">
        <f aca="false">CONCATENATE(E173," ",F173)</f>
        <v>NATHALY RUTH</v>
      </c>
      <c r="H173" s="1" t="str">
        <f aca="false">CONCATENATE(B173,E173)</f>
        <v>MOLESTINANATHALY</v>
      </c>
      <c r="I173" s="1" t="s">
        <v>17</v>
      </c>
      <c r="J173" s="1" t="n">
        <f aca="false">IF(I173="TRIPULANTE",1,IF(I173="RAMPA",2,IF(I173="TRAFICO",3,IF(I173="Mantenimiento",4,IF(I173="Comercial",5,IF(I173="TOV",6,IF(I173="SEGURIDAD",7,IF(I173="Talento humano",8,IF(I173="Jefe de aereopuerto",9,"------------")))))))))</f>
        <v>1</v>
      </c>
      <c r="K173" s="1" t="s">
        <v>18</v>
      </c>
      <c r="L173" s="1" t="n">
        <f aca="false">IF(K173="FLORIDA",1,IF(K173="TERMINAL TERRESTRE",2,IF(K173="NORTE",3,IF(K173="DURAN",4,IF(K173="BASTION",5,IF(K173="SUROESTE",6,IF(K173="SAMBORONDON",7,IF(K173="SUR",8,IF(K173="BELLA VISTA",9,IF(K173="MIRAFLORES",10,IF(K173="PUERTO AZUL",11,IF(K173="VIA A LA COSTA",12,IF(K173="SURESTE",13,IF(K173="TRINITARIA",14,IF(K173="CENTRO",15,IF(K173="PUNTILLA",16,IF(K173="DAULE",17,IF(K173="CIUDAD SANTIAGO",18,IF(K173="MAPASINGE",19,IF(K173="FLOR DE BASTION",20,IF(K173="JOYA",21,IF(K173="KENNEDY",22,IF(K173="URDESA",23,IF(K173="CEIBOS",24,IF(K173="MALAGA 2",25,IF(K173="ENTRADA DE LA 8",26,"---------------------------"))))))))))))))))))))))))))</f>
        <v>3</v>
      </c>
      <c r="M173" s="1" t="s">
        <v>808</v>
      </c>
      <c r="N173" s="1" t="n">
        <v>991509962</v>
      </c>
      <c r="O173" s="1" t="s">
        <v>809</v>
      </c>
    </row>
    <row r="174" customFormat="false" ht="15" hidden="false" customHeight="false" outlineLevel="0" collapsed="false">
      <c r="A174" s="1" t="n">
        <v>60168</v>
      </c>
      <c r="B174" s="1" t="s">
        <v>810</v>
      </c>
      <c r="C174" s="1" t="s">
        <v>299</v>
      </c>
      <c r="D174" s="1" t="str">
        <f aca="false">CONCATENATE(B174," ",C174)</f>
        <v>MONCADA ROMERO</v>
      </c>
      <c r="E174" s="1" t="s">
        <v>811</v>
      </c>
      <c r="F174" s="1" t="s">
        <v>42</v>
      </c>
      <c r="G174" s="1" t="str">
        <f aca="false">CONCATENATE(E174," ",F174)</f>
        <v>SHIRLEY ALEXANDRA</v>
      </c>
      <c r="H174" s="1" t="str">
        <f aca="false">CONCATENATE(B174,E174)</f>
        <v>MONCADASHIRLEY</v>
      </c>
      <c r="I174" s="1" t="s">
        <v>43</v>
      </c>
      <c r="J174" s="1" t="n">
        <f aca="false">IF(I174="TRIPULANTE",1,IF(I174="RAMPA",2,IF(I174="TRAFICO",3,IF(I174="Mantenimiento",4,IF(I174="Comercial",5,IF(I174="TOV",6,IF(I174="SEGURIDAD",7,IF(I174="Talento humano",8,IF(I174="Jefe de aereopuerto",9,"------------")))))))))</f>
        <v>3</v>
      </c>
      <c r="K174" s="1" t="s">
        <v>241</v>
      </c>
      <c r="L174" s="1" t="n">
        <f aca="false">IF(K174="FLORIDA",1,IF(K174="TERMINAL TERRESTRE",2,IF(K174="NORTE",3,IF(K174="DURAN",4,IF(K174="BASTION",5,IF(K174="SUROESTE",6,IF(K174="SAMBORONDON",7,IF(K174="SUR",8,IF(K174="BELLA VISTA",9,IF(K174="MIRAFLORES",10,IF(K174="PUERTO AZUL",11,IF(K174="VIA A LA COSTA",12,IF(K174="SURESTE",13,IF(K174="TRINITARIA",14,IF(K174="CENTRO",15,IF(K174="PUNTILLA",16,IF(K174="DAULE",17,IF(K174="CIUDAD SANTIAGO",18,IF(K174="MAPASINGE",19,IF(K174="FLOR DE BASTION",20,IF(K174="JOYA",21,IF(K174="KENNEDY",22,IF(K174="URDESA",23,IF(K174="CEIBOS",24,IF(K174="MALAGA 2",25,IF(K174="ENTRADA DE LA 8",26,"---------------------------"))))))))))))))))))))))))))</f>
        <v>7</v>
      </c>
      <c r="M174" s="1" t="s">
        <v>812</v>
      </c>
      <c r="N174" s="1" t="n">
        <v>985035600</v>
      </c>
      <c r="O174" s="1" t="s">
        <v>813</v>
      </c>
    </row>
    <row r="175" customFormat="false" ht="15" hidden="false" customHeight="false" outlineLevel="0" collapsed="false">
      <c r="A175" s="1" t="n">
        <v>53698</v>
      </c>
      <c r="B175" s="1" t="s">
        <v>814</v>
      </c>
      <c r="C175" s="1" t="s">
        <v>815</v>
      </c>
      <c r="D175" s="1" t="str">
        <f aca="false">CONCATENATE(B175," ",C175)</f>
        <v>MONTENEGRO GAONA</v>
      </c>
      <c r="E175" s="1" t="s">
        <v>816</v>
      </c>
      <c r="F175" s="1" t="s">
        <v>269</v>
      </c>
      <c r="G175" s="1" t="str">
        <f aca="false">CONCATENATE(E175," ",F175)</f>
        <v>EDGAR FERNANDO</v>
      </c>
      <c r="H175" s="1" t="str">
        <f aca="false">CONCATENATE(B175,E175)</f>
        <v>MONTENEGROEDGAR</v>
      </c>
      <c r="I175" s="1" t="s">
        <v>482</v>
      </c>
      <c r="J175" s="1" t="n">
        <f aca="false">IF(I175="TRIPULANTE",1,IF(I175="RAMPA",2,IF(I175="TRAFICO",3,IF(I175="Mantenimiento",4,IF(I175="Comercial",5,IF(I175="TOV",6,IF(I175="SEGURIDAD",7,IF(I175="Talento humano",8,IF(I175="Jefe de aereopuerto",9,"------------")))))))))</f>
        <v>6</v>
      </c>
      <c r="K175" s="1" t="s">
        <v>51</v>
      </c>
      <c r="L175" s="1" t="n">
        <f aca="false">IF(K175="FLORIDA",1,IF(K175="TERMINAL TERRESTRE",2,IF(K175="NORTE",3,IF(K175="DURAN",4,IF(K175="BASTION",5,IF(K175="SUROESTE",6,IF(K175="SAMBORONDON",7,IF(K175="SUR",8,IF(K175="BELLA VISTA",9,IF(K175="MIRAFLORES",10,IF(K175="PUERTO AZUL",11,IF(K175="VIA A LA COSTA",12,IF(K175="SURESTE",13,IF(K175="TRINITARIA",14,IF(K175="CENTRO",15,IF(K175="PUNTILLA",16,IF(K175="DAULE",17,IF(K175="CIUDAD SANTIAGO",18,IF(K175="MAPASINGE",19,IF(K175="FLOR DE BASTION",20,IF(K175="JOYA",21,IF(K175="KENNEDY",22,IF(K175="URDESA",23,IF(K175="CEIBOS",24,IF(K175="MALAGA 2",25,IF(K175="ENTRADA DE LA 8",26,"---------------------------"))))))))))))))))))))))))))</f>
        <v>14</v>
      </c>
      <c r="M175" s="1" t="s">
        <v>817</v>
      </c>
      <c r="N175" s="8" t="s">
        <v>818</v>
      </c>
      <c r="O175" s="1" t="s">
        <v>819</v>
      </c>
    </row>
    <row r="176" customFormat="false" ht="15" hidden="false" customHeight="false" outlineLevel="0" collapsed="false">
      <c r="A176" s="1" t="n">
        <v>73085</v>
      </c>
      <c r="B176" s="1" t="s">
        <v>820</v>
      </c>
      <c r="C176" s="1" t="s">
        <v>821</v>
      </c>
      <c r="D176" s="1" t="str">
        <f aca="false">CONCATENATE(B176," ",C176)</f>
        <v>MONTES LAINEZ SAUL FERNANDO LAINEZ</v>
      </c>
      <c r="E176" s="1" t="s">
        <v>280</v>
      </c>
      <c r="F176" s="1" t="s">
        <v>269</v>
      </c>
      <c r="G176" s="1" t="str">
        <f aca="false">CONCATENATE(E176," ",F176)</f>
        <v>SAUL FERNANDO</v>
      </c>
      <c r="H176" s="1" t="str">
        <f aca="false">CONCATENATE(B176,E176)</f>
        <v>MONTES LAINEZ SAUL FERNANDOSAUL</v>
      </c>
      <c r="I176" s="1" t="s">
        <v>25</v>
      </c>
      <c r="J176" s="1" t="n">
        <f aca="false">IF(I176="TRIPULANTE",1,IF(I176="RAMPA",2,IF(I176="TRAFICO",3,IF(I176="Mantenimiento",4,IF(I176="Comercial",5,IF(I176="TOV",6,IF(I176="SEGURIDAD",7,IF(I176="Talento humano",8,IF(I176="Jefe de aereopuerto",9,"------------")))))))))</f>
        <v>2</v>
      </c>
      <c r="K176" s="1" t="s">
        <v>31</v>
      </c>
      <c r="L176" s="1" t="n">
        <f aca="false">IF(K176="FLORIDA",1,IF(K176="TERMINAL TERRESTRE",2,IF(K176="NORTE",3,IF(K176="DURAN",4,IF(K176="BASTION",5,IF(K176="SUROESTE",6,IF(K176="SAMBORONDON",7,IF(K176="SUR",8,IF(K176="BELLA VISTA",9,IF(K176="MIRAFLORES",10,IF(K176="PUERTO AZUL",11,IF(K176="VIA A LA COSTA",12,IF(K176="SURESTE",13,IF(K176="TRINITARIA",14,IF(K176="CENTRO",15,IF(K176="PUNTILLA",16,IF(K176="DAULE",17,IF(K176="CIUDAD SANTIAGO",18,IF(K176="MAPASINGE",19,IF(K176="FLOR DE BASTION",20,IF(K176="JOYA",21,IF(K176="KENNEDY",22,IF(K176="URDESA",23,IF(K176="CEIBOS",24,IF(K176="MALAGA 2",25,IF(K176="ENTRADA DE LA 8",26,"---------------------------"))))))))))))))))))))))))))</f>
        <v>6</v>
      </c>
      <c r="M176" s="3" t="s">
        <v>822</v>
      </c>
      <c r="N176" s="3" t="s">
        <v>823</v>
      </c>
      <c r="O176" s="0"/>
    </row>
    <row r="177" customFormat="false" ht="15" hidden="false" customHeight="false" outlineLevel="0" collapsed="false">
      <c r="A177" s="1" t="n">
        <v>54514</v>
      </c>
      <c r="B177" s="1" t="s">
        <v>245</v>
      </c>
      <c r="C177" s="1" t="s">
        <v>33</v>
      </c>
      <c r="D177" s="1" t="str">
        <f aca="false">CONCATENATE(B177," ",C177)</f>
        <v>MORA AGUIRRE</v>
      </c>
      <c r="E177" s="1" t="s">
        <v>182</v>
      </c>
      <c r="F177" s="1" t="s">
        <v>56</v>
      </c>
      <c r="G177" s="1" t="str">
        <f aca="false">CONCATENATE(E177," ",F177)</f>
        <v>JENNIFER ELIZABETH</v>
      </c>
      <c r="H177" s="1" t="str">
        <f aca="false">CONCATENATE(B177,E177)</f>
        <v>MORAJENNIFER</v>
      </c>
      <c r="I177" s="1" t="s">
        <v>43</v>
      </c>
      <c r="J177" s="1" t="n">
        <f aca="false">IF(I177="TRIPULANTE",1,IF(I177="RAMPA",2,IF(I177="TRAFICO",3,IF(I177="Mantenimiento",4,IF(I177="Comercial",5,IF(I177="TOV",6,IF(I177="SEGURIDAD",7,IF(I177="Talento humano",8,IF(I177="Jefe de aereopuerto",9,"------------")))))))))</f>
        <v>3</v>
      </c>
      <c r="K177" s="1" t="s">
        <v>63</v>
      </c>
      <c r="L177" s="1" t="n">
        <f aca="false">IF(K177="FLORIDA",1,IF(K177="TERMINAL TERRESTRE",2,IF(K177="NORTE",3,IF(K177="DURAN",4,IF(K177="BASTION",5,IF(K177="SUROESTE",6,IF(K177="SAMBORONDON",7,IF(K177="SUR",8,IF(K177="BELLA VISTA",9,IF(K177="MIRAFLORES",10,IF(K177="PUERTO AZUL",11,IF(K177="VIA A LA COSTA",12,IF(K177="SURESTE",13,IF(K177="TRINITARIA",14,IF(K177="CENTRO",15,IF(K177="PUNTILLA",16,IF(K177="DAULE",17,IF(K177="CIUDAD SANTIAGO",18,IF(K177="MAPASINGE",19,IF(K177="FLOR DE BASTION",20,IF(K177="JOYA",21,IF(K177="KENNEDY",22,IF(K177="URDESA",23,IF(K177="CEIBOS",24,IF(K177="MALAGA 2",25,IF(K177="ENTRADA DE LA 8",26,"---------------------------"))))))))))))))))))))))))))</f>
        <v>8</v>
      </c>
      <c r="M177" s="1" t="s">
        <v>824</v>
      </c>
      <c r="N177" s="1" t="n">
        <v>988299776</v>
      </c>
      <c r="O177" s="1" t="s">
        <v>825</v>
      </c>
    </row>
    <row r="178" customFormat="false" ht="15" hidden="false" customHeight="false" outlineLevel="0" collapsed="false">
      <c r="A178" s="1" t="n">
        <v>56670</v>
      </c>
      <c r="B178" s="1" t="s">
        <v>135</v>
      </c>
      <c r="C178" s="1" t="s">
        <v>826</v>
      </c>
      <c r="D178" s="1" t="str">
        <f aca="false">CONCATENATE(B178," ",C178)</f>
        <v>MORAN MANCERO</v>
      </c>
      <c r="E178" s="1" t="s">
        <v>97</v>
      </c>
      <c r="F178" s="1" t="s">
        <v>73</v>
      </c>
      <c r="G178" s="1" t="str">
        <f aca="false">CONCATENATE(E178," ",F178)</f>
        <v>MARIA ISABEL</v>
      </c>
      <c r="H178" s="1" t="str">
        <f aca="false">CONCATENATE(B178,E178)</f>
        <v>MORANMARIA</v>
      </c>
      <c r="I178" s="1" t="s">
        <v>43</v>
      </c>
      <c r="J178" s="1" t="n">
        <f aca="false">IF(I178="TRIPULANTE",1,IF(I178="RAMPA",2,IF(I178="TRAFICO",3,IF(I178="Mantenimiento",4,IF(I178="Comercial",5,IF(I178="TOV",6,IF(I178="SEGURIDAD",7,IF(I178="Talento humano",8,IF(I178="Jefe de aereopuerto",9,"------------")))))))))</f>
        <v>3</v>
      </c>
      <c r="K178" s="1" t="s">
        <v>339</v>
      </c>
      <c r="L178" s="1" t="n">
        <f aca="false">IF(K178="FLORIDA",1,IF(K178="TERMINAL TERRESTRE",2,IF(K178="NORTE",3,IF(K178="DURAN",4,IF(K178="BASTION",5,IF(K178="SUROESTE",6,IF(K178="SAMBORONDON",7,IF(K178="SUR",8,IF(K178="BELLA VISTA",9,IF(K178="MIRAFLORES",10,IF(K178="PUERTO AZUL",11,IF(K178="VIA A LA COSTA",12,IF(K178="SURESTE",13,IF(K178="TRINITARIA",14,IF(K178="CENTRO",15,IF(K178="PUNTILLA",16,IF(K178="DAULE",17,IF(K178="CIUDAD SANTIAGO",18,IF(K178="MAPASINGE",19,IF(K178="FLOR DE BASTION",20,IF(K178="JOYA",21,IF(K178="KENNEDY",22,IF(K178="URDESA",23,IF(K178="CEIBOS",24,IF(K178="MALAGA 2",25,IF(K178="ENTRADA DE LA 8",26,"---------------------------"))))))))))))))))))))))))))</f>
        <v>23</v>
      </c>
      <c r="M178" s="1" t="s">
        <v>827</v>
      </c>
      <c r="N178" s="1" t="n">
        <v>989915242</v>
      </c>
      <c r="O178" s="1" t="s">
        <v>828</v>
      </c>
    </row>
    <row r="179" customFormat="false" ht="15" hidden="false" customHeight="false" outlineLevel="0" collapsed="false">
      <c r="A179" s="1" t="n">
        <v>72479</v>
      </c>
      <c r="B179" s="1" t="s">
        <v>829</v>
      </c>
      <c r="C179" s="1" t="s">
        <v>830</v>
      </c>
      <c r="D179" s="1" t="str">
        <f aca="false">CONCATENATE(B179," ",C179)</f>
        <v>MORAN IBARRA ADRIANA CAROLINA IBARRA</v>
      </c>
      <c r="E179" s="1" t="s">
        <v>831</v>
      </c>
      <c r="F179" s="1" t="s">
        <v>572</v>
      </c>
      <c r="G179" s="1" t="str">
        <f aca="false">CONCATENATE(E179," ",F179)</f>
        <v>ADRIANA CAROLINA</v>
      </c>
      <c r="H179" s="1" t="str">
        <f aca="false">CONCATENATE(B179,E179)</f>
        <v>MORAN IBARRA ADRIANA CAROLINAADRIANA</v>
      </c>
      <c r="I179" s="1" t="s">
        <v>43</v>
      </c>
      <c r="J179" s="1" t="n">
        <f aca="false">IF(I179="TRIPULANTE",1,IF(I179="RAMPA",2,IF(I179="TRAFICO",3,IF(I179="Mantenimiento",4,IF(I179="Comercial",5,IF(I179="TOV",6,IF(I179="SEGURIDAD",7,IF(I179="Talento humano",8,IF(I179="Jefe de aereopuerto",9,"------------")))))))))</f>
        <v>3</v>
      </c>
      <c r="K179" s="1" t="s">
        <v>18</v>
      </c>
      <c r="L179" s="1" t="n">
        <f aca="false">IF(K179="FLORIDA",1,IF(K179="TERMINAL TERRESTRE",2,IF(K179="NORTE",3,IF(K179="DURAN",4,IF(K179="BASTION",5,IF(K179="SUROESTE",6,IF(K179="SAMBORONDON",7,IF(K179="SUR",8,IF(K179="BELLA VISTA",9,IF(K179="MIRAFLORES",10,IF(K179="PUERTO AZUL",11,IF(K179="VIA A LA COSTA",12,IF(K179="SURESTE",13,IF(K179="TRINITARIA",14,IF(K179="CENTRO",15,IF(K179="PUNTILLA",16,IF(K179="DAULE",17,IF(K179="CIUDAD SANTIAGO",18,IF(K179="MAPASINGE",19,IF(K179="FLOR DE BASTION",20,IF(K179="JOYA",21,IF(K179="KENNEDY",22,IF(K179="URDESA",23,IF(K179="CEIBOS",24,IF(K179="MALAGA 2",25,IF(K179="ENTRADA DE LA 8",26,"---------------------------"))))))))))))))))))))))))))</f>
        <v>3</v>
      </c>
      <c r="M179" s="1" t="s">
        <v>832</v>
      </c>
      <c r="N179" s="1" t="n">
        <v>985066003</v>
      </c>
      <c r="O179" s="1" t="s">
        <v>833</v>
      </c>
    </row>
    <row r="180" customFormat="false" ht="15" hidden="false" customHeight="false" outlineLevel="0" collapsed="false">
      <c r="A180" s="1" t="n">
        <v>60386</v>
      </c>
      <c r="B180" s="1" t="s">
        <v>834</v>
      </c>
      <c r="C180" s="1" t="s">
        <v>835</v>
      </c>
      <c r="D180" s="1" t="str">
        <f aca="false">CONCATENATE(B180," ",C180)</f>
        <v>MOSQUERA QUIROZ</v>
      </c>
      <c r="E180" s="1" t="s">
        <v>836</v>
      </c>
      <c r="F180" s="1" t="s">
        <v>837</v>
      </c>
      <c r="G180" s="1" t="str">
        <f aca="false">CONCATENATE(E180," ",F180)</f>
        <v>SANDRA ROCIO</v>
      </c>
      <c r="H180" s="1" t="str">
        <f aca="false">CONCATENATE(B180,E180)</f>
        <v>MOSQUERASANDRA</v>
      </c>
      <c r="I180" s="1" t="s">
        <v>43</v>
      </c>
      <c r="J180" s="1" t="n">
        <f aca="false">IF(I180="TRIPULANTE",1,IF(I180="RAMPA",2,IF(I180="TRAFICO",3,IF(I180="Mantenimiento",4,IF(I180="Comercial",5,IF(I180="TOV",6,IF(I180="SEGURIDAD",7,IF(I180="Talento humano",8,IF(I180="Jefe de aereopuerto",9,"------------")))))))))</f>
        <v>3</v>
      </c>
      <c r="K180" s="1" t="s">
        <v>63</v>
      </c>
      <c r="L180" s="1" t="n">
        <f aca="false">IF(K180="FLORIDA",1,IF(K180="TERMINAL TERRESTRE",2,IF(K180="NORTE",3,IF(K180="DURAN",4,IF(K180="BASTION",5,IF(K180="SUROESTE",6,IF(K180="SAMBORONDON",7,IF(K180="SUR",8,IF(K180="BELLA VISTA",9,IF(K180="MIRAFLORES",10,IF(K180="PUERTO AZUL",11,IF(K180="VIA A LA COSTA",12,IF(K180="SURESTE",13,IF(K180="TRINITARIA",14,IF(K180="CENTRO",15,IF(K180="PUNTILLA",16,IF(K180="DAULE",17,IF(K180="CIUDAD SANTIAGO",18,IF(K180="MAPASINGE",19,IF(K180="FLOR DE BASTION",20,IF(K180="JOYA",21,IF(K180="KENNEDY",22,IF(K180="URDESA",23,IF(K180="CEIBOS",24,IF(K180="MALAGA 2",25,IF(K180="ENTRADA DE LA 8",26,"---------------------------"))))))))))))))))))))))))))</f>
        <v>8</v>
      </c>
      <c r="M180" s="1" t="s">
        <v>838</v>
      </c>
      <c r="N180" s="1" t="n">
        <v>983362864</v>
      </c>
      <c r="O180" s="1" t="s">
        <v>839</v>
      </c>
    </row>
    <row r="181" customFormat="false" ht="15" hidden="false" customHeight="false" outlineLevel="0" collapsed="false">
      <c r="A181" s="1" t="n">
        <v>58022</v>
      </c>
      <c r="B181" s="1" t="s">
        <v>840</v>
      </c>
      <c r="C181" s="1" t="s">
        <v>841</v>
      </c>
      <c r="D181" s="1" t="str">
        <f aca="false">CONCATENATE(B181," ",C181)</f>
        <v>MULLER GELINEK</v>
      </c>
      <c r="E181" s="1" t="s">
        <v>842</v>
      </c>
      <c r="F181" s="1" t="s">
        <v>843</v>
      </c>
      <c r="G181" s="1" t="str">
        <f aca="false">CONCATENATE(E181," ",F181)</f>
        <v>MELINA ZEVALLOS</v>
      </c>
      <c r="H181" s="1" t="str">
        <f aca="false">CONCATENATE(B181,E181)</f>
        <v>MULLERMELINA</v>
      </c>
      <c r="I181" s="1" t="s">
        <v>43</v>
      </c>
      <c r="J181" s="1" t="n">
        <f aca="false">IF(I181="TRIPULANTE",1,IF(I181="RAMPA",2,IF(I181="TRAFICO",3,IF(I181="Mantenimiento",4,IF(I181="Comercial",5,IF(I181="TOV",6,IF(I181="SEGURIDAD",7,IF(I181="Talento humano",8,IF(I181="Jefe de aereopuerto",9,"------------")))))))))</f>
        <v>3</v>
      </c>
      <c r="K181" s="1" t="s">
        <v>388</v>
      </c>
      <c r="L181" s="1" t="n">
        <f aca="false">IF(K181="FLORIDA",1,IF(K181="TERMINAL TERRESTRE",2,IF(K181="NORTE",3,IF(K181="DURAN",4,IF(K181="BASTION",5,IF(K181="SUROESTE",6,IF(K181="SAMBORONDON",7,IF(K181="SUR",8,IF(K181="BELLA VISTA",9,IF(K181="MIRAFLORES",10,IF(K181="PUERTO AZUL",11,IF(K181="VIA A LA COSTA",12,IF(K181="SURESTE",13,IF(K181="TRINITARIA",14,IF(K181="CENTRO",15,IF(K181="PUNTILLA",16,IF(K181="DAULE",17,IF(K181="CIUDAD SANTIAGO",18,IF(K181="MAPASINGE",19,IF(K181="FLOR DE BASTION",20,IF(K181="JOYA",21,IF(K181="KENNEDY",22,IF(K181="URDESA",23,IF(K181="CEIBOS",24,IF(K181="MALAGA 2",25,IF(K181="ENTRADA DE LA 8",26,"---------------------------"))))))))))))))))))))))))))</f>
        <v>24</v>
      </c>
      <c r="M181" s="1" t="s">
        <v>844</v>
      </c>
      <c r="N181" s="1" t="n">
        <v>984980994</v>
      </c>
      <c r="O181" s="1" t="s">
        <v>845</v>
      </c>
    </row>
    <row r="182" customFormat="false" ht="15" hidden="false" customHeight="false" outlineLevel="0" collapsed="false">
      <c r="A182" s="1" t="n">
        <v>53457</v>
      </c>
      <c r="B182" s="1" t="s">
        <v>14</v>
      </c>
      <c r="C182" s="1" t="s">
        <v>509</v>
      </c>
      <c r="D182" s="1" t="str">
        <f aca="false">CONCATENATE(B182," ",C182)</f>
        <v>MUNOZ ESPINOZA</v>
      </c>
      <c r="E182" s="1" t="s">
        <v>589</v>
      </c>
      <c r="F182" s="1" t="s">
        <v>213</v>
      </c>
      <c r="G182" s="1" t="str">
        <f aca="false">CONCATENATE(E182," ",F182)</f>
        <v>JAIME EDUARDO</v>
      </c>
      <c r="H182" s="1" t="str">
        <f aca="false">CONCATENATE(B182,E182)</f>
        <v>MUNOZJAIME</v>
      </c>
      <c r="I182" s="1" t="s">
        <v>482</v>
      </c>
      <c r="J182" s="1" t="n">
        <f aca="false">IF(I182="TRIPULANTE",1,IF(I182="RAMPA",2,IF(I182="TRAFICO",3,IF(I182="Mantenimiento",4,IF(I182="Comercial",5,IF(I182="TOV",6,IF(I182="SEGURIDAD",7,IF(I182="Talento humano",8,IF(I182="Jefe de aereopuerto",9,"------------")))))))))</f>
        <v>6</v>
      </c>
      <c r="K182" s="1" t="s">
        <v>18</v>
      </c>
      <c r="L182" s="1" t="n">
        <f aca="false">IF(K182="FLORIDA",1,IF(K182="TERMINAL TERRESTRE",2,IF(K182="NORTE",3,IF(K182="DURAN",4,IF(K182="BASTION",5,IF(K182="SUROESTE",6,IF(K182="SAMBORONDON",7,IF(K182="SUR",8,IF(K182="BELLA VISTA",9,IF(K182="MIRAFLORES",10,IF(K182="PUERTO AZUL",11,IF(K182="VIA A LA COSTA",12,IF(K182="SURESTE",13,IF(K182="TRINITARIA",14,IF(K182="CENTRO",15,IF(K182="PUNTILLA",16,IF(K182="DAULE",17,IF(K182="CIUDAD SANTIAGO",18,IF(K182="MAPASINGE",19,IF(K182="FLOR DE BASTION",20,IF(K182="JOYA",21,IF(K182="KENNEDY",22,IF(K182="URDESA",23,IF(K182="CEIBOS",24,IF(K182="MALAGA 2",25,IF(K182="ENTRADA DE LA 8",26,"---------------------------"))))))))))))))))))))))))))</f>
        <v>3</v>
      </c>
      <c r="M182" s="1" t="s">
        <v>846</v>
      </c>
      <c r="N182" s="0"/>
      <c r="O182" s="1" t="s">
        <v>847</v>
      </c>
    </row>
    <row r="183" customFormat="false" ht="15" hidden="false" customHeight="false" outlineLevel="0" collapsed="false">
      <c r="A183" s="1" t="n">
        <v>58887</v>
      </c>
      <c r="B183" s="1" t="s">
        <v>848</v>
      </c>
      <c r="C183" s="1" t="s">
        <v>849</v>
      </c>
      <c r="D183" s="1" t="str">
        <f aca="false">CONCATENATE(B183," ",C183)</f>
        <v>MURRIETA MELO</v>
      </c>
      <c r="E183" s="1" t="s">
        <v>514</v>
      </c>
      <c r="F183" s="1" t="s">
        <v>850</v>
      </c>
      <c r="G183" s="1" t="str">
        <f aca="false">CONCATENATE(E183," ",F183)</f>
        <v>JULIO JACINTO</v>
      </c>
      <c r="H183" s="1" t="str">
        <f aca="false">CONCATENATE(B183,E183)</f>
        <v>MURRIETAJULIO</v>
      </c>
      <c r="I183" s="1" t="s">
        <v>25</v>
      </c>
      <c r="J183" s="1" t="n">
        <f aca="false">IF(I183="TRIPULANTE",1,IF(I183="RAMPA",2,IF(I183="TRAFICO",3,IF(I183="Mantenimiento",4,IF(I183="Comercial",5,IF(I183="TOV",6,IF(I183="SEGURIDAD",7,IF(I183="Talento humano",8,IF(I183="Jefe de aereopuerto",9,"------------")))))))))</f>
        <v>2</v>
      </c>
      <c r="K183" s="1" t="s">
        <v>138</v>
      </c>
      <c r="L183" s="1" t="n">
        <f aca="false">IF(K183="FLORIDA",1,IF(K183="TERMINAL TERRESTRE",2,IF(K183="NORTE",3,IF(K183="DURAN",4,IF(K183="BASTION",5,IF(K183="SUROESTE",6,IF(K183="SAMBORONDON",7,IF(K183="SUR",8,IF(K183="BELLA VISTA",9,IF(K183="MIRAFLORES",10,IF(K183="PUERTO AZUL",11,IF(K183="VIA A LA COSTA",12,IF(K183="SURESTE",13,IF(K183="TRINITARIA",14,IF(K183="CENTRO",15,IF(K183="PUNTILLA",16,IF(K183="DAULE",17,IF(K183="CIUDAD SANTIAGO",18,IF(K183="MAPASINGE",19,IF(K183="FLOR DE BASTION",20,IF(K183="JOYA",21,IF(K183="KENNEDY",22,IF(K183="URDESA",23,IF(K183="CEIBOS",24,IF(K183="MALAGA 2",25,IF(K183="ENTRADA DE LA 8",26,"---------------------------"))))))))))))))))))))))))))</f>
        <v>1</v>
      </c>
      <c r="M183" s="3" t="s">
        <v>851</v>
      </c>
      <c r="N183" s="4" t="s">
        <v>852</v>
      </c>
      <c r="O183" s="0"/>
    </row>
    <row r="184" customFormat="false" ht="15" hidden="false" customHeight="false" outlineLevel="0" collapsed="false">
      <c r="A184" s="1" t="n">
        <v>58381</v>
      </c>
      <c r="B184" s="1" t="s">
        <v>848</v>
      </c>
      <c r="C184" s="1" t="s">
        <v>853</v>
      </c>
      <c r="D184" s="1" t="str">
        <f aca="false">CONCATENATE(B184," ",C184)</f>
        <v>MURRIETA SALAS</v>
      </c>
      <c r="E184" s="1" t="s">
        <v>854</v>
      </c>
      <c r="F184" s="1" t="s">
        <v>855</v>
      </c>
      <c r="G184" s="1" t="str">
        <f aca="false">CONCATENATE(E184," ",F184)</f>
        <v>JOSHUA ANDRE</v>
      </c>
      <c r="H184" s="1" t="str">
        <f aca="false">CONCATENATE(B184,E184)</f>
        <v>MURRIETAJOSHUA</v>
      </c>
      <c r="I184" s="1" t="s">
        <v>43</v>
      </c>
      <c r="J184" s="1" t="n">
        <f aca="false">IF(I184="TRIPULANTE",1,IF(I184="RAMPA",2,IF(I184="TRAFICO",3,IF(I184="Mantenimiento",4,IF(I184="Comercial",5,IF(I184="TOV",6,IF(I184="SEGURIDAD",7,IF(I184="Talento humano",8,IF(I184="Jefe de aereopuerto",9,"------------")))))))))</f>
        <v>3</v>
      </c>
      <c r="K184" s="1" t="s">
        <v>275</v>
      </c>
      <c r="L184" s="1" t="n">
        <f aca="false">IF(K184="FLORIDA",1,IF(K184="TERMINAL TERRESTRE",2,IF(K184="NORTE",3,IF(K184="DURAN",4,IF(K184="BASTION",5,IF(K184="SUROESTE",6,IF(K184="SAMBORONDON",7,IF(K184="SUR",8,IF(K184="BELLA VISTA",9,IF(K184="MIRAFLORES",10,IF(K184="PUERTO AZUL",11,IF(K184="VIA A LA COSTA",12,IF(K184="SURESTE",13,IF(K184="TRINITARIA",14,IF(K184="CENTRO",15,IF(K184="PUNTILLA",16,IF(K184="DAULE",17,IF(K184="CIUDAD SANTIAGO",18,IF(K184="MAPASINGE",19,IF(K184="FLOR DE BASTION",20,IF(K184="JOYA",21,IF(K184="KENNEDY",22,IF(K184="URDESA",23,IF(K184="CEIBOS",24,IF(K184="MALAGA 2",25,IF(K184="ENTRADA DE LA 8",26,"---------------------------"))))))))))))))))))))))))))</f>
        <v>22</v>
      </c>
      <c r="M184" s="1" t="s">
        <v>856</v>
      </c>
      <c r="N184" s="1" t="n">
        <v>986877153</v>
      </c>
      <c r="O184" s="1" t="s">
        <v>857</v>
      </c>
    </row>
    <row r="185" customFormat="false" ht="15" hidden="false" customHeight="false" outlineLevel="0" collapsed="false">
      <c r="A185" s="1" t="n">
        <v>53676</v>
      </c>
      <c r="B185" s="1" t="s">
        <v>858</v>
      </c>
      <c r="C185" s="1" t="s">
        <v>859</v>
      </c>
      <c r="D185" s="1" t="str">
        <f aca="false">CONCATENATE(B185," ",C185)</f>
        <v>NARANJO GUARANGA</v>
      </c>
      <c r="E185" s="1" t="s">
        <v>860</v>
      </c>
      <c r="F185" s="1" t="s">
        <v>56</v>
      </c>
      <c r="G185" s="1" t="str">
        <f aca="false">CONCATENATE(E185," ",F185)</f>
        <v>GLENDA ELIZABETH</v>
      </c>
      <c r="H185" s="1" t="str">
        <f aca="false">CONCATENATE(B185,E185)</f>
        <v>NARANJOGLENDA</v>
      </c>
      <c r="I185" s="1" t="s">
        <v>79</v>
      </c>
      <c r="J185" s="1" t="n">
        <f aca="false">IF(I185="TRIPULANTE",1,IF(I185="RAMPA",2,IF(I185="TRAFICO",3,IF(I185="Mantenimiento",4,IF(I185="Comercial",5,IF(I185="TOV",6,IF(I185="SEGURIDAD",7,IF(I185="Talento humano",8,IF(I185="Jefe de aereopuerto",9,"------------")))))))))</f>
        <v>4</v>
      </c>
      <c r="K185" s="1" t="s">
        <v>31</v>
      </c>
      <c r="L185" s="1" t="n">
        <f aca="false">IF(K185="FLORIDA",1,IF(K185="TERMINAL TERRESTRE",2,IF(K185="NORTE",3,IF(K185="DURAN",4,IF(K185="BASTION",5,IF(K185="SUROESTE",6,IF(K185="SAMBORONDON",7,IF(K185="SUR",8,IF(K185="BELLA VISTA",9,IF(K185="MIRAFLORES",10,IF(K185="PUERTO AZUL",11,IF(K185="VIA A LA COSTA",12,IF(K185="SURESTE",13,IF(K185="TRINITARIA",14,IF(K185="CENTRO",15,IF(K185="PUNTILLA",16,IF(K185="DAULE",17,IF(K185="CIUDAD SANTIAGO",18,IF(K185="MAPASINGE",19,IF(K185="FLOR DE BASTION",20,IF(K185="JOYA",21,IF(K185="KENNEDY",22,IF(K185="URDESA",23,IF(K185="CEIBOS",24,IF(K185="MALAGA 2",25,IF(K185="ENTRADA DE LA 8",26,"---------------------------"))))))))))))))))))))))))))</f>
        <v>6</v>
      </c>
      <c r="M185" s="3" t="s">
        <v>861</v>
      </c>
      <c r="N185" s="4" t="s">
        <v>862</v>
      </c>
      <c r="O185" s="1" t="s">
        <v>863</v>
      </c>
    </row>
    <row r="186" customFormat="false" ht="15" hidden="false" customHeight="false" outlineLevel="0" collapsed="false">
      <c r="A186" s="1" t="n">
        <v>63536</v>
      </c>
      <c r="B186" s="1" t="s">
        <v>858</v>
      </c>
      <c r="C186" s="1" t="s">
        <v>858</v>
      </c>
      <c r="D186" s="1" t="str">
        <f aca="false">CONCATENATE(B186," ",C186)</f>
        <v>NARANJO NARANJO</v>
      </c>
      <c r="E186" s="1" t="s">
        <v>864</v>
      </c>
      <c r="F186" s="1" t="s">
        <v>865</v>
      </c>
      <c r="G186" s="1" t="str">
        <f aca="false">CONCATENATE(E186," ",F186)</f>
        <v>KENYA KATYUSKA</v>
      </c>
      <c r="H186" s="1" t="str">
        <f aca="false">CONCATENATE(B186,E186)</f>
        <v>NARANJOKENYA</v>
      </c>
      <c r="I186" s="1" t="s">
        <v>17</v>
      </c>
      <c r="J186" s="1" t="n">
        <f aca="false">IF(I186="TRIPULANTE",1,IF(I186="RAMPA",2,IF(I186="TRAFICO",3,IF(I186="Mantenimiento",4,IF(I186="Comercial",5,IF(I186="TOV",6,IF(I186="SEGURIDAD",7,IF(I186="Talento humano",8,IF(I186="Jefe de aereopuerto",9,"------------")))))))))</f>
        <v>1</v>
      </c>
      <c r="K186" s="1" t="s">
        <v>103</v>
      </c>
      <c r="L186" s="1" t="n">
        <f aca="false">IF(K186="FLORIDA",1,IF(K186="TERMINAL TERRESTRE",2,IF(K186="NORTE",3,IF(K186="DURAN",4,IF(K186="BASTION",5,IF(K186="SUROESTE",6,IF(K186="SAMBORONDON",7,IF(K186="SUR",8,IF(K186="BELLA VISTA",9,IF(K186="MIRAFLORES",10,IF(K186="PUERTO AZUL",11,IF(K186="VIA A LA COSTA",12,IF(K186="SURESTE",13,IF(K186="TRINITARIA",14,IF(K186="CENTRO",15,IF(K186="PUNTILLA",16,IF(K186="DAULE",17,IF(K186="CIUDAD SANTIAGO",18,IF(K186="MAPASINGE",19,IF(K186="FLOR DE BASTION",20,IF(K186="JOYA",21,IF(K186="KENNEDY",22,IF(K186="URDESA",23,IF(K186="CEIBOS",24,IF(K186="MALAGA 2",25,IF(K186="ENTRADA DE LA 8",26,"---------------------------"))))))))))))))))))))))))))</f>
        <v>15</v>
      </c>
      <c r="M186" s="1" t="s">
        <v>866</v>
      </c>
      <c r="N186" s="1" t="n">
        <v>994193965</v>
      </c>
      <c r="O186" s="1" t="s">
        <v>867</v>
      </c>
    </row>
    <row r="187" customFormat="false" ht="15" hidden="false" customHeight="false" outlineLevel="0" collapsed="false">
      <c r="A187" s="1" t="n">
        <v>58086</v>
      </c>
      <c r="B187" s="1" t="s">
        <v>868</v>
      </c>
      <c r="C187" s="1" t="s">
        <v>181</v>
      </c>
      <c r="D187" s="1" t="str">
        <f aca="false">CONCATENATE(B187," ",C187)</f>
        <v>NAVARRETE CARRERA</v>
      </c>
      <c r="E187" s="1" t="s">
        <v>67</v>
      </c>
      <c r="F187" s="1" t="s">
        <v>407</v>
      </c>
      <c r="G187" s="1" t="str">
        <f aca="false">CONCATENATE(E187," ",F187)</f>
        <v>LUIS ANDRES</v>
      </c>
      <c r="H187" s="1" t="str">
        <f aca="false">CONCATENATE(B187,E187)</f>
        <v>NAVARRETELUIS</v>
      </c>
      <c r="I187" s="1" t="s">
        <v>43</v>
      </c>
      <c r="J187" s="1" t="n">
        <f aca="false">IF(I187="TRIPULANTE",1,IF(I187="RAMPA",2,IF(I187="TRAFICO",3,IF(I187="Mantenimiento",4,IF(I187="Comercial",5,IF(I187="TOV",6,IF(I187="SEGURIDAD",7,IF(I187="Talento humano",8,IF(I187="Jefe de aereopuerto",9,"------------")))))))))</f>
        <v>3</v>
      </c>
      <c r="K187" s="1" t="s">
        <v>103</v>
      </c>
      <c r="L187" s="1" t="n">
        <f aca="false">IF(K187="FLORIDA",1,IF(K187="TERMINAL TERRESTRE",2,IF(K187="NORTE",3,IF(K187="DURAN",4,IF(K187="BASTION",5,IF(K187="SUROESTE",6,IF(K187="SAMBORONDON",7,IF(K187="SUR",8,IF(K187="BELLA VISTA",9,IF(K187="MIRAFLORES",10,IF(K187="PUERTO AZUL",11,IF(K187="VIA A LA COSTA",12,IF(K187="SURESTE",13,IF(K187="TRINITARIA",14,IF(K187="CENTRO",15,IF(K187="PUNTILLA",16,IF(K187="DAULE",17,IF(K187="CIUDAD SANTIAGO",18,IF(K187="MAPASINGE",19,IF(K187="FLOR DE BASTION",20,IF(K187="JOYA",21,IF(K187="KENNEDY",22,IF(K187="URDESA",23,IF(K187="CEIBOS",24,IF(K187="MALAGA 2",25,IF(K187="ENTRADA DE LA 8",26,"---------------------------"))))))))))))))))))))))))))</f>
        <v>15</v>
      </c>
      <c r="M187" s="1" t="s">
        <v>869</v>
      </c>
      <c r="N187" s="1" t="n">
        <v>984811396</v>
      </c>
      <c r="O187" s="1" t="s">
        <v>870</v>
      </c>
    </row>
    <row r="188" customFormat="false" ht="15" hidden="false" customHeight="false" outlineLevel="0" collapsed="false">
      <c r="A188" s="1" t="n">
        <v>70731</v>
      </c>
      <c r="B188" s="1" t="s">
        <v>871</v>
      </c>
      <c r="C188" s="1" t="s">
        <v>872</v>
      </c>
      <c r="D188" s="1" t="str">
        <f aca="false">CONCATENATE(B188," ",C188)</f>
        <v>NAVARRO FLORI</v>
      </c>
      <c r="E188" s="1" t="s">
        <v>873</v>
      </c>
      <c r="F188" s="1" t="s">
        <v>218</v>
      </c>
      <c r="G188" s="1" t="str">
        <f aca="false">CONCATENATE(E188," ",F188)</f>
        <v>ABRAHAM DAVID</v>
      </c>
      <c r="H188" s="1" t="str">
        <f aca="false">CONCATENATE(B188,E188)</f>
        <v>NAVARROABRAHAM</v>
      </c>
      <c r="I188" s="1" t="s">
        <v>25</v>
      </c>
      <c r="J188" s="1" t="n">
        <f aca="false">IF(I188="TRIPULANTE",1,IF(I188="RAMPA",2,IF(I188="TRAFICO",3,IF(I188="Mantenimiento",4,IF(I188="Comercial",5,IF(I188="TOV",6,IF(I188="SEGURIDAD",7,IF(I188="Talento humano",8,IF(I188="Jefe de aereopuerto",9,"------------")))))))))</f>
        <v>2</v>
      </c>
      <c r="K188" s="1" t="s">
        <v>31</v>
      </c>
      <c r="L188" s="1" t="n">
        <f aca="false">IF(K188="FLORIDA",1,IF(K188="TERMINAL TERRESTRE",2,IF(K188="NORTE",3,IF(K188="DURAN",4,IF(K188="BASTION",5,IF(K188="SUROESTE",6,IF(K188="SAMBORONDON",7,IF(K188="SUR",8,IF(K188="BELLA VISTA",9,IF(K188="MIRAFLORES",10,IF(K188="PUERTO AZUL",11,IF(K188="VIA A LA COSTA",12,IF(K188="SURESTE",13,IF(K188="TRINITARIA",14,IF(K188="CENTRO",15,IF(K188="PUNTILLA",16,IF(K188="DAULE",17,IF(K188="CIUDAD SANTIAGO",18,IF(K188="MAPASINGE",19,IF(K188="FLOR DE BASTION",20,IF(K188="JOYA",21,IF(K188="KENNEDY",22,IF(K188="URDESA",23,IF(K188="CEIBOS",24,IF(K188="MALAGA 2",25,IF(K188="ENTRADA DE LA 8",26,"---------------------------"))))))))))))))))))))))))))</f>
        <v>6</v>
      </c>
      <c r="M188" s="5" t="s">
        <v>874</v>
      </c>
      <c r="N188" s="5" t="n">
        <v>967162562</v>
      </c>
      <c r="O188" s="0"/>
    </row>
    <row r="189" customFormat="false" ht="15" hidden="false" customHeight="false" outlineLevel="0" collapsed="false">
      <c r="A189" s="1" t="n">
        <v>57638</v>
      </c>
      <c r="B189" s="1" t="s">
        <v>875</v>
      </c>
      <c r="C189" s="1" t="s">
        <v>876</v>
      </c>
      <c r="D189" s="1" t="str">
        <f aca="false">CONCATENATE(B189," ",C189)</f>
        <v>NEVAREZ VILLAMAR</v>
      </c>
      <c r="E189" s="1" t="s">
        <v>877</v>
      </c>
      <c r="F189" s="1" t="s">
        <v>878</v>
      </c>
      <c r="G189" s="1" t="str">
        <f aca="false">CONCATENATE(E189," ",F189)</f>
        <v>TOMAS DAMIAN</v>
      </c>
      <c r="H189" s="1" t="str">
        <f aca="false">CONCATENATE(B189,E189)</f>
        <v>NEVAREZTOMAS</v>
      </c>
      <c r="I189" s="1" t="s">
        <v>25</v>
      </c>
      <c r="J189" s="1" t="n">
        <f aca="false">IF(I189="TRIPULANTE",1,IF(I189="RAMPA",2,IF(I189="TRAFICO",3,IF(I189="Mantenimiento",4,IF(I189="Comercial",5,IF(I189="TOV",6,IF(I189="SEGURIDAD",7,IF(I189="Talento humano",8,IF(I189="Jefe de aereopuerto",9,"------------")))))))))</f>
        <v>2</v>
      </c>
      <c r="K189" s="1" t="s">
        <v>31</v>
      </c>
      <c r="L189" s="1" t="n">
        <f aca="false">IF(K189="FLORIDA",1,IF(K189="TERMINAL TERRESTRE",2,IF(K189="NORTE",3,IF(K189="DURAN",4,IF(K189="BASTION",5,IF(K189="SUROESTE",6,IF(K189="SAMBORONDON",7,IF(K189="SUR",8,IF(K189="BELLA VISTA",9,IF(K189="MIRAFLORES",10,IF(K189="PUERTO AZUL",11,IF(K189="VIA A LA COSTA",12,IF(K189="SURESTE",13,IF(K189="TRINITARIA",14,IF(K189="CENTRO",15,IF(K189="PUNTILLA",16,IF(K189="DAULE",17,IF(K189="CIUDAD SANTIAGO",18,IF(K189="MAPASINGE",19,IF(K189="FLOR DE BASTION",20,IF(K189="JOYA",21,IF(K189="KENNEDY",22,IF(K189="URDESA",23,IF(K189="CEIBOS",24,IF(K189="MALAGA 2",25,IF(K189="ENTRADA DE LA 8",26,"---------------------------"))))))))))))))))))))))))))</f>
        <v>6</v>
      </c>
      <c r="M189" s="3" t="s">
        <v>879</v>
      </c>
      <c r="N189" s="4" t="s">
        <v>880</v>
      </c>
      <c r="O189" s="0"/>
    </row>
    <row r="190" customFormat="false" ht="15" hidden="false" customHeight="false" outlineLevel="0" collapsed="false">
      <c r="A190" s="1" t="n">
        <v>61952</v>
      </c>
      <c r="B190" s="1" t="s">
        <v>39</v>
      </c>
      <c r="C190" s="1" t="s">
        <v>881</v>
      </c>
      <c r="D190" s="1" t="str">
        <f aca="false">CONCATENATE(B190," ",C190)</f>
        <v>ALARCON OBREGOSO</v>
      </c>
      <c r="E190" s="1" t="s">
        <v>882</v>
      </c>
      <c r="F190" s="1" t="s">
        <v>883</v>
      </c>
      <c r="G190" s="1" t="str">
        <f aca="false">CONCATENATE(E190," ",F190)</f>
        <v>CRISTHINA ELIANA</v>
      </c>
      <c r="H190" s="1" t="str">
        <f aca="false">CONCATENATE(B190,E190)</f>
        <v>ALARCONCRISTHINA</v>
      </c>
      <c r="I190" s="1" t="s">
        <v>43</v>
      </c>
      <c r="J190" s="1" t="n">
        <f aca="false">IF(I190="TRIPULANTE",1,IF(I190="RAMPA",2,IF(I190="TRAFICO",3,IF(I190="Mantenimiento",4,IF(I190="Comercial",5,IF(I190="TOV",6,IF(I190="SEGURIDAD",7,IF(I190="Talento humano",8,IF(I190="Jefe de aereopuerto",9,"------------")))))))))</f>
        <v>3</v>
      </c>
      <c r="K190" s="1" t="s">
        <v>63</v>
      </c>
      <c r="L190" s="1" t="n">
        <f aca="false">IF(K190="FLORIDA",1,IF(K190="TERMINAL TERRESTRE",2,IF(K190="NORTE",3,IF(K190="DURAN",4,IF(K190="BASTION",5,IF(K190="SUROESTE",6,IF(K190="SAMBORONDON",7,IF(K190="SUR",8,IF(K190="BELLA VISTA",9,IF(K190="MIRAFLORES",10,IF(K190="PUERTO AZUL",11,IF(K190="VIA A LA COSTA",12,IF(K190="SURESTE",13,IF(K190="TRINITARIA",14,IF(K190="CENTRO",15,IF(K190="PUNTILLA",16,IF(K190="DAULE",17,IF(K190="CIUDAD SANTIAGO",18,IF(K190="MAPASINGE",19,IF(K190="FLOR DE BASTION",20,IF(K190="JOYA",21,IF(K190="KENNEDY",22,IF(K190="URDESA",23,IF(K190="CEIBOS",24,IF(K190="MALAGA 2",25,IF(K190="ENTRADA DE LA 8",26,"---------------------------"))))))))))))))))))))))))))</f>
        <v>8</v>
      </c>
      <c r="M190" s="1" t="s">
        <v>884</v>
      </c>
      <c r="N190" s="1" t="n">
        <v>991650070</v>
      </c>
      <c r="O190" s="1" t="s">
        <v>885</v>
      </c>
    </row>
    <row r="191" customFormat="false" ht="15" hidden="false" customHeight="false" outlineLevel="0" collapsed="false">
      <c r="A191" s="1" t="n">
        <v>55139</v>
      </c>
      <c r="B191" s="1" t="s">
        <v>886</v>
      </c>
      <c r="C191" s="1" t="s">
        <v>887</v>
      </c>
      <c r="D191" s="1" t="str">
        <f aca="false">CONCATENATE(B191," ",C191)</f>
        <v>OLAVARRIA PEREZ</v>
      </c>
      <c r="E191" s="1" t="s">
        <v>136</v>
      </c>
      <c r="F191" s="1" t="s">
        <v>888</v>
      </c>
      <c r="G191" s="1" t="str">
        <f aca="false">CONCATENATE(E191," ",F191)</f>
        <v>VICTOR HUGO</v>
      </c>
      <c r="H191" s="1" t="str">
        <f aca="false">CONCATENATE(B191,E191)</f>
        <v>OLAVARRIAVICTOR</v>
      </c>
      <c r="I191" s="1" t="s">
        <v>305</v>
      </c>
      <c r="J191" s="1" t="n">
        <f aca="false">IF(I191="TRIPULANTE",1,IF(I191="RAMPA",2,IF(I191="TRAFICO",3,IF(I191="Mantenimiento",4,IF(I191="Comercial",5,IF(I191="TOV",6,IF(I191="SEGURIDAD",7,IF(I191="Talento humano",8,IF(I191="Jefe de aereopuerto",9,"------------")))))))))</f>
        <v>7</v>
      </c>
      <c r="K191" s="1" t="s">
        <v>155</v>
      </c>
      <c r="L191" s="1" t="n">
        <f aca="false">IF(K191="FLORIDA",1,IF(K191="TERMINAL TERRESTRE",2,IF(K191="NORTE",3,IF(K191="DURAN",4,IF(K191="BASTION",5,IF(K191="SUROESTE",6,IF(K191="SAMBORONDON",7,IF(K191="SUR",8,IF(K191="BELLA VISTA",9,IF(K191="MIRAFLORES",10,IF(K191="PUERTO AZUL",11,IF(K191="VIA A LA COSTA",12,IF(K191="SURESTE",13,IF(K191="TRINITARIA",14,IF(K191="CENTRO",15,IF(K191="PUNTILLA",16,IF(K191="DAULE",17,IF(K191="CIUDAD SANTIAGO",18,IF(K191="MAPASINGE",19,IF(K191="FLOR DE BASTION",20,IF(K191="JOYA",21,IF(K191="KENNEDY",22,IF(K191="URDESA",23,IF(K191="CEIBOS",24,IF(K191="MALAGA 2",25,IF(K191="ENTRADA DE LA 8",26,"---------------------------"))))))))))))))))))))))))))</f>
        <v>21</v>
      </c>
      <c r="M191" s="3" t="s">
        <v>889</v>
      </c>
      <c r="N191" s="4" t="n">
        <v>990894153</v>
      </c>
      <c r="O191" s="1" t="s">
        <v>890</v>
      </c>
    </row>
    <row r="192" customFormat="false" ht="15" hidden="false" customHeight="false" outlineLevel="0" collapsed="false">
      <c r="A192" s="1" t="n">
        <v>59174</v>
      </c>
      <c r="B192" s="1" t="s">
        <v>891</v>
      </c>
      <c r="C192" s="1" t="s">
        <v>354</v>
      </c>
      <c r="D192" s="1" t="str">
        <f aca="false">CONCATENATE(B192," ",C192)</f>
        <v>ONOFRE CARRASCO</v>
      </c>
      <c r="E192" s="1" t="s">
        <v>23</v>
      </c>
      <c r="F192" s="1" t="s">
        <v>892</v>
      </c>
      <c r="G192" s="1" t="str">
        <f aca="false">CONCATENATE(E192," ",F192)</f>
        <v>JOSE DIONICIO</v>
      </c>
      <c r="H192" s="1" t="str">
        <f aca="false">CONCATENATE(B192,E192)</f>
        <v>ONOFREJOSE</v>
      </c>
      <c r="I192" s="1" t="s">
        <v>25</v>
      </c>
      <c r="J192" s="1" t="n">
        <f aca="false">IF(I192="TRIPULANTE",1,IF(I192="RAMPA",2,IF(I192="TRAFICO",3,IF(I192="Mantenimiento",4,IF(I192="Comercial",5,IF(I192="TOV",6,IF(I192="SEGURIDAD",7,IF(I192="Talento humano",8,IF(I192="Jefe de aereopuerto",9,"------------")))))))))</f>
        <v>2</v>
      </c>
      <c r="K192" s="1" t="s">
        <v>51</v>
      </c>
      <c r="L192" s="1" t="n">
        <f aca="false">IF(K192="FLORIDA",1,IF(K192="TERMINAL TERRESTRE",2,IF(K192="NORTE",3,IF(K192="DURAN",4,IF(K192="BASTION",5,IF(K192="SUROESTE",6,IF(K192="SAMBORONDON",7,IF(K192="SUR",8,IF(K192="BELLA VISTA",9,IF(K192="MIRAFLORES",10,IF(K192="PUERTO AZUL",11,IF(K192="VIA A LA COSTA",12,IF(K192="SURESTE",13,IF(K192="TRINITARIA",14,IF(K192="CENTRO",15,IF(K192="PUNTILLA",16,IF(K192="DAULE",17,IF(K192="CIUDAD SANTIAGO",18,IF(K192="MAPASINGE",19,IF(K192="FLOR DE BASTION",20,IF(K192="JOYA",21,IF(K192="KENNEDY",22,IF(K192="URDESA",23,IF(K192="CEIBOS",24,IF(K192="MALAGA 2",25,IF(K192="ENTRADA DE LA 8",26,"---------------------------"))))))))))))))))))))))))))</f>
        <v>14</v>
      </c>
      <c r="M192" s="3" t="s">
        <v>893</v>
      </c>
      <c r="N192" s="4" t="s">
        <v>894</v>
      </c>
      <c r="O192" s="0"/>
    </row>
    <row r="193" customFormat="false" ht="15" hidden="false" customHeight="false" outlineLevel="0" collapsed="false">
      <c r="A193" s="1" t="n">
        <v>69058</v>
      </c>
      <c r="B193" s="1" t="s">
        <v>895</v>
      </c>
      <c r="C193" s="1" t="s">
        <v>896</v>
      </c>
      <c r="D193" s="1" t="str">
        <f aca="false">CONCATENATE(B193," ",C193)</f>
        <v>ORELLANA SOLIS</v>
      </c>
      <c r="E193" s="1" t="s">
        <v>235</v>
      </c>
      <c r="F193" s="1" t="s">
        <v>897</v>
      </c>
      <c r="G193" s="1" t="str">
        <f aca="false">CONCATENATE(E193," ",F193)</f>
        <v>EVELYN MISHELL</v>
      </c>
      <c r="H193" s="1" t="str">
        <f aca="false">CONCATENATE(B193,E193)</f>
        <v>ORELLANAEVELYN</v>
      </c>
      <c r="I193" s="1" t="s">
        <v>482</v>
      </c>
      <c r="J193" s="1" t="n">
        <f aca="false">IF(I193="TRIPULANTE",1,IF(I193="RAMPA",2,IF(I193="TRAFICO",3,IF(I193="Mantenimiento",4,IF(I193="Comercial",5,IF(I193="TOV",6,IF(I193="SEGURIDAD",7,IF(I193="Talento humano",8,IF(I193="Jefe de aereopuerto",9,"------------")))))))))</f>
        <v>6</v>
      </c>
      <c r="K193" s="1" t="s">
        <v>31</v>
      </c>
      <c r="L193" s="1" t="n">
        <f aca="false">IF(K193="FLORIDA",1,IF(K193="TERMINAL TERRESTRE",2,IF(K193="NORTE",3,IF(K193="DURAN",4,IF(K193="BASTION",5,IF(K193="SUROESTE",6,IF(K193="SAMBORONDON",7,IF(K193="SUR",8,IF(K193="BELLA VISTA",9,IF(K193="MIRAFLORES",10,IF(K193="PUERTO AZUL",11,IF(K193="VIA A LA COSTA",12,IF(K193="SURESTE",13,IF(K193="TRINITARIA",14,IF(K193="CENTRO",15,IF(K193="PUNTILLA",16,IF(K193="DAULE",17,IF(K193="CIUDAD SANTIAGO",18,IF(K193="MAPASINGE",19,IF(K193="FLOR DE BASTION",20,IF(K193="JOYA",21,IF(K193="KENNEDY",22,IF(K193="URDESA",23,IF(K193="CEIBOS",24,IF(K193="MALAGA 2",25,IF(K193="ENTRADA DE LA 8",26,"---------------------------"))))))))))))))))))))))))))</f>
        <v>6</v>
      </c>
      <c r="M193" s="1" t="s">
        <v>898</v>
      </c>
      <c r="N193" s="1" t="n">
        <v>982232850</v>
      </c>
      <c r="O193" s="1" t="s">
        <v>899</v>
      </c>
    </row>
    <row r="194" customFormat="false" ht="15" hidden="false" customHeight="false" outlineLevel="0" collapsed="false">
      <c r="A194" s="1" t="n">
        <v>54260</v>
      </c>
      <c r="B194" s="1" t="s">
        <v>28</v>
      </c>
      <c r="C194" s="1" t="s">
        <v>900</v>
      </c>
      <c r="D194" s="1" t="str">
        <f aca="false">CONCATENATE(B194," ",C194)</f>
        <v>ORTIZ ZEAS</v>
      </c>
      <c r="E194" s="1" t="s">
        <v>560</v>
      </c>
      <c r="F194" s="1" t="s">
        <v>901</v>
      </c>
      <c r="G194" s="1" t="str">
        <f aca="false">CONCATENATE(E194," ",F194)</f>
        <v>ANDREA KATHERINE</v>
      </c>
      <c r="H194" s="1" t="str">
        <f aca="false">CONCATENATE(B194,E194)</f>
        <v>ORTIZANDREA</v>
      </c>
      <c r="I194" s="1" t="s">
        <v>43</v>
      </c>
      <c r="J194" s="1" t="n">
        <f aca="false">IF(I194="TRIPULANTE",1,IF(I194="RAMPA",2,IF(I194="TRAFICO",3,IF(I194="Mantenimiento",4,IF(I194="Comercial",5,IF(I194="TOV",6,IF(I194="SEGURIDAD",7,IF(I194="Talento humano",8,IF(I194="Jefe de aereopuerto",9,"------------")))))))))</f>
        <v>3</v>
      </c>
      <c r="K194" s="1" t="s">
        <v>18</v>
      </c>
      <c r="L194" s="1" t="n">
        <f aca="false">IF(K194="FLORIDA",1,IF(K194="TERMINAL TERRESTRE",2,IF(K194="NORTE",3,IF(K194="DURAN",4,IF(K194="BASTION",5,IF(K194="SUROESTE",6,IF(K194="SAMBORONDON",7,IF(K194="SUR",8,IF(K194="BELLA VISTA",9,IF(K194="MIRAFLORES",10,IF(K194="PUERTO AZUL",11,IF(K194="VIA A LA COSTA",12,IF(K194="SURESTE",13,IF(K194="TRINITARIA",14,IF(K194="CENTRO",15,IF(K194="PUNTILLA",16,IF(K194="DAULE",17,IF(K194="CIUDAD SANTIAGO",18,IF(K194="MAPASINGE",19,IF(K194="FLOR DE BASTION",20,IF(K194="JOYA",21,IF(K194="KENNEDY",22,IF(K194="URDESA",23,IF(K194="CEIBOS",24,IF(K194="MALAGA 2",25,IF(K194="ENTRADA DE LA 8",26,"---------------------------"))))))))))))))))))))))))))</f>
        <v>3</v>
      </c>
      <c r="M194" s="1" t="s">
        <v>902</v>
      </c>
      <c r="N194" s="1" t="n">
        <v>991389920</v>
      </c>
      <c r="O194" s="1" t="s">
        <v>903</v>
      </c>
    </row>
    <row r="195" customFormat="false" ht="15" hidden="false" customHeight="false" outlineLevel="0" collapsed="false">
      <c r="A195" s="1" t="n">
        <v>72481</v>
      </c>
      <c r="B195" s="1" t="s">
        <v>904</v>
      </c>
      <c r="C195" s="1" t="s">
        <v>905</v>
      </c>
      <c r="D195" s="1" t="str">
        <f aca="false">CONCATENATE(B195," ",C195)</f>
        <v>PACHAY REASCO</v>
      </c>
      <c r="E195" s="1" t="s">
        <v>906</v>
      </c>
      <c r="F195" s="1" t="s">
        <v>907</v>
      </c>
      <c r="G195" s="1" t="str">
        <f aca="false">CONCATENATE(E195," ",F195)</f>
        <v>JORDAN JESUS</v>
      </c>
      <c r="H195" s="1" t="str">
        <f aca="false">CONCATENATE(B195,E195)</f>
        <v>PACHAYJORDAN</v>
      </c>
      <c r="I195" s="1" t="s">
        <v>25</v>
      </c>
      <c r="J195" s="1" t="n">
        <f aca="false">IF(I195="TRIPULANTE",1,IF(I195="RAMPA",2,IF(I195="TRAFICO",3,IF(I195="Mantenimiento",4,IF(I195="Comercial",5,IF(I195="TOV",6,IF(I195="SEGURIDAD",7,IF(I195="Talento humano",8,IF(I195="Jefe de aereopuerto",9,"------------")))))))))</f>
        <v>2</v>
      </c>
      <c r="K195" s="1" t="s">
        <v>63</v>
      </c>
      <c r="L195" s="1" t="n">
        <f aca="false">IF(K195="FLORIDA",1,IF(K195="TERMINAL TERRESTRE",2,IF(K195="NORTE",3,IF(K195="DURAN",4,IF(K195="BASTION",5,IF(K195="SUROESTE",6,IF(K195="SAMBORONDON",7,IF(K195="SUR",8,IF(K195="BELLA VISTA",9,IF(K195="MIRAFLORES",10,IF(K195="PUERTO AZUL",11,IF(K195="VIA A LA COSTA",12,IF(K195="SURESTE",13,IF(K195="TRINITARIA",14,IF(K195="CENTRO",15,IF(K195="PUNTILLA",16,IF(K195="DAULE",17,IF(K195="CIUDAD SANTIAGO",18,IF(K195="MAPASINGE",19,IF(K195="FLOR DE BASTION",20,IF(K195="JOYA",21,IF(K195="KENNEDY",22,IF(K195="URDESA",23,IF(K195="CEIBOS",24,IF(K195="MALAGA 2",25,IF(K195="ENTRADA DE LA 8",26,"---------------------------"))))))))))))))))))))))))))</f>
        <v>8</v>
      </c>
      <c r="M195" s="3" t="s">
        <v>908</v>
      </c>
      <c r="N195" s="4" t="s">
        <v>909</v>
      </c>
      <c r="O195" s="0"/>
    </row>
    <row r="196" customFormat="false" ht="15" hidden="false" customHeight="false" outlineLevel="0" collapsed="false">
      <c r="A196" s="1" t="n">
        <v>70021</v>
      </c>
      <c r="B196" s="1" t="s">
        <v>195</v>
      </c>
      <c r="C196" s="1" t="s">
        <v>392</v>
      </c>
      <c r="D196" s="1" t="str">
        <f aca="false">CONCATENATE(B196," ",C196)</f>
        <v>PACHECO GARCES</v>
      </c>
      <c r="E196" s="1" t="s">
        <v>42</v>
      </c>
      <c r="F196" s="1" t="s">
        <v>765</v>
      </c>
      <c r="G196" s="1" t="str">
        <f aca="false">CONCATENATE(E196," ",F196)</f>
        <v>ALEXANDRA KARINA</v>
      </c>
      <c r="H196" s="1" t="str">
        <f aca="false">CONCATENATE(B196,E196)</f>
        <v>PACHECOALEXANDRA</v>
      </c>
      <c r="I196" s="1" t="s">
        <v>43</v>
      </c>
      <c r="J196" s="1" t="n">
        <f aca="false">IF(I196="TRIPULANTE",1,IF(I196="RAMPA",2,IF(I196="TRAFICO",3,IF(I196="Mantenimiento",4,IF(I196="Comercial",5,IF(I196="TOV",6,IF(I196="SEGURIDAD",7,IF(I196="Talento humano",8,IF(I196="Jefe de aereopuerto",9,"------------")))))))))</f>
        <v>3</v>
      </c>
      <c r="K196" s="1" t="s">
        <v>247</v>
      </c>
      <c r="L196" s="1" t="n">
        <f aca="false">IF(K196="FLORIDA",1,IF(K196="TERMINAL TERRESTRE",2,IF(K196="NORTE",3,IF(K196="DURAN",4,IF(K196="BASTION",5,IF(K196="SUROESTE",6,IF(K196="SAMBORONDON",7,IF(K196="SUR",8,IF(K196="BELLA VISTA",9,IF(K196="MIRAFLORES",10,IF(K196="PUERTO AZUL",11,IF(K196="VIA A LA COSTA",12,IF(K196="SURESTE",13,IF(K196="TRINITARIA",14,IF(K196="CENTRO",15,IF(K196="PUNTILLA",16,IF(K196="DAULE",17,IF(K196="CIUDAD SANTIAGO",18,IF(K196="MAPASINGE",19,IF(K196="FLOR DE BASTION",20,IF(K196="JOYA",21,IF(K196="KENNEDY",22,IF(K196="URDESA",23,IF(K196="CEIBOS",24,IF(K196="MALAGA 2",25,IF(K196="ENTRADA DE LA 8",26,"---------------------------"))))))))))))))))))))))))))</f>
        <v>4</v>
      </c>
      <c r="M196" s="1" t="s">
        <v>910</v>
      </c>
      <c r="N196" s="1" t="n">
        <v>992744813</v>
      </c>
      <c r="O196" s="1" t="s">
        <v>911</v>
      </c>
    </row>
    <row r="197" customFormat="false" ht="15" hidden="false" customHeight="false" outlineLevel="0" collapsed="false">
      <c r="A197" s="1" t="n">
        <v>59438</v>
      </c>
      <c r="B197" s="1" t="s">
        <v>912</v>
      </c>
      <c r="C197" s="1" t="s">
        <v>913</v>
      </c>
      <c r="D197" s="1" t="str">
        <f aca="false">CONCATENATE(B197," ",C197)</f>
        <v>PADILLA HOLGUIN</v>
      </c>
      <c r="E197" s="1" t="s">
        <v>914</v>
      </c>
      <c r="F197" s="1" t="s">
        <v>915</v>
      </c>
      <c r="G197" s="1" t="str">
        <f aca="false">CONCATENATE(E197," ",F197)</f>
        <v>SANDY TATIANA</v>
      </c>
      <c r="H197" s="1" t="str">
        <f aca="false">CONCATENATE(B197,E197)</f>
        <v>PADILLASANDY</v>
      </c>
      <c r="I197" s="1" t="s">
        <v>79</v>
      </c>
      <c r="J197" s="1" t="n">
        <f aca="false">IF(I197="TRIPULANTE",1,IF(I197="RAMPA",2,IF(I197="TRAFICO",3,IF(I197="Mantenimiento",4,IF(I197="Comercial",5,IF(I197="TOV",6,IF(I197="SEGURIDAD",7,IF(I197="Talento humano",8,IF(I197="Jefe de aereopuerto",9,"------------")))))))))</f>
        <v>4</v>
      </c>
      <c r="K197" s="1" t="s">
        <v>247</v>
      </c>
      <c r="L197" s="1" t="n">
        <f aca="false">IF(K197="FLORIDA",1,IF(K197="TERMINAL TERRESTRE",2,IF(K197="NORTE",3,IF(K197="DURAN",4,IF(K197="BASTION",5,IF(K197="SUROESTE",6,IF(K197="SAMBORONDON",7,IF(K197="SUR",8,IF(K197="BELLA VISTA",9,IF(K197="MIRAFLORES",10,IF(K197="PUERTO AZUL",11,IF(K197="VIA A LA COSTA",12,IF(K197="SURESTE",13,IF(K197="TRINITARIA",14,IF(K197="CENTRO",15,IF(K197="PUNTILLA",16,IF(K197="DAULE",17,IF(K197="CIUDAD SANTIAGO",18,IF(K197="MAPASINGE",19,IF(K197="FLOR DE BASTION",20,IF(K197="JOYA",21,IF(K197="KENNEDY",22,IF(K197="URDESA",23,IF(K197="CEIBOS",24,IF(K197="MALAGA 2",25,IF(K197="ENTRADA DE LA 8",26,"---------------------------"))))))))))))))))))))))))))</f>
        <v>4</v>
      </c>
      <c r="M197" s="3" t="s">
        <v>916</v>
      </c>
      <c r="N197" s="4" t="s">
        <v>917</v>
      </c>
      <c r="O197" s="1" t="s">
        <v>918</v>
      </c>
    </row>
    <row r="198" customFormat="false" ht="15" hidden="false" customHeight="false" outlineLevel="0" collapsed="false">
      <c r="A198" s="1" t="n">
        <v>60076</v>
      </c>
      <c r="B198" s="1" t="s">
        <v>919</v>
      </c>
      <c r="C198" s="1" t="s">
        <v>920</v>
      </c>
      <c r="D198" s="1" t="str">
        <f aca="false">CONCATENATE(B198," ",C198)</f>
        <v>PAEZ POZO</v>
      </c>
      <c r="E198" s="1" t="s">
        <v>148</v>
      </c>
      <c r="F198" s="1" t="s">
        <v>172</v>
      </c>
      <c r="G198" s="1" t="str">
        <f aca="false">CONCATENATE(E198," ",F198)</f>
        <v>CARLOS ALBERTO</v>
      </c>
      <c r="H198" s="1" t="str">
        <f aca="false">CONCATENATE(B198,E198)</f>
        <v>PAEZCARLOS</v>
      </c>
      <c r="I198" s="1" t="s">
        <v>79</v>
      </c>
      <c r="J198" s="1" t="n">
        <f aca="false">IF(I198="TRIPULANTE",1,IF(I198="RAMPA",2,IF(I198="TRAFICO",3,IF(I198="Mantenimiento",4,IF(I198="Comercial",5,IF(I198="TOV",6,IF(I198="SEGURIDAD",7,IF(I198="Talento humano",8,IF(I198="Jefe de aereopuerto",9,"------------")))))))))</f>
        <v>4</v>
      </c>
      <c r="K198" s="1" t="s">
        <v>18</v>
      </c>
      <c r="L198" s="1" t="n">
        <f aca="false">IF(K198="FLORIDA",1,IF(K198="TERMINAL TERRESTRE",2,IF(K198="NORTE",3,IF(K198="DURAN",4,IF(K198="BASTION",5,IF(K198="SUROESTE",6,IF(K198="SAMBORONDON",7,IF(K198="SUR",8,IF(K198="BELLA VISTA",9,IF(K198="MIRAFLORES",10,IF(K198="PUERTO AZUL",11,IF(K198="VIA A LA COSTA",12,IF(K198="SURESTE",13,IF(K198="TRINITARIA",14,IF(K198="CENTRO",15,IF(K198="PUNTILLA",16,IF(K198="DAULE",17,IF(K198="CIUDAD SANTIAGO",18,IF(K198="MAPASINGE",19,IF(K198="FLOR DE BASTION",20,IF(K198="JOYA",21,IF(K198="KENNEDY",22,IF(K198="URDESA",23,IF(K198="CEIBOS",24,IF(K198="MALAGA 2",25,IF(K198="ENTRADA DE LA 8",26,"---------------------------"))))))))))))))))))))))))))</f>
        <v>3</v>
      </c>
      <c r="M198" s="3" t="s">
        <v>921</v>
      </c>
      <c r="N198" s="3" t="n">
        <v>959680107</v>
      </c>
      <c r="O198" s="1" t="s">
        <v>922</v>
      </c>
    </row>
    <row r="199" customFormat="false" ht="15" hidden="false" customHeight="false" outlineLevel="0" collapsed="false">
      <c r="A199" s="1" t="n">
        <v>68867</v>
      </c>
      <c r="B199" s="1" t="s">
        <v>919</v>
      </c>
      <c r="C199" s="1" t="s">
        <v>923</v>
      </c>
      <c r="D199" s="1" t="str">
        <f aca="false">CONCATENATE(B199," ",C199)</f>
        <v>PAEZ QUITO</v>
      </c>
      <c r="E199" s="1" t="s">
        <v>592</v>
      </c>
      <c r="F199" s="1" t="s">
        <v>924</v>
      </c>
      <c r="G199" s="1" t="str">
        <f aca="false">CONCATENATE(E199," ",F199)</f>
        <v>RAQUEL JANETH</v>
      </c>
      <c r="H199" s="1" t="str">
        <f aca="false">CONCATENATE(B199,E199)</f>
        <v>PAEZRAQUEL</v>
      </c>
      <c r="I199" s="1" t="s">
        <v>17</v>
      </c>
      <c r="J199" s="1" t="n">
        <f aca="false">IF(I199="TRIPULANTE",1,IF(I199="RAMPA",2,IF(I199="TRAFICO",3,IF(I199="Mantenimiento",4,IF(I199="Comercial",5,IF(I199="TOV",6,IF(I199="SEGURIDAD",7,IF(I199="Talento humano",8,IF(I199="Jefe de aereopuerto",9,"------------")))))))))</f>
        <v>1</v>
      </c>
      <c r="K199" s="1" t="s">
        <v>18</v>
      </c>
      <c r="L199" s="1" t="n">
        <f aca="false">IF(K199="FLORIDA",1,IF(K199="TERMINAL TERRESTRE",2,IF(K199="NORTE",3,IF(K199="DURAN",4,IF(K199="BASTION",5,IF(K199="SUROESTE",6,IF(K199="SAMBORONDON",7,IF(K199="SUR",8,IF(K199="BELLA VISTA",9,IF(K199="MIRAFLORES",10,IF(K199="PUERTO AZUL",11,IF(K199="VIA A LA COSTA",12,IF(K199="SURESTE",13,IF(K199="TRINITARIA",14,IF(K199="CENTRO",15,IF(K199="PUNTILLA",16,IF(K199="DAULE",17,IF(K199="CIUDAD SANTIAGO",18,IF(K199="MAPASINGE",19,IF(K199="FLOR DE BASTION",20,IF(K199="JOYA",21,IF(K199="KENNEDY",22,IF(K199="URDESA",23,IF(K199="CEIBOS",24,IF(K199="MALAGA 2",25,IF(K199="ENTRADA DE LA 8",26,"---------------------------"))))))))))))))))))))))))))</f>
        <v>3</v>
      </c>
      <c r="M199" s="1" t="s">
        <v>925</v>
      </c>
      <c r="N199" s="1" t="n">
        <v>983564028</v>
      </c>
      <c r="O199" s="1" t="s">
        <v>809</v>
      </c>
    </row>
    <row r="200" customFormat="false" ht="15" hidden="false" customHeight="false" outlineLevel="0" collapsed="false">
      <c r="A200" s="1" t="n">
        <v>60071</v>
      </c>
      <c r="B200" s="1" t="s">
        <v>926</v>
      </c>
      <c r="C200" s="1" t="s">
        <v>927</v>
      </c>
      <c r="D200" s="1" t="str">
        <f aca="false">CONCATENATE(B200," ",C200)</f>
        <v>PALACIOS MOREIRA</v>
      </c>
      <c r="E200" s="1" t="s">
        <v>164</v>
      </c>
      <c r="F200" s="1" t="s">
        <v>269</v>
      </c>
      <c r="G200" s="1" t="str">
        <f aca="false">CONCATENATE(E200," ",F200)</f>
        <v>FREDDY FERNANDO</v>
      </c>
      <c r="H200" s="1" t="str">
        <f aca="false">CONCATENATE(B200,E200)</f>
        <v>PALACIOSFREDDY</v>
      </c>
      <c r="I200" s="1" t="s">
        <v>79</v>
      </c>
      <c r="J200" s="1" t="n">
        <f aca="false">IF(I200="TRIPULANTE",1,IF(I200="RAMPA",2,IF(I200="TRAFICO",3,IF(I200="Mantenimiento",4,IF(I200="Comercial",5,IF(I200="TOV",6,IF(I200="SEGURIDAD",7,IF(I200="Talento humano",8,IF(I200="Jefe de aereopuerto",9,"------------")))))))))</f>
        <v>4</v>
      </c>
      <c r="K200" s="1" t="s">
        <v>18</v>
      </c>
      <c r="L200" s="1" t="n">
        <f aca="false">IF(K200="FLORIDA",1,IF(K200="TERMINAL TERRESTRE",2,IF(K200="NORTE",3,IF(K200="DURAN",4,IF(K200="BASTION",5,IF(K200="SUROESTE",6,IF(K200="SAMBORONDON",7,IF(K200="SUR",8,IF(K200="BELLA VISTA",9,IF(K200="MIRAFLORES",10,IF(K200="PUERTO AZUL",11,IF(K200="VIA A LA COSTA",12,IF(K200="SURESTE",13,IF(K200="TRINITARIA",14,IF(K200="CENTRO",15,IF(K200="PUNTILLA",16,IF(K200="DAULE",17,IF(K200="CIUDAD SANTIAGO",18,IF(K200="MAPASINGE",19,IF(K200="FLOR DE BASTION",20,IF(K200="JOYA",21,IF(K200="KENNEDY",22,IF(K200="URDESA",23,IF(K200="CEIBOS",24,IF(K200="MALAGA 2",25,IF(K200="ENTRADA DE LA 8",26,"---------------------------"))))))))))))))))))))))))))</f>
        <v>3</v>
      </c>
      <c r="M200" s="3" t="s">
        <v>928</v>
      </c>
      <c r="N200" s="4" t="s">
        <v>929</v>
      </c>
      <c r="O200" s="1" t="s">
        <v>930</v>
      </c>
    </row>
    <row r="201" customFormat="false" ht="15" hidden="false" customHeight="false" outlineLevel="0" collapsed="false">
      <c r="A201" s="1" t="n">
        <v>54638</v>
      </c>
      <c r="B201" s="1" t="s">
        <v>931</v>
      </c>
      <c r="C201" s="1" t="s">
        <v>932</v>
      </c>
      <c r="D201" s="1" t="str">
        <f aca="false">CONCATENATE(B201," ",C201)</f>
        <v>PALMA MILLER</v>
      </c>
      <c r="E201" s="1" t="s">
        <v>933</v>
      </c>
      <c r="F201" s="1" t="s">
        <v>934</v>
      </c>
      <c r="G201" s="1" t="str">
        <f aca="false">CONCATENATE(E201," ",F201)</f>
        <v>NANCY JAQUELINE</v>
      </c>
      <c r="H201" s="1" t="str">
        <f aca="false">CONCATENATE(B201,E201)</f>
        <v>PALMANANCY</v>
      </c>
      <c r="I201" s="1" t="s">
        <v>17</v>
      </c>
      <c r="J201" s="1" t="n">
        <f aca="false">IF(I201="TRIPULANTE",1,IF(I201="RAMPA",2,IF(I201="TRAFICO",3,IF(I201="Mantenimiento",4,IF(I201="Comercial",5,IF(I201="TOV",6,IF(I201="SEGURIDAD",7,IF(I201="Talento humano",8,IF(I201="Jefe de aereopuerto",9,"------------")))))))))</f>
        <v>1</v>
      </c>
      <c r="K201" s="1" t="s">
        <v>275</v>
      </c>
      <c r="L201" s="1" t="n">
        <f aca="false">IF(K201="FLORIDA",1,IF(K201="TERMINAL TERRESTRE",2,IF(K201="NORTE",3,IF(K201="DURAN",4,IF(K201="BASTION",5,IF(K201="SUROESTE",6,IF(K201="SAMBORONDON",7,IF(K201="SUR",8,IF(K201="BELLA VISTA",9,IF(K201="MIRAFLORES",10,IF(K201="PUERTO AZUL",11,IF(K201="VIA A LA COSTA",12,IF(K201="SURESTE",13,IF(K201="TRINITARIA",14,IF(K201="CENTRO",15,IF(K201="PUNTILLA",16,IF(K201="DAULE",17,IF(K201="CIUDAD SANTIAGO",18,IF(K201="MAPASINGE",19,IF(K201="FLOR DE BASTION",20,IF(K201="JOYA",21,IF(K201="KENNEDY",22,IF(K201="URDESA",23,IF(K201="CEIBOS",24,IF(K201="MALAGA 2",25,IF(K201="ENTRADA DE LA 8",26,"---------------------------"))))))))))))))))))))))))))</f>
        <v>22</v>
      </c>
      <c r="M201" s="1" t="s">
        <v>935</v>
      </c>
      <c r="N201" s="1" t="n">
        <v>969729865</v>
      </c>
      <c r="O201" s="1" t="s">
        <v>936</v>
      </c>
    </row>
    <row r="202" customFormat="false" ht="15" hidden="false" customHeight="false" outlineLevel="0" collapsed="false">
      <c r="A202" s="1" t="n">
        <v>54806</v>
      </c>
      <c r="B202" s="1" t="s">
        <v>931</v>
      </c>
      <c r="C202" s="1" t="s">
        <v>937</v>
      </c>
      <c r="D202" s="1" t="str">
        <f aca="false">CONCATENATE(B202," ",C202)</f>
        <v>PALMA RUIZ</v>
      </c>
      <c r="E202" s="1" t="s">
        <v>67</v>
      </c>
      <c r="F202" s="1" t="s">
        <v>938</v>
      </c>
      <c r="G202" s="1" t="str">
        <f aca="false">CONCATENATE(E202," ",F202)</f>
        <v>LUIS RIGOBERTO</v>
      </c>
      <c r="H202" s="1" t="str">
        <f aca="false">CONCATENATE(B202,E202)</f>
        <v>PALMALUIS</v>
      </c>
      <c r="I202" s="1" t="s">
        <v>25</v>
      </c>
      <c r="J202" s="1" t="n">
        <f aca="false">IF(I202="TRIPULANTE",1,IF(I202="RAMPA",2,IF(I202="TRAFICO",3,IF(I202="Mantenimiento",4,IF(I202="Comercial",5,IF(I202="TOV",6,IF(I202="SEGURIDAD",7,IF(I202="Talento humano",8,IF(I202="Jefe de aereopuerto",9,"------------")))))))))</f>
        <v>2</v>
      </c>
      <c r="K202" s="1" t="s">
        <v>31</v>
      </c>
      <c r="L202" s="1" t="n">
        <f aca="false">IF(K202="FLORIDA",1,IF(K202="TERMINAL TERRESTRE",2,IF(K202="NORTE",3,IF(K202="DURAN",4,IF(K202="BASTION",5,IF(K202="SUROESTE",6,IF(K202="SAMBORONDON",7,IF(K202="SUR",8,IF(K202="BELLA VISTA",9,IF(K202="MIRAFLORES",10,IF(K202="PUERTO AZUL",11,IF(K202="VIA A LA COSTA",12,IF(K202="SURESTE",13,IF(K202="TRINITARIA",14,IF(K202="CENTRO",15,IF(K202="PUNTILLA",16,IF(K202="DAULE",17,IF(K202="CIUDAD SANTIAGO",18,IF(K202="MAPASINGE",19,IF(K202="FLOR DE BASTION",20,IF(K202="JOYA",21,IF(K202="KENNEDY",22,IF(K202="URDESA",23,IF(K202="CEIBOS",24,IF(K202="MALAGA 2",25,IF(K202="ENTRADA DE LA 8",26,"---------------------------"))))))))))))))))))))))))))</f>
        <v>6</v>
      </c>
      <c r="M202" s="3" t="s">
        <v>939</v>
      </c>
      <c r="N202" s="4" t="n">
        <v>994824236</v>
      </c>
      <c r="O202" s="0"/>
    </row>
    <row r="203" customFormat="false" ht="15" hidden="false" customHeight="false" outlineLevel="0" collapsed="false">
      <c r="A203" s="1" t="n">
        <v>54230</v>
      </c>
      <c r="B203" s="1" t="s">
        <v>940</v>
      </c>
      <c r="C203" s="1" t="s">
        <v>941</v>
      </c>
      <c r="D203" s="1" t="str">
        <f aca="false">CONCATENATE(B203," ",C203)</f>
        <v>PAREDES ABEIGA</v>
      </c>
      <c r="E203" s="1" t="s">
        <v>669</v>
      </c>
      <c r="F203" s="1" t="s">
        <v>942</v>
      </c>
      <c r="G203" s="1" t="str">
        <f aca="false">CONCATENATE(E203," ",F203)</f>
        <v>RICARDO ALFONSO</v>
      </c>
      <c r="H203" s="1" t="str">
        <f aca="false">CONCATENATE(B203,E203)</f>
        <v>PAREDESRICARDO</v>
      </c>
      <c r="I203" s="1" t="s">
        <v>17</v>
      </c>
      <c r="J203" s="1" t="n">
        <f aca="false">IF(I203="TRIPULANTE",1,IF(I203="RAMPA",2,IF(I203="TRAFICO",3,IF(I203="Mantenimiento",4,IF(I203="Comercial",5,IF(I203="TOV",6,IF(I203="SEGURIDAD",7,IF(I203="Talento humano",8,IF(I203="Jefe de aereopuerto",9,"------------")))))))))</f>
        <v>1</v>
      </c>
      <c r="K203" s="1" t="s">
        <v>388</v>
      </c>
      <c r="L203" s="1" t="n">
        <f aca="false">IF(K203="FLORIDA",1,IF(K203="TERMINAL TERRESTRE",2,IF(K203="NORTE",3,IF(K203="DURAN",4,IF(K203="BASTION",5,IF(K203="SUROESTE",6,IF(K203="SAMBORONDON",7,IF(K203="SUR",8,IF(K203="BELLA VISTA",9,IF(K203="MIRAFLORES",10,IF(K203="PUERTO AZUL",11,IF(K203="VIA A LA COSTA",12,IF(K203="SURESTE",13,IF(K203="TRINITARIA",14,IF(K203="CENTRO",15,IF(K203="PUNTILLA",16,IF(K203="DAULE",17,IF(K203="CIUDAD SANTIAGO",18,IF(K203="MAPASINGE",19,IF(K203="FLOR DE BASTION",20,IF(K203="JOYA",21,IF(K203="KENNEDY",22,IF(K203="URDESA",23,IF(K203="CEIBOS",24,IF(K203="MALAGA 2",25,IF(K203="ENTRADA DE LA 8",26,"---------------------------"))))))))))))))))))))))))))</f>
        <v>24</v>
      </c>
      <c r="M203" s="1" t="s">
        <v>943</v>
      </c>
      <c r="N203" s="1" t="n">
        <v>994686307</v>
      </c>
      <c r="O203" s="1" t="s">
        <v>944</v>
      </c>
    </row>
    <row r="204" customFormat="false" ht="15" hidden="false" customHeight="false" outlineLevel="0" collapsed="false">
      <c r="A204" s="1" t="n">
        <v>53786</v>
      </c>
      <c r="B204" s="1" t="s">
        <v>945</v>
      </c>
      <c r="C204" s="1" t="s">
        <v>946</v>
      </c>
      <c r="D204" s="1" t="str">
        <f aca="false">CONCATENATE(B204," ",C204)</f>
        <v>PARRA FAJARDO</v>
      </c>
      <c r="E204" s="1" t="s">
        <v>947</v>
      </c>
      <c r="F204" s="1" t="s">
        <v>948</v>
      </c>
      <c r="G204" s="1" t="str">
        <f aca="false">CONCATENATE(E204," ",F204)</f>
        <v>NELIO IVAN</v>
      </c>
      <c r="H204" s="1" t="str">
        <f aca="false">CONCATENATE(B204,E204)</f>
        <v>PARRANELIO</v>
      </c>
      <c r="I204" s="1" t="s">
        <v>25</v>
      </c>
      <c r="J204" s="1" t="n">
        <f aca="false">IF(I204="TRIPULANTE",1,IF(I204="RAMPA",2,IF(I204="TRAFICO",3,IF(I204="Mantenimiento",4,IF(I204="Comercial",5,IF(I204="TOV",6,IF(I204="SEGURIDAD",7,IF(I204="Talento humano",8,IF(I204="Jefe de aereopuerto",9,"------------")))))))))</f>
        <v>2</v>
      </c>
      <c r="K204" s="1" t="s">
        <v>18</v>
      </c>
      <c r="L204" s="1" t="n">
        <f aca="false">IF(K204="FLORIDA",1,IF(K204="TERMINAL TERRESTRE",2,IF(K204="NORTE",3,IF(K204="DURAN",4,IF(K204="BASTION",5,IF(K204="SUROESTE",6,IF(K204="SAMBORONDON",7,IF(K204="SUR",8,IF(K204="BELLA VISTA",9,IF(K204="MIRAFLORES",10,IF(K204="PUERTO AZUL",11,IF(K204="VIA A LA COSTA",12,IF(K204="SURESTE",13,IF(K204="TRINITARIA",14,IF(K204="CENTRO",15,IF(K204="PUNTILLA",16,IF(K204="DAULE",17,IF(K204="CIUDAD SANTIAGO",18,IF(K204="MAPASINGE",19,IF(K204="FLOR DE BASTION",20,IF(K204="JOYA",21,IF(K204="KENNEDY",22,IF(K204="URDESA",23,IF(K204="CEIBOS",24,IF(K204="MALAGA 2",25,IF(K204="ENTRADA DE LA 8",26,"---------------------------"))))))))))))))))))))))))))</f>
        <v>3</v>
      </c>
      <c r="M204" s="3" t="s">
        <v>949</v>
      </c>
      <c r="N204" s="4" t="n">
        <v>994481596</v>
      </c>
      <c r="O204" s="0"/>
    </row>
    <row r="205" customFormat="false" ht="15" hidden="false" customHeight="false" outlineLevel="0" collapsed="false">
      <c r="A205" s="1" t="n">
        <v>55205</v>
      </c>
      <c r="B205" s="1" t="s">
        <v>950</v>
      </c>
      <c r="C205" s="1" t="s">
        <v>937</v>
      </c>
      <c r="D205" s="1" t="str">
        <f aca="false">CONCATENATE(B205," ",C205)</f>
        <v>PASTORELLY RUIZ</v>
      </c>
      <c r="E205" s="1" t="s">
        <v>148</v>
      </c>
      <c r="F205" s="1" t="s">
        <v>387</v>
      </c>
      <c r="G205" s="1" t="str">
        <f aca="false">CONCATENATE(E205," ",F205)</f>
        <v>CARLOS PATRICIO</v>
      </c>
      <c r="H205" s="1" t="str">
        <f aca="false">CONCATENATE(B205,E205)</f>
        <v>PASTORELLYCARLOS</v>
      </c>
      <c r="I205" s="1" t="s">
        <v>17</v>
      </c>
      <c r="J205" s="1" t="n">
        <f aca="false">IF(I205="TRIPULANTE",1,IF(I205="RAMPA",2,IF(I205="TRAFICO",3,IF(I205="Mantenimiento",4,IF(I205="Comercial",5,IF(I205="TOV",6,IF(I205="SEGURIDAD",7,IF(I205="Talento humano",8,IF(I205="Jefe de aereopuerto",9,"------------")))))))))</f>
        <v>1</v>
      </c>
      <c r="K205" s="1" t="s">
        <v>422</v>
      </c>
      <c r="L205" s="1" t="n">
        <f aca="false">IF(K205="FLORIDA",1,IF(K205="TERMINAL TERRESTRE",2,IF(K205="NORTE",3,IF(K205="DURAN",4,IF(K205="BASTION",5,IF(K205="SUROESTE",6,IF(K205="SAMBORONDON",7,IF(K205="SUR",8,IF(K205="BELLA VISTA",9,IF(K205="MIRAFLORES",10,IF(K205="PUERTO AZUL",11,IF(K205="VIA A LA COSTA",12,IF(K205="SURESTE",13,IF(K205="TRINITARIA",14,IF(K205="CENTRO",15,IF(K205="PUNTILLA",16,IF(K205="DAULE",17,IF(K205="CIUDAD SANTIAGO",18,IF(K205="MAPASINGE",19,IF(K205="FLOR DE BASTION",20,IF(K205="JOYA",21,IF(K205="KENNEDY",22,IF(K205="URDESA",23,IF(K205="CEIBOS",24,IF(K205="MALAGA 2",25,IF(K205="ENTRADA DE LA 8",26,"---------------------------"))))))))))))))))))))))))))</f>
        <v>9</v>
      </c>
      <c r="M205" s="1" t="s">
        <v>951</v>
      </c>
      <c r="N205" s="1" t="n">
        <v>993988783</v>
      </c>
      <c r="O205" s="1" t="s">
        <v>952</v>
      </c>
    </row>
    <row r="206" customFormat="false" ht="15" hidden="false" customHeight="false" outlineLevel="0" collapsed="false">
      <c r="A206" s="1" t="n">
        <v>54190</v>
      </c>
      <c r="B206" s="1" t="s">
        <v>487</v>
      </c>
      <c r="C206" s="1" t="s">
        <v>216</v>
      </c>
      <c r="D206" s="1" t="str">
        <f aca="false">CONCATENATE(B206," ",C206)</f>
        <v>PEÑAFIEL TORRES</v>
      </c>
      <c r="E206" s="1" t="s">
        <v>953</v>
      </c>
      <c r="F206" s="1" t="s">
        <v>96</v>
      </c>
      <c r="G206" s="1" t="str">
        <f aca="false">CONCATENATE(E206," ",F206)</f>
        <v>SOFIA GABRIELA</v>
      </c>
      <c r="H206" s="1" t="str">
        <f aca="false">CONCATENATE(B206,E206)</f>
        <v>PEÑAFIELSOFIA</v>
      </c>
      <c r="I206" s="1" t="s">
        <v>17</v>
      </c>
      <c r="J206" s="1" t="n">
        <f aca="false">IF(I206="TRIPULANTE",1,IF(I206="RAMPA",2,IF(I206="TRAFICO",3,IF(I206="Mantenimiento",4,IF(I206="Comercial",5,IF(I206="TOV",6,IF(I206="SEGURIDAD",7,IF(I206="Talento humano",8,IF(I206="Jefe de aereopuerto",9,"------------")))))))))</f>
        <v>1</v>
      </c>
      <c r="K206" s="1" t="s">
        <v>275</v>
      </c>
      <c r="L206" s="1" t="n">
        <f aca="false">IF(K206="FLORIDA",1,IF(K206="TERMINAL TERRESTRE",2,IF(K206="NORTE",3,IF(K206="DURAN",4,IF(K206="BASTION",5,IF(K206="SUROESTE",6,IF(K206="SAMBORONDON",7,IF(K206="SUR",8,IF(K206="BELLA VISTA",9,IF(K206="MIRAFLORES",10,IF(K206="PUERTO AZUL",11,IF(K206="VIA A LA COSTA",12,IF(K206="SURESTE",13,IF(K206="TRINITARIA",14,IF(K206="CENTRO",15,IF(K206="PUNTILLA",16,IF(K206="DAULE",17,IF(K206="CIUDAD SANTIAGO",18,IF(K206="MAPASINGE",19,IF(K206="FLOR DE BASTION",20,IF(K206="JOYA",21,IF(K206="KENNEDY",22,IF(K206="URDESA",23,IF(K206="CEIBOS",24,IF(K206="MALAGA 2",25,IF(K206="ENTRADA DE LA 8",26,"---------------------------"))))))))))))))))))))))))))</f>
        <v>22</v>
      </c>
      <c r="M206" s="1" t="s">
        <v>954</v>
      </c>
      <c r="N206" s="1" t="s">
        <v>955</v>
      </c>
      <c r="O206" s="1" t="s">
        <v>956</v>
      </c>
    </row>
    <row r="207" customFormat="false" ht="15" hidden="false" customHeight="false" outlineLevel="0" collapsed="false">
      <c r="A207" s="1" t="n">
        <v>59171</v>
      </c>
      <c r="B207" s="1" t="s">
        <v>487</v>
      </c>
      <c r="C207" s="1" t="s">
        <v>539</v>
      </c>
      <c r="D207" s="1" t="str">
        <f aca="false">CONCATENATE(B207," ",C207)</f>
        <v>PEÑAFIEL FRANCO</v>
      </c>
      <c r="E207" s="1" t="s">
        <v>23</v>
      </c>
      <c r="F207" s="1" t="s">
        <v>727</v>
      </c>
      <c r="G207" s="1" t="str">
        <f aca="false">CONCATENATE(E207," ",F207)</f>
        <v>JOSE ORLANDO</v>
      </c>
      <c r="H207" s="1" t="str">
        <f aca="false">CONCATENATE(B207,E207)</f>
        <v>PEÑAFIELJOSE</v>
      </c>
      <c r="I207" s="1" t="s">
        <v>25</v>
      </c>
      <c r="J207" s="1" t="n">
        <f aca="false">IF(I207="TRIPULANTE",1,IF(I207="RAMPA",2,IF(I207="TRAFICO",3,IF(I207="Mantenimiento",4,IF(I207="Comercial",5,IF(I207="TOV",6,IF(I207="SEGURIDAD",7,IF(I207="Talento humano",8,IF(I207="Jefe de aereopuerto",9,"------------")))))))))</f>
        <v>2</v>
      </c>
      <c r="K207" s="1" t="s">
        <v>31</v>
      </c>
      <c r="L207" s="1" t="n">
        <f aca="false">IF(K207="FLORIDA",1,IF(K207="TERMINAL TERRESTRE",2,IF(K207="NORTE",3,IF(K207="DURAN",4,IF(K207="BASTION",5,IF(K207="SUROESTE",6,IF(K207="SAMBORONDON",7,IF(K207="SUR",8,IF(K207="BELLA VISTA",9,IF(K207="MIRAFLORES",10,IF(K207="PUERTO AZUL",11,IF(K207="VIA A LA COSTA",12,IF(K207="SURESTE",13,IF(K207="TRINITARIA",14,IF(K207="CENTRO",15,IF(K207="PUNTILLA",16,IF(K207="DAULE",17,IF(K207="CIUDAD SANTIAGO",18,IF(K207="MAPASINGE",19,IF(K207="FLOR DE BASTION",20,IF(K207="JOYA",21,IF(K207="KENNEDY",22,IF(K207="URDESA",23,IF(K207="CEIBOS",24,IF(K207="MALAGA 2",25,IF(K207="ENTRADA DE LA 8",26,"---------------------------"))))))))))))))))))))))))))</f>
        <v>6</v>
      </c>
      <c r="M207" s="3" t="s">
        <v>957</v>
      </c>
      <c r="N207" s="4" t="n">
        <v>969205610</v>
      </c>
      <c r="O207" s="0"/>
    </row>
    <row r="208" customFormat="false" ht="15" hidden="false" customHeight="false" outlineLevel="0" collapsed="false">
      <c r="A208" s="1" t="n">
        <v>53982</v>
      </c>
      <c r="B208" s="1" t="s">
        <v>958</v>
      </c>
      <c r="C208" s="1" t="s">
        <v>713</v>
      </c>
      <c r="D208" s="1" t="str">
        <f aca="false">CONCATENATE(B208," ",C208)</f>
        <v>PEÑAHERRERA VARGAS</v>
      </c>
      <c r="E208" s="1" t="s">
        <v>148</v>
      </c>
      <c r="F208" s="1" t="s">
        <v>269</v>
      </c>
      <c r="G208" s="1" t="str">
        <f aca="false">CONCATENATE(E208," ",F208)</f>
        <v>CARLOS FERNANDO</v>
      </c>
      <c r="H208" s="1" t="str">
        <f aca="false">CONCATENATE(B208,E208)</f>
        <v>PEÑAHERRERACARLOS</v>
      </c>
      <c r="I208" s="1" t="s">
        <v>17</v>
      </c>
      <c r="J208" s="1" t="n">
        <f aca="false">IF(I208="TRIPULANTE",1,IF(I208="RAMPA",2,IF(I208="TRAFICO",3,IF(I208="Mantenimiento",4,IF(I208="Comercial",5,IF(I208="TOV",6,IF(I208="SEGURIDAD",7,IF(I208="Talento humano",8,IF(I208="Jefe de aereopuerto",9,"------------")))))))))</f>
        <v>1</v>
      </c>
      <c r="K208" s="1" t="s">
        <v>241</v>
      </c>
      <c r="L208" s="1" t="n">
        <f aca="false">IF(K208="FLORIDA",1,IF(K208="TERMINAL TERRESTRE",2,IF(K208="NORTE",3,IF(K208="DURAN",4,IF(K208="BASTION",5,IF(K208="SUROESTE",6,IF(K208="SAMBORONDON",7,IF(K208="SUR",8,IF(K208="BELLA VISTA",9,IF(K208="MIRAFLORES",10,IF(K208="PUERTO AZUL",11,IF(K208="VIA A LA COSTA",12,IF(K208="SURESTE",13,IF(K208="TRINITARIA",14,IF(K208="CENTRO",15,IF(K208="PUNTILLA",16,IF(K208="DAULE",17,IF(K208="CIUDAD SANTIAGO",18,IF(K208="MAPASINGE",19,IF(K208="FLOR DE BASTION",20,IF(K208="JOYA",21,IF(K208="KENNEDY",22,IF(K208="URDESA",23,IF(K208="CEIBOS",24,IF(K208="MALAGA 2",25,IF(K208="ENTRADA DE LA 8",26,"---------------------------"))))))))))))))))))))))))))</f>
        <v>7</v>
      </c>
      <c r="M208" s="1" t="s">
        <v>959</v>
      </c>
      <c r="N208" s="1" t="n">
        <v>987254629</v>
      </c>
      <c r="O208" s="1" t="s">
        <v>960</v>
      </c>
    </row>
    <row r="209" customFormat="false" ht="15" hidden="false" customHeight="false" outlineLevel="0" collapsed="false">
      <c r="A209" s="1" t="n">
        <v>53146</v>
      </c>
      <c r="B209" s="1" t="s">
        <v>887</v>
      </c>
      <c r="C209" s="1" t="s">
        <v>961</v>
      </c>
      <c r="D209" s="1" t="str">
        <f aca="false">CONCATENATE(B209," ",C209)</f>
        <v>PEREZ MALDONADO</v>
      </c>
      <c r="E209" s="1" t="s">
        <v>443</v>
      </c>
      <c r="F209" s="1" t="s">
        <v>962</v>
      </c>
      <c r="G209" s="1" t="str">
        <f aca="false">CONCATENATE(E209," ",F209)</f>
        <v>FAUSTO TEODORO</v>
      </c>
      <c r="H209" s="1" t="str">
        <f aca="false">CONCATENATE(B209,E209)</f>
        <v>PEREZFAUSTO</v>
      </c>
      <c r="I209" s="1" t="s">
        <v>79</v>
      </c>
      <c r="J209" s="1" t="n">
        <f aca="false">IF(I209="TRIPULANTE",1,IF(I209="RAMPA",2,IF(I209="TRAFICO",3,IF(I209="Mantenimiento",4,IF(I209="Comercial",5,IF(I209="TOV",6,IF(I209="SEGURIDAD",7,IF(I209="Talento humano",8,IF(I209="Jefe de aereopuerto",9,"------------")))))))))</f>
        <v>4</v>
      </c>
      <c r="K209" s="1" t="s">
        <v>155</v>
      </c>
      <c r="L209" s="1" t="n">
        <f aca="false">IF(K209="FLORIDA",1,IF(K209="TERMINAL TERRESTRE",2,IF(K209="NORTE",3,IF(K209="DURAN",4,IF(K209="BASTION",5,IF(K209="SUROESTE",6,IF(K209="SAMBORONDON",7,IF(K209="SUR",8,IF(K209="BELLA VISTA",9,IF(K209="MIRAFLORES",10,IF(K209="PUERTO AZUL",11,IF(K209="VIA A LA COSTA",12,IF(K209="SURESTE",13,IF(K209="TRINITARIA",14,IF(K209="CENTRO",15,IF(K209="PUNTILLA",16,IF(K209="DAULE",17,IF(K209="CIUDAD SANTIAGO",18,IF(K209="MAPASINGE",19,IF(K209="FLOR DE BASTION",20,IF(K209="JOYA",21,IF(K209="KENNEDY",22,IF(K209="URDESA",23,IF(K209="CEIBOS",24,IF(K209="MALAGA 2",25,IF(K209="ENTRADA DE LA 8",26,"---------------------------"))))))))))))))))))))))))))</f>
        <v>21</v>
      </c>
      <c r="M209" s="3" t="s">
        <v>963</v>
      </c>
      <c r="N209" s="13" t="s">
        <v>964</v>
      </c>
      <c r="O209" s="1" t="s">
        <v>965</v>
      </c>
    </row>
    <row r="210" customFormat="false" ht="15" hidden="false" customHeight="false" outlineLevel="0" collapsed="false">
      <c r="A210" s="1" t="n">
        <v>68535</v>
      </c>
      <c r="B210" s="1" t="s">
        <v>887</v>
      </c>
      <c r="C210" s="1" t="s">
        <v>966</v>
      </c>
      <c r="D210" s="1" t="str">
        <f aca="false">CONCATENATE(B210," ",C210)</f>
        <v>PEREZ YUPANQUI</v>
      </c>
      <c r="E210" s="1" t="s">
        <v>123</v>
      </c>
      <c r="F210" s="1" t="s">
        <v>137</v>
      </c>
      <c r="G210" s="1" t="str">
        <f aca="false">CONCATENATE(E210," ",F210)</f>
        <v>JORGE ANTONIO</v>
      </c>
      <c r="H210" s="1" t="str">
        <f aca="false">CONCATENATE(B210,E210)</f>
        <v>PEREZJORGE</v>
      </c>
      <c r="I210" s="1" t="s">
        <v>25</v>
      </c>
      <c r="J210" s="1" t="n">
        <f aca="false">IF(I210="TRIPULANTE",1,IF(I210="RAMPA",2,IF(I210="TRAFICO",3,IF(I210="Mantenimiento",4,IF(I210="Comercial",5,IF(I210="TOV",6,IF(I210="SEGURIDAD",7,IF(I210="Talento humano",8,IF(I210="Jefe de aereopuerto",9,"------------")))))))))</f>
        <v>2</v>
      </c>
      <c r="K210" s="1" t="s">
        <v>63</v>
      </c>
      <c r="L210" s="1" t="n">
        <f aca="false">IF(K210="FLORIDA",1,IF(K210="TERMINAL TERRESTRE",2,IF(K210="NORTE",3,IF(K210="DURAN",4,IF(K210="BASTION",5,IF(K210="SUROESTE",6,IF(K210="SAMBORONDON",7,IF(K210="SUR",8,IF(K210="BELLA VISTA",9,IF(K210="MIRAFLORES",10,IF(K210="PUERTO AZUL",11,IF(K210="VIA A LA COSTA",12,IF(K210="SURESTE",13,IF(K210="TRINITARIA",14,IF(K210="CENTRO",15,IF(K210="PUNTILLA",16,IF(K210="DAULE",17,IF(K210="CIUDAD SANTIAGO",18,IF(K210="MAPASINGE",19,IF(K210="FLOR DE BASTION",20,IF(K210="JOYA",21,IF(K210="KENNEDY",22,IF(K210="URDESA",23,IF(K210="CEIBOS",24,IF(K210="MALAGA 2",25,IF(K210="ENTRADA DE LA 8",26,"---------------------------"))))))))))))))))))))))))))</f>
        <v>8</v>
      </c>
      <c r="M210" s="3" t="s">
        <v>967</v>
      </c>
      <c r="N210" s="5" t="n">
        <v>989417672</v>
      </c>
      <c r="O210" s="0"/>
    </row>
    <row r="211" customFormat="false" ht="15" hidden="false" customHeight="false" outlineLevel="0" collapsed="false">
      <c r="A211" s="1" t="n">
        <v>69164</v>
      </c>
      <c r="B211" s="1" t="s">
        <v>887</v>
      </c>
      <c r="C211" s="1" t="s">
        <v>968</v>
      </c>
      <c r="D211" s="1" t="str">
        <f aca="false">CONCATENATE(B211," ",C211)</f>
        <v>PEREZ MONTERO</v>
      </c>
      <c r="E211" s="1" t="s">
        <v>969</v>
      </c>
      <c r="F211" s="1" t="s">
        <v>600</v>
      </c>
      <c r="G211" s="1" t="str">
        <f aca="false">CONCATENATE(E211," ",F211)</f>
        <v>SABY ALEJANDRA</v>
      </c>
      <c r="H211" s="1" t="str">
        <f aca="false">CONCATENATE(B211,E211)</f>
        <v>PEREZSABY</v>
      </c>
      <c r="I211" s="1" t="s">
        <v>43</v>
      </c>
      <c r="J211" s="1" t="n">
        <f aca="false">IF(I211="TRIPULANTE",1,IF(I211="RAMPA",2,IF(I211="TRAFICO",3,IF(I211="Mantenimiento",4,IF(I211="Comercial",5,IF(I211="TOV",6,IF(I211="SEGURIDAD",7,IF(I211="Talento humano",8,IF(I211="Jefe de aereopuerto",9,"------------")))))))))</f>
        <v>3</v>
      </c>
      <c r="K211" s="1" t="s">
        <v>103</v>
      </c>
      <c r="L211" s="1" t="n">
        <f aca="false">IF(K211="FLORIDA",1,IF(K211="TERMINAL TERRESTRE",2,IF(K211="NORTE",3,IF(K211="DURAN",4,IF(K211="BASTION",5,IF(K211="SUROESTE",6,IF(K211="SAMBORONDON",7,IF(K211="SUR",8,IF(K211="BELLA VISTA",9,IF(K211="MIRAFLORES",10,IF(K211="PUERTO AZUL",11,IF(K211="VIA A LA COSTA",12,IF(K211="SURESTE",13,IF(K211="TRINITARIA",14,IF(K211="CENTRO",15,IF(K211="PUNTILLA",16,IF(K211="DAULE",17,IF(K211="CIUDAD SANTIAGO",18,IF(K211="MAPASINGE",19,IF(K211="FLOR DE BASTION",20,IF(K211="JOYA",21,IF(K211="KENNEDY",22,IF(K211="URDESA",23,IF(K211="CEIBOS",24,IF(K211="MALAGA 2",25,IF(K211="ENTRADA DE LA 8",26,"---------------------------"))))))))))))))))))))))))))</f>
        <v>15</v>
      </c>
      <c r="M211" s="1" t="s">
        <v>970</v>
      </c>
      <c r="N211" s="1" t="n">
        <v>997866784</v>
      </c>
      <c r="O211" s="1" t="s">
        <v>971</v>
      </c>
    </row>
    <row r="212" customFormat="false" ht="15" hidden="false" customHeight="false" outlineLevel="0" collapsed="false">
      <c r="A212" s="1" t="n">
        <v>71223</v>
      </c>
      <c r="B212" s="1" t="s">
        <v>972</v>
      </c>
      <c r="C212" s="1" t="s">
        <v>660</v>
      </c>
      <c r="D212" s="1" t="str">
        <f aca="false">CONCATENATE(B212," ",C212)</f>
        <v>PEZO LEON</v>
      </c>
      <c r="E212" s="1" t="s">
        <v>97</v>
      </c>
      <c r="F212" s="1" t="s">
        <v>96</v>
      </c>
      <c r="G212" s="1" t="str">
        <f aca="false">CONCATENATE(E212," ",F212)</f>
        <v>MARIA GABRIELA</v>
      </c>
      <c r="H212" s="1" t="str">
        <f aca="false">CONCATENATE(B212,E212)</f>
        <v>PEZOMARIA</v>
      </c>
      <c r="I212" s="1" t="s">
        <v>973</v>
      </c>
      <c r="J212" s="1" t="n">
        <f aca="false">IF(I212="TRIPULANTE",1,IF(I212="RAMPA",2,IF(I212="TRAFICO",3,IF(I212="Mantenimiento",4,IF(I212="Comercial",5,IF(I212="TOV",6,IF(I212="SEGURIDAD",7,IF(I212="Talento humano",8,IF(I212="Jefe de aereopuerto",9,"------------")))))))))</f>
        <v>8</v>
      </c>
      <c r="K212" s="1" t="s">
        <v>44</v>
      </c>
      <c r="L212" s="1" t="n">
        <f aca="false">IF(K212="FLORIDA",1,IF(K212="TERMINAL TERRESTRE",2,IF(K212="NORTE",3,IF(K212="DURAN",4,IF(K212="BASTION",5,IF(K212="SUROESTE",6,IF(K212="SAMBORONDON",7,IF(K212="SUR",8,IF(K212="BELLA VISTA",9,IF(K212="MIRAFLORES",10,IF(K212="PUERTO AZUL",11,IF(K212="VIA A LA COSTA",12,IF(K212="SURESTE",13,IF(K212="TRINITARIA",14,IF(K212="CENTRO",15,IF(K212="PUNTILLA",16,IF(K212="DAULE",17,IF(K212="CIUDAD SANTIAGO",18,IF(K212="MAPASINGE",19,IF(K212="FLOR DE BASTION",20,IF(K212="JOYA",21,IF(K212="KENNEDY",22,IF(K212="URDESA",23,IF(K212="CEIBOS",24,IF(K212="MALAGA 2",25,IF(K212="ENTRADA DE LA 8",26,"---------------------------"))))))))))))))))))))))))))</f>
        <v>12</v>
      </c>
      <c r="M212" s="1" t="s">
        <v>974</v>
      </c>
      <c r="N212" s="1" t="n">
        <v>9928994654</v>
      </c>
      <c r="O212" s="1" t="s">
        <v>975</v>
      </c>
    </row>
    <row r="213" customFormat="false" ht="15" hidden="false" customHeight="false" outlineLevel="0" collapsed="false">
      <c r="A213" s="1" t="n">
        <v>69153</v>
      </c>
      <c r="B213" s="1" t="s">
        <v>976</v>
      </c>
      <c r="C213" s="1" t="s">
        <v>977</v>
      </c>
      <c r="D213" s="1" t="str">
        <f aca="false">CONCATENATE(B213," ",C213)</f>
        <v>PIGUAVE COLOMA</v>
      </c>
      <c r="E213" s="1" t="s">
        <v>114</v>
      </c>
      <c r="F213" s="1" t="s">
        <v>978</v>
      </c>
      <c r="G213" s="1" t="str">
        <f aca="false">CONCATENATE(E213," ",F213)</f>
        <v>RICHARD DIEGO</v>
      </c>
      <c r="H213" s="1" t="str">
        <f aca="false">CONCATENATE(B213,E213)</f>
        <v>PIGUAVERICHARD</v>
      </c>
      <c r="I213" s="1" t="s">
        <v>25</v>
      </c>
      <c r="J213" s="1" t="n">
        <f aca="false">IF(I213="TRIPULANTE",1,IF(I213="RAMPA",2,IF(I213="TRAFICO",3,IF(I213="Mantenimiento",4,IF(I213="Comercial",5,IF(I213="TOV",6,IF(I213="SEGURIDAD",7,IF(I213="Talento humano",8,IF(I213="Jefe de aereopuerto",9,"------------")))))))))</f>
        <v>2</v>
      </c>
      <c r="K213" s="1" t="s">
        <v>138</v>
      </c>
      <c r="L213" s="1" t="n">
        <f aca="false">IF(K213="FLORIDA",1,IF(K213="TERMINAL TERRESTRE",2,IF(K213="NORTE",3,IF(K213="DURAN",4,IF(K213="BASTION",5,IF(K213="SUROESTE",6,IF(K213="SAMBORONDON",7,IF(K213="SUR",8,IF(K213="BELLA VISTA",9,IF(K213="MIRAFLORES",10,IF(K213="PUERTO AZUL",11,IF(K213="VIA A LA COSTA",12,IF(K213="SURESTE",13,IF(K213="TRINITARIA",14,IF(K213="CENTRO",15,IF(K213="PUNTILLA",16,IF(K213="DAULE",17,IF(K213="CIUDAD SANTIAGO",18,IF(K213="MAPASINGE",19,IF(K213="FLOR DE BASTION",20,IF(K213="JOYA",21,IF(K213="KENNEDY",22,IF(K213="URDESA",23,IF(K213="CEIBOS",24,IF(K213="MALAGA 2",25,IF(K213="ENTRADA DE LA 8",26,"---------------------------"))))))))))))))))))))))))))</f>
        <v>1</v>
      </c>
      <c r="M213" s="3" t="s">
        <v>979</v>
      </c>
      <c r="N213" s="3" t="n">
        <v>993150755</v>
      </c>
      <c r="O213" s="0"/>
    </row>
    <row r="214" customFormat="false" ht="15" hidden="false" customHeight="false" outlineLevel="0" collapsed="false">
      <c r="A214" s="1" t="n">
        <v>72767</v>
      </c>
      <c r="B214" s="1" t="s">
        <v>980</v>
      </c>
      <c r="C214" s="1" t="s">
        <v>355</v>
      </c>
      <c r="D214" s="1" t="str">
        <f aca="false">CONCATENATE(B214," ",C214)</f>
        <v>PIN GARCIA RAFAEL FRANCISCO GARCIA</v>
      </c>
      <c r="E214" s="1" t="s">
        <v>432</v>
      </c>
      <c r="F214" s="1" t="s">
        <v>781</v>
      </c>
      <c r="G214" s="1" t="str">
        <f aca="false">CONCATENATE(E214," ",F214)</f>
        <v>RAFAEL FRANCISCO</v>
      </c>
      <c r="H214" s="1" t="str">
        <f aca="false">CONCATENATE(B214,E214)</f>
        <v>PIN GARCIA RAFAEL FRANCISCORAFAEL</v>
      </c>
      <c r="I214" s="1" t="s">
        <v>79</v>
      </c>
      <c r="J214" s="1" t="n">
        <f aca="false">IF(I214="TRIPULANTE",1,IF(I214="RAMPA",2,IF(I214="TRAFICO",3,IF(I214="Mantenimiento",4,IF(I214="Comercial",5,IF(I214="TOV",6,IF(I214="SEGURIDAD",7,IF(I214="Talento humano",8,IF(I214="Jefe de aereopuerto",9,"------------")))))))))</f>
        <v>4</v>
      </c>
      <c r="K214" s="1" t="s">
        <v>31</v>
      </c>
      <c r="L214" s="1" t="n">
        <f aca="false">IF(K214="FLORIDA",1,IF(K214="TERMINAL TERRESTRE",2,IF(K214="NORTE",3,IF(K214="DURAN",4,IF(K214="BASTION",5,IF(K214="SUROESTE",6,IF(K214="SAMBORONDON",7,IF(K214="SUR",8,IF(K214="BELLA VISTA",9,IF(K214="MIRAFLORES",10,IF(K214="PUERTO AZUL",11,IF(K214="VIA A LA COSTA",12,IF(K214="SURESTE",13,IF(K214="TRINITARIA",14,IF(K214="CENTRO",15,IF(K214="PUNTILLA",16,IF(K214="DAULE",17,IF(K214="CIUDAD SANTIAGO",18,IF(K214="MAPASINGE",19,IF(K214="FLOR DE BASTION",20,IF(K214="JOYA",21,IF(K214="KENNEDY",22,IF(K214="URDESA",23,IF(K214="CEIBOS",24,IF(K214="MALAGA 2",25,IF(K214="ENTRADA DE LA 8",26,"---------------------------"))))))))))))))))))))))))))</f>
        <v>6</v>
      </c>
      <c r="M214" s="3" t="s">
        <v>981</v>
      </c>
      <c r="N214" s="3" t="n">
        <v>993460743</v>
      </c>
      <c r="O214" s="1" t="s">
        <v>982</v>
      </c>
    </row>
    <row r="215" customFormat="false" ht="15" hidden="false" customHeight="false" outlineLevel="0" collapsed="false">
      <c r="A215" s="1" t="n">
        <v>59176</v>
      </c>
      <c r="B215" s="1" t="s">
        <v>983</v>
      </c>
      <c r="C215" s="1" t="s">
        <v>122</v>
      </c>
      <c r="D215" s="1" t="str">
        <f aca="false">CONCATENATE(B215," ",C215)</f>
        <v>PINCAY AGUILAR</v>
      </c>
      <c r="E215" s="1" t="s">
        <v>984</v>
      </c>
      <c r="F215" s="1" t="s">
        <v>985</v>
      </c>
      <c r="G215" s="1" t="str">
        <f aca="false">CONCATENATE(E215," ",F215)</f>
        <v>WELLINGTON EUGENIO</v>
      </c>
      <c r="H215" s="1" t="str">
        <f aca="false">CONCATENATE(B215,E215)</f>
        <v>PINCAYWELLINGTON</v>
      </c>
      <c r="I215" s="1" t="s">
        <v>25</v>
      </c>
      <c r="J215" s="1" t="n">
        <f aca="false">IF(I215="TRIPULANTE",1,IF(I215="RAMPA",2,IF(I215="TRAFICO",3,IF(I215="Mantenimiento",4,IF(I215="Comercial",5,IF(I215="TOV",6,IF(I215="SEGURIDAD",7,IF(I215="Talento humano",8,IF(I215="Jefe de aereopuerto",9,"------------")))))))))</f>
        <v>2</v>
      </c>
      <c r="K215" s="1" t="s">
        <v>63</v>
      </c>
      <c r="L215" s="1" t="n">
        <f aca="false">IF(K215="FLORIDA",1,IF(K215="TERMINAL TERRESTRE",2,IF(K215="NORTE",3,IF(K215="DURAN",4,IF(K215="BASTION",5,IF(K215="SUROESTE",6,IF(K215="SAMBORONDON",7,IF(K215="SUR",8,IF(K215="BELLA VISTA",9,IF(K215="MIRAFLORES",10,IF(K215="PUERTO AZUL",11,IF(K215="VIA A LA COSTA",12,IF(K215="SURESTE",13,IF(K215="TRINITARIA",14,IF(K215="CENTRO",15,IF(K215="PUNTILLA",16,IF(K215="DAULE",17,IF(K215="CIUDAD SANTIAGO",18,IF(K215="MAPASINGE",19,IF(K215="FLOR DE BASTION",20,IF(K215="JOYA",21,IF(K215="KENNEDY",22,IF(K215="URDESA",23,IF(K215="CEIBOS",24,IF(K215="MALAGA 2",25,IF(K215="ENTRADA DE LA 8",26,"---------------------------"))))))))))))))))))))))))))</f>
        <v>8</v>
      </c>
      <c r="M215" s="3" t="s">
        <v>986</v>
      </c>
      <c r="N215" s="4" t="n">
        <v>985339455</v>
      </c>
      <c r="O215" s="0"/>
    </row>
    <row r="216" customFormat="false" ht="15" hidden="false" customHeight="false" outlineLevel="0" collapsed="false">
      <c r="A216" s="1" t="n">
        <v>68957</v>
      </c>
      <c r="B216" s="1" t="s">
        <v>987</v>
      </c>
      <c r="C216" s="1" t="s">
        <v>284</v>
      </c>
      <c r="D216" s="1" t="str">
        <f aca="false">CONCATENATE(B216," ",C216)</f>
        <v>PIÑA MERCHAN</v>
      </c>
      <c r="E216" s="1" t="s">
        <v>540</v>
      </c>
      <c r="F216" s="1" t="s">
        <v>988</v>
      </c>
      <c r="G216" s="1" t="str">
        <f aca="false">CONCATENATE(E216," ",F216)</f>
        <v>VERONICA JACINTA</v>
      </c>
      <c r="H216" s="1" t="str">
        <f aca="false">CONCATENATE(B216,E216)</f>
        <v>PIÑAVERONICA</v>
      </c>
      <c r="I216" s="1" t="s">
        <v>43</v>
      </c>
      <c r="J216" s="1" t="n">
        <f aca="false">IF(I216="TRIPULANTE",1,IF(I216="RAMPA",2,IF(I216="TRAFICO",3,IF(I216="Mantenimiento",4,IF(I216="Comercial",5,IF(I216="TOV",6,IF(I216="SEGURIDAD",7,IF(I216="Talento humano",8,IF(I216="Jefe de aereopuerto",9,"------------")))))))))</f>
        <v>3</v>
      </c>
      <c r="K216" s="1" t="s">
        <v>18</v>
      </c>
      <c r="L216" s="1" t="n">
        <f aca="false">IF(K216="FLORIDA",1,IF(K216="TERMINAL TERRESTRE",2,IF(K216="NORTE",3,IF(K216="DURAN",4,IF(K216="BASTION",5,IF(K216="SUROESTE",6,IF(K216="SAMBORONDON",7,IF(K216="SUR",8,IF(K216="BELLA VISTA",9,IF(K216="MIRAFLORES",10,IF(K216="PUERTO AZUL",11,IF(K216="VIA A LA COSTA",12,IF(K216="SURESTE",13,IF(K216="TRINITARIA",14,IF(K216="CENTRO",15,IF(K216="PUNTILLA",16,IF(K216="DAULE",17,IF(K216="CIUDAD SANTIAGO",18,IF(K216="MAPASINGE",19,IF(K216="FLOR DE BASTION",20,IF(K216="JOYA",21,IF(K216="KENNEDY",22,IF(K216="URDESA",23,IF(K216="CEIBOS",24,IF(K216="MALAGA 2",25,IF(K216="ENTRADA DE LA 8",26,"---------------------------"))))))))))))))))))))))))))</f>
        <v>3</v>
      </c>
      <c r="M216" s="1" t="s">
        <v>989</v>
      </c>
      <c r="N216" s="1" t="n">
        <v>939693456</v>
      </c>
      <c r="O216" s="1" t="s">
        <v>990</v>
      </c>
    </row>
    <row r="217" customFormat="false" ht="15" hidden="false" customHeight="false" outlineLevel="0" collapsed="false">
      <c r="A217" s="1" t="n">
        <v>53393</v>
      </c>
      <c r="B217" s="1" t="s">
        <v>588</v>
      </c>
      <c r="C217" s="1" t="s">
        <v>162</v>
      </c>
      <c r="D217" s="1" t="str">
        <f aca="false">CONCATENATE(B217," ",C217)</f>
        <v>PONCE AVILES</v>
      </c>
      <c r="E217" s="1" t="s">
        <v>991</v>
      </c>
      <c r="F217" s="1" t="s">
        <v>16</v>
      </c>
      <c r="G217" s="1" t="str">
        <f aca="false">CONCATENATE(E217," ",F217)</f>
        <v>WILMAN ISRAEL</v>
      </c>
      <c r="H217" s="1" t="str">
        <f aca="false">CONCATENATE(B217,E217)</f>
        <v>PONCEWILMAN</v>
      </c>
      <c r="I217" s="1" t="s">
        <v>79</v>
      </c>
      <c r="J217" s="1" t="n">
        <f aca="false">IF(I217="TRIPULANTE",1,IF(I217="RAMPA",2,IF(I217="TRAFICO",3,IF(I217="Mantenimiento",4,IF(I217="Comercial",5,IF(I217="TOV",6,IF(I217="SEGURIDAD",7,IF(I217="Talento humano",8,IF(I217="Jefe de aereopuerto",9,"------------")))))))))</f>
        <v>4</v>
      </c>
      <c r="K217" s="1" t="s">
        <v>63</v>
      </c>
      <c r="L217" s="1" t="n">
        <f aca="false">IF(K217="FLORIDA",1,IF(K217="TERMINAL TERRESTRE",2,IF(K217="NORTE",3,IF(K217="DURAN",4,IF(K217="BASTION",5,IF(K217="SUROESTE",6,IF(K217="SAMBORONDON",7,IF(K217="SUR",8,IF(K217="BELLA VISTA",9,IF(K217="MIRAFLORES",10,IF(K217="PUERTO AZUL",11,IF(K217="VIA A LA COSTA",12,IF(K217="SURESTE",13,IF(K217="TRINITARIA",14,IF(K217="CENTRO",15,IF(K217="PUNTILLA",16,IF(K217="DAULE",17,IF(K217="CIUDAD SANTIAGO",18,IF(K217="MAPASINGE",19,IF(K217="FLOR DE BASTION",20,IF(K217="JOYA",21,IF(K217="KENNEDY",22,IF(K217="URDESA",23,IF(K217="CEIBOS",24,IF(K217="MALAGA 2",25,IF(K217="ENTRADA DE LA 8",26,"---------------------------"))))))))))))))))))))))))))</f>
        <v>8</v>
      </c>
      <c r="M217" s="1" t="s">
        <v>754</v>
      </c>
      <c r="N217" s="4" t="s">
        <v>992</v>
      </c>
      <c r="O217" s="1" t="s">
        <v>993</v>
      </c>
    </row>
    <row r="218" customFormat="false" ht="15" hidden="false" customHeight="false" outlineLevel="0" collapsed="false">
      <c r="A218" s="1" t="n">
        <v>55387</v>
      </c>
      <c r="B218" s="1" t="s">
        <v>994</v>
      </c>
      <c r="C218" s="1" t="s">
        <v>995</v>
      </c>
      <c r="D218" s="1" t="str">
        <f aca="false">CONCATENATE(B218," ",C218)</f>
        <v>PONGUILLO CHAMAIDAN</v>
      </c>
      <c r="E218" s="1" t="s">
        <v>657</v>
      </c>
      <c r="F218" s="1" t="s">
        <v>996</v>
      </c>
      <c r="G218" s="1" t="str">
        <f aca="false">CONCATENATE(E218," ",F218)</f>
        <v>GUILLERMO RUFINO</v>
      </c>
      <c r="H218" s="1" t="str">
        <f aca="false">CONCATENATE(B218,E218)</f>
        <v>PONGUILLOGUILLERMO</v>
      </c>
      <c r="I218" s="1" t="s">
        <v>79</v>
      </c>
      <c r="J218" s="1" t="n">
        <f aca="false">IF(I218="TRIPULANTE",1,IF(I218="RAMPA",2,IF(I218="TRAFICO",3,IF(I218="Mantenimiento",4,IF(I218="Comercial",5,IF(I218="TOV",6,IF(I218="SEGURIDAD",7,IF(I218="Talento humano",8,IF(I218="Jefe de aereopuerto",9,"------------")))))))))</f>
        <v>4</v>
      </c>
      <c r="K218" s="1" t="s">
        <v>18</v>
      </c>
      <c r="L218" s="1" t="n">
        <f aca="false">IF(K218="FLORIDA",1,IF(K218="TERMINAL TERRESTRE",2,IF(K218="NORTE",3,IF(K218="DURAN",4,IF(K218="BASTION",5,IF(K218="SUROESTE",6,IF(K218="SAMBORONDON",7,IF(K218="SUR",8,IF(K218="BELLA VISTA",9,IF(K218="MIRAFLORES",10,IF(K218="PUERTO AZUL",11,IF(K218="VIA A LA COSTA",12,IF(K218="SURESTE",13,IF(K218="TRINITARIA",14,IF(K218="CENTRO",15,IF(K218="PUNTILLA",16,IF(K218="DAULE",17,IF(K218="CIUDAD SANTIAGO",18,IF(K218="MAPASINGE",19,IF(K218="FLOR DE BASTION",20,IF(K218="JOYA",21,IF(K218="KENNEDY",22,IF(K218="URDESA",23,IF(K218="CEIBOS",24,IF(K218="MALAGA 2",25,IF(K218="ENTRADA DE LA 8",26,"---------------------------"))))))))))))))))))))))))))</f>
        <v>3</v>
      </c>
      <c r="M218" s="3" t="s">
        <v>997</v>
      </c>
      <c r="N218" s="0"/>
      <c r="O218" s="1" t="s">
        <v>998</v>
      </c>
    </row>
    <row r="219" customFormat="false" ht="15" hidden="false" customHeight="false" outlineLevel="0" collapsed="false">
      <c r="A219" s="1" t="n">
        <v>69162</v>
      </c>
      <c r="B219" s="1" t="s">
        <v>999</v>
      </c>
      <c r="C219" s="1" t="s">
        <v>1000</v>
      </c>
      <c r="D219" s="1" t="str">
        <f aca="false">CONCATENATE(B219," ",C219)</f>
        <v>QUIMI UBILLA</v>
      </c>
      <c r="E219" s="1" t="s">
        <v>291</v>
      </c>
      <c r="F219" s="1" t="s">
        <v>1001</v>
      </c>
      <c r="G219" s="1" t="str">
        <f aca="false">CONCATENATE(E219," ",F219)</f>
        <v>CRISTIAN FABRICIO</v>
      </c>
      <c r="H219" s="1" t="str">
        <f aca="false">CONCATENATE(B219,E219)</f>
        <v>QUIMICRISTIAN</v>
      </c>
      <c r="I219" s="1" t="s">
        <v>25</v>
      </c>
      <c r="J219" s="1" t="n">
        <f aca="false">IF(I219="TRIPULANTE",1,IF(I219="RAMPA",2,IF(I219="TRAFICO",3,IF(I219="Mantenimiento",4,IF(I219="Comercial",5,IF(I219="TOV",6,IF(I219="SEGURIDAD",7,IF(I219="Talento humano",8,IF(I219="Jefe de aereopuerto",9,"------------")))))))))</f>
        <v>2</v>
      </c>
      <c r="K219" s="1" t="s">
        <v>155</v>
      </c>
      <c r="L219" s="1" t="n">
        <f aca="false">IF(K219="FLORIDA",1,IF(K219="TERMINAL TERRESTRE",2,IF(K219="NORTE",3,IF(K219="DURAN",4,IF(K219="BASTION",5,IF(K219="SUROESTE",6,IF(K219="SAMBORONDON",7,IF(K219="SUR",8,IF(K219="BELLA VISTA",9,IF(K219="MIRAFLORES",10,IF(K219="PUERTO AZUL",11,IF(K219="VIA A LA COSTA",12,IF(K219="SURESTE",13,IF(K219="TRINITARIA",14,IF(K219="CENTRO",15,IF(K219="PUNTILLA",16,IF(K219="DAULE",17,IF(K219="CIUDAD SANTIAGO",18,IF(K219="MAPASINGE",19,IF(K219="FLOR DE BASTION",20,IF(K219="JOYA",21,IF(K219="KENNEDY",22,IF(K219="URDESA",23,IF(K219="CEIBOS",24,IF(K219="MALAGA 2",25,IF(K219="ENTRADA DE LA 8",26,"---------------------------"))))))))))))))))))))))))))</f>
        <v>21</v>
      </c>
      <c r="M219" s="3" t="s">
        <v>1002</v>
      </c>
      <c r="N219" s="3" t="n">
        <v>981323312</v>
      </c>
      <c r="O219" s="0"/>
    </row>
    <row r="220" customFormat="false" ht="15" hidden="false" customHeight="false" outlineLevel="0" collapsed="false">
      <c r="A220" s="1" t="n">
        <v>72831</v>
      </c>
      <c r="B220" s="1" t="s">
        <v>1003</v>
      </c>
      <c r="C220" s="1" t="s">
        <v>940</v>
      </c>
      <c r="D220" s="1" t="str">
        <f aca="false">CONCATENATE(B220," ",C220)</f>
        <v>QUIMI PAREDES MAURICIO XAVIER PAREDES</v>
      </c>
      <c r="E220" s="1" t="s">
        <v>749</v>
      </c>
      <c r="F220" s="1" t="s">
        <v>366</v>
      </c>
      <c r="G220" s="1" t="str">
        <f aca="false">CONCATENATE(E220," ",F220)</f>
        <v>MAURICIO XAVIER</v>
      </c>
      <c r="H220" s="1" t="str">
        <f aca="false">CONCATENATE(B220,E220)</f>
        <v>QUIMI PAREDES MAURICIO XAVIERMAURICIO</v>
      </c>
      <c r="I220" s="1" t="s">
        <v>43</v>
      </c>
      <c r="J220" s="1" t="n">
        <f aca="false">IF(I220="TRIPULANTE",1,IF(I220="RAMPA",2,IF(I220="TRAFICO",3,IF(I220="Mantenimiento",4,IF(I220="Comercial",5,IF(I220="TOV",6,IF(I220="SEGURIDAD",7,IF(I220="Talento humano",8,IF(I220="Jefe de aereopuerto",9,"------------")))))))))</f>
        <v>3</v>
      </c>
      <c r="K220" s="1" t="s">
        <v>103</v>
      </c>
      <c r="L220" s="1" t="n">
        <f aca="false">IF(K220="FLORIDA",1,IF(K220="TERMINAL TERRESTRE",2,IF(K220="NORTE",3,IF(K220="DURAN",4,IF(K220="BASTION",5,IF(K220="SUROESTE",6,IF(K220="SAMBORONDON",7,IF(K220="SUR",8,IF(K220="BELLA VISTA",9,IF(K220="MIRAFLORES",10,IF(K220="PUERTO AZUL",11,IF(K220="VIA A LA COSTA",12,IF(K220="SURESTE",13,IF(K220="TRINITARIA",14,IF(K220="CENTRO",15,IF(K220="PUNTILLA",16,IF(K220="DAULE",17,IF(K220="CIUDAD SANTIAGO",18,IF(K220="MAPASINGE",19,IF(K220="FLOR DE BASTION",20,IF(K220="JOYA",21,IF(K220="KENNEDY",22,IF(K220="URDESA",23,IF(K220="CEIBOS",24,IF(K220="MALAGA 2",25,IF(K220="ENTRADA DE LA 8",26,"---------------------------"))))))))))))))))))))))))))</f>
        <v>15</v>
      </c>
      <c r="M220" s="1" t="s">
        <v>1004</v>
      </c>
      <c r="N220" s="1" t="n">
        <v>986750913</v>
      </c>
      <c r="O220" s="1" t="s">
        <v>1005</v>
      </c>
    </row>
    <row r="221" customFormat="false" ht="15" hidden="false" customHeight="false" outlineLevel="0" collapsed="false">
      <c r="A221" s="1" t="n">
        <v>59495</v>
      </c>
      <c r="B221" s="1" t="s">
        <v>1006</v>
      </c>
      <c r="C221" s="1" t="s">
        <v>1007</v>
      </c>
      <c r="D221" s="1" t="str">
        <f aca="false">CONCATENATE(B221," ",C221)</f>
        <v>QUINTANA ZUÑIGA</v>
      </c>
      <c r="E221" s="1" t="s">
        <v>1008</v>
      </c>
      <c r="F221" s="1" t="s">
        <v>172</v>
      </c>
      <c r="G221" s="1" t="str">
        <f aca="false">CONCATENATE(E221," ",F221)</f>
        <v>DANIEL ALBERTO</v>
      </c>
      <c r="H221" s="1" t="str">
        <f aca="false">CONCATENATE(B221,E221)</f>
        <v>QUINTANADANIEL</v>
      </c>
      <c r="I221" s="1" t="s">
        <v>237</v>
      </c>
      <c r="J221" s="1" t="n">
        <f aca="false">IF(I221="TRIPULANTE",1,IF(I221="RAMPA",2,IF(I221="TRAFICO",3,IF(I221="Mantenimiento",4,IF(I221="Comercial",5,IF(I221="TOV",6,IF(I221="SEGURIDAD",7,IF(I221="Talento humano",8,IF(I221="Jefe de aereopuerto",9,"------------")))))))))</f>
        <v>5</v>
      </c>
      <c r="K221" s="1" t="s">
        <v>103</v>
      </c>
      <c r="L221" s="1" t="n">
        <f aca="false">IF(K221="FLORIDA",1,IF(K221="TERMINAL TERRESTRE",2,IF(K221="NORTE",3,IF(K221="DURAN",4,IF(K221="BASTION",5,IF(K221="SUROESTE",6,IF(K221="SAMBORONDON",7,IF(K221="SUR",8,IF(K221="BELLA VISTA",9,IF(K221="MIRAFLORES",10,IF(K221="PUERTO AZUL",11,IF(K221="VIA A LA COSTA",12,IF(K221="SURESTE",13,IF(K221="TRINITARIA",14,IF(K221="CENTRO",15,IF(K221="PUNTILLA",16,IF(K221="DAULE",17,IF(K221="CIUDAD SANTIAGO",18,IF(K221="MAPASINGE",19,IF(K221="FLOR DE BASTION",20,IF(K221="JOYA",21,IF(K221="KENNEDY",22,IF(K221="URDESA",23,IF(K221="CEIBOS",24,IF(K221="MALAGA 2",25,IF(K221="ENTRADA DE LA 8",26,"---------------------------"))))))))))))))))))))))))))</f>
        <v>15</v>
      </c>
      <c r="M221" s="1" t="s">
        <v>1009</v>
      </c>
      <c r="N221" s="1" t="n">
        <v>987215667</v>
      </c>
      <c r="O221" s="1" t="s">
        <v>1010</v>
      </c>
    </row>
    <row r="222" customFormat="false" ht="15" hidden="false" customHeight="false" outlineLevel="0" collapsed="false">
      <c r="A222" s="1" t="n">
        <v>54045</v>
      </c>
      <c r="B222" s="1" t="s">
        <v>1011</v>
      </c>
      <c r="C222" s="1" t="s">
        <v>1012</v>
      </c>
      <c r="D222" s="1" t="str">
        <f aca="false">CONCATENATE(B222," ",C222)</f>
        <v>QUINTEROS BRANDA</v>
      </c>
      <c r="E222" s="1" t="s">
        <v>883</v>
      </c>
      <c r="F222" s="1" t="s">
        <v>1013</v>
      </c>
      <c r="G222" s="1" t="str">
        <f aca="false">CONCATENATE(E222," ",F222)</f>
        <v>ELIANA NINFA</v>
      </c>
      <c r="H222" s="1" t="str">
        <f aca="false">CONCATENATE(B222,E222)</f>
        <v>QUINTEROSELIANA</v>
      </c>
      <c r="I222" s="1" t="s">
        <v>17</v>
      </c>
      <c r="J222" s="1" t="n">
        <f aca="false">IF(I222="TRIPULANTE",1,IF(I222="RAMPA",2,IF(I222="TRAFICO",3,IF(I222="Mantenimiento",4,IF(I222="Comercial",5,IF(I222="TOV",6,IF(I222="SEGURIDAD",7,IF(I222="Talento humano",8,IF(I222="Jefe de aereopuerto",9,"------------")))))))))</f>
        <v>1</v>
      </c>
      <c r="K222" s="1" t="s">
        <v>18</v>
      </c>
      <c r="L222" s="1" t="n">
        <f aca="false">IF(K222="FLORIDA",1,IF(K222="TERMINAL TERRESTRE",2,IF(K222="NORTE",3,IF(K222="DURAN",4,IF(K222="BASTION",5,IF(K222="SUROESTE",6,IF(K222="SAMBORONDON",7,IF(K222="SUR",8,IF(K222="BELLA VISTA",9,IF(K222="MIRAFLORES",10,IF(K222="PUERTO AZUL",11,IF(K222="VIA A LA COSTA",12,IF(K222="SURESTE",13,IF(K222="TRINITARIA",14,IF(K222="CENTRO",15,IF(K222="PUNTILLA",16,IF(K222="DAULE",17,IF(K222="CIUDAD SANTIAGO",18,IF(K222="MAPASINGE",19,IF(K222="FLOR DE BASTION",20,IF(K222="JOYA",21,IF(K222="KENNEDY",22,IF(K222="URDESA",23,IF(K222="CEIBOS",24,IF(K222="MALAGA 2",25,IF(K222="ENTRADA DE LA 8",26,"---------------------------"))))))))))))))))))))))))))</f>
        <v>3</v>
      </c>
      <c r="M222" s="1" t="s">
        <v>1014</v>
      </c>
      <c r="N222" s="1" t="n">
        <v>992935590</v>
      </c>
      <c r="O222" s="1" t="s">
        <v>1015</v>
      </c>
    </row>
    <row r="223" customFormat="false" ht="15" hidden="false" customHeight="false" outlineLevel="0" collapsed="false">
      <c r="A223" s="1" t="n">
        <v>58680</v>
      </c>
      <c r="B223" s="1" t="s">
        <v>1016</v>
      </c>
      <c r="C223" s="1" t="s">
        <v>896</v>
      </c>
      <c r="D223" s="1" t="str">
        <f aca="false">CONCATENATE(B223," ",C223)</f>
        <v>RAMOS SOLIS</v>
      </c>
      <c r="E223" s="1" t="s">
        <v>365</v>
      </c>
      <c r="F223" s="1" t="s">
        <v>473</v>
      </c>
      <c r="G223" s="1" t="str">
        <f aca="false">CONCATENATE(E223," ",F223)</f>
        <v>DARIO ROBERTO</v>
      </c>
      <c r="H223" s="1" t="str">
        <f aca="false">CONCATENATE(B223,E223)</f>
        <v>RAMOSDARIO</v>
      </c>
      <c r="I223" s="1" t="s">
        <v>17</v>
      </c>
      <c r="J223" s="1" t="n">
        <f aca="false">IF(I223="TRIPULANTE",1,IF(I223="RAMPA",2,IF(I223="TRAFICO",3,IF(I223="Mantenimiento",4,IF(I223="Comercial",5,IF(I223="TOV",6,IF(I223="SEGURIDAD",7,IF(I223="Talento humano",8,IF(I223="Jefe de aereopuerto",9,"------------")))))))))</f>
        <v>1</v>
      </c>
      <c r="K223" s="1" t="s">
        <v>18</v>
      </c>
      <c r="L223" s="1" t="n">
        <f aca="false">IF(K223="FLORIDA",1,IF(K223="TERMINAL TERRESTRE",2,IF(K223="NORTE",3,IF(K223="DURAN",4,IF(K223="BASTION",5,IF(K223="SUROESTE",6,IF(K223="SAMBORONDON",7,IF(K223="SUR",8,IF(K223="BELLA VISTA",9,IF(K223="MIRAFLORES",10,IF(K223="PUERTO AZUL",11,IF(K223="VIA A LA COSTA",12,IF(K223="SURESTE",13,IF(K223="TRINITARIA",14,IF(K223="CENTRO",15,IF(K223="PUNTILLA",16,IF(K223="DAULE",17,IF(K223="CIUDAD SANTIAGO",18,IF(K223="MAPASINGE",19,IF(K223="FLOR DE BASTION",20,IF(K223="JOYA",21,IF(K223="KENNEDY",22,IF(K223="URDESA",23,IF(K223="CEIBOS",24,IF(K223="MALAGA 2",25,IF(K223="ENTRADA DE LA 8",26,"---------------------------"))))))))))))))))))))))))))</f>
        <v>3</v>
      </c>
      <c r="M223" s="1" t="s">
        <v>1017</v>
      </c>
      <c r="N223" s="1" t="n">
        <v>984290840</v>
      </c>
      <c r="O223" s="1" t="s">
        <v>1018</v>
      </c>
    </row>
    <row r="224" customFormat="false" ht="15" hidden="false" customHeight="false" outlineLevel="0" collapsed="false">
      <c r="A224" s="1" t="n">
        <v>57073</v>
      </c>
      <c r="B224" s="1" t="s">
        <v>1019</v>
      </c>
      <c r="C224" s="1" t="s">
        <v>834</v>
      </c>
      <c r="D224" s="1" t="str">
        <f aca="false">CONCATENATE(B224," ",C224)</f>
        <v>RECALDE MOSQUERA</v>
      </c>
      <c r="E224" s="1" t="s">
        <v>1020</v>
      </c>
      <c r="F224" s="1" t="s">
        <v>777</v>
      </c>
      <c r="G224" s="1" t="str">
        <f aca="false">CONCATENATE(E224," ",F224)</f>
        <v>JULY STEFANIA</v>
      </c>
      <c r="H224" s="1" t="str">
        <f aca="false">CONCATENATE(B224,E224)</f>
        <v>RECALDEJULY</v>
      </c>
      <c r="I224" s="1" t="s">
        <v>43</v>
      </c>
      <c r="J224" s="1" t="n">
        <f aca="false">IF(I224="TRIPULANTE",1,IF(I224="RAMPA",2,IF(I224="TRAFICO",3,IF(I224="Mantenimiento",4,IF(I224="Comercial",5,IF(I224="TOV",6,IF(I224="SEGURIDAD",7,IF(I224="Talento humano",8,IF(I224="Jefe de aereopuerto",9,"------------")))))))))</f>
        <v>3</v>
      </c>
      <c r="K224" s="1" t="s">
        <v>18</v>
      </c>
      <c r="L224" s="1" t="n">
        <f aca="false">IF(K224="FLORIDA",1,IF(K224="TERMINAL TERRESTRE",2,IF(K224="NORTE",3,IF(K224="DURAN",4,IF(K224="BASTION",5,IF(K224="SUROESTE",6,IF(K224="SAMBORONDON",7,IF(K224="SUR",8,IF(K224="BELLA VISTA",9,IF(K224="MIRAFLORES",10,IF(K224="PUERTO AZUL",11,IF(K224="VIA A LA COSTA",12,IF(K224="SURESTE",13,IF(K224="TRINITARIA",14,IF(K224="CENTRO",15,IF(K224="PUNTILLA",16,IF(K224="DAULE",17,IF(K224="CIUDAD SANTIAGO",18,IF(K224="MAPASINGE",19,IF(K224="FLOR DE BASTION",20,IF(K224="JOYA",21,IF(K224="KENNEDY",22,IF(K224="URDESA",23,IF(K224="CEIBOS",24,IF(K224="MALAGA 2",25,IF(K224="ENTRADA DE LA 8",26,"---------------------------"))))))))))))))))))))))))))</f>
        <v>3</v>
      </c>
      <c r="M224" s="1" t="s">
        <v>1021</v>
      </c>
      <c r="N224" s="1" t="n">
        <v>994704207</v>
      </c>
      <c r="O224" s="1" t="s">
        <v>1022</v>
      </c>
    </row>
    <row r="225" customFormat="false" ht="15" hidden="false" customHeight="false" outlineLevel="0" collapsed="false">
      <c r="A225" s="1" t="n">
        <v>72768</v>
      </c>
      <c r="B225" s="1" t="s">
        <v>1023</v>
      </c>
      <c r="C225" s="1" t="s">
        <v>1024</v>
      </c>
      <c r="D225" s="1" t="str">
        <f aca="false">CONCATENATE(B225," ",C225)</f>
        <v>REINA ESTRADA PABLO ANDRES ESTRADA</v>
      </c>
      <c r="E225" s="1" t="s">
        <v>554</v>
      </c>
      <c r="F225" s="1" t="s">
        <v>407</v>
      </c>
      <c r="G225" s="1" t="str">
        <f aca="false">CONCATENATE(E225," ",F225)</f>
        <v>PABLO ANDRES</v>
      </c>
      <c r="H225" s="1" t="str">
        <f aca="false">CONCATENATE(B225,E225)</f>
        <v>REINA ESTRADA PABLO ANDRESPABLO</v>
      </c>
      <c r="I225" s="1" t="s">
        <v>79</v>
      </c>
      <c r="J225" s="1" t="n">
        <f aca="false">IF(I225="TRIPULANTE",1,IF(I225="RAMPA",2,IF(I225="TRAFICO",3,IF(I225="Mantenimiento",4,IF(I225="Comercial",5,IF(I225="TOV",6,IF(I225="SEGURIDAD",7,IF(I225="Talento humano",8,IF(I225="Jefe de aereopuerto",9,"------------")))))))))</f>
        <v>4</v>
      </c>
      <c r="K225" s="1" t="s">
        <v>18</v>
      </c>
      <c r="L225" s="1" t="n">
        <f aca="false">IF(K225="FLORIDA",1,IF(K225="TERMINAL TERRESTRE",2,IF(K225="NORTE",3,IF(K225="DURAN",4,IF(K225="BASTION",5,IF(K225="SUROESTE",6,IF(K225="SAMBORONDON",7,IF(K225="SUR",8,IF(K225="BELLA VISTA",9,IF(K225="MIRAFLORES",10,IF(K225="PUERTO AZUL",11,IF(K225="VIA A LA COSTA",12,IF(K225="SURESTE",13,IF(K225="TRINITARIA",14,IF(K225="CENTRO",15,IF(K225="PUNTILLA",16,IF(K225="DAULE",17,IF(K225="CIUDAD SANTIAGO",18,IF(K225="MAPASINGE",19,IF(K225="FLOR DE BASTION",20,IF(K225="JOYA",21,IF(K225="KENNEDY",22,IF(K225="URDESA",23,IF(K225="CEIBOS",24,IF(K225="MALAGA 2",25,IF(K225="ENTRADA DE LA 8",26,"---------------------------"))))))))))))))))))))))))))</f>
        <v>3</v>
      </c>
      <c r="M225" s="3" t="s">
        <v>1025</v>
      </c>
      <c r="N225" s="3" t="n">
        <v>995164977</v>
      </c>
      <c r="O225" s="1" t="s">
        <v>1026</v>
      </c>
    </row>
    <row r="226" customFormat="false" ht="15" hidden="false" customHeight="false" outlineLevel="0" collapsed="false">
      <c r="A226" s="1" t="n">
        <v>72832</v>
      </c>
      <c r="B226" s="1" t="s">
        <v>1027</v>
      </c>
      <c r="C226" s="1" t="s">
        <v>1028</v>
      </c>
      <c r="D226" s="1" t="str">
        <f aca="false">CONCATENATE(B226," ",C226)</f>
        <v>RENDON JARA JONATHAN EMANUEL JARA</v>
      </c>
      <c r="E226" s="1" t="s">
        <v>497</v>
      </c>
      <c r="F226" s="1" t="s">
        <v>1029</v>
      </c>
      <c r="G226" s="1" t="str">
        <f aca="false">CONCATENATE(E226," ",F226)</f>
        <v>JONATHAN EMANUEL</v>
      </c>
      <c r="H226" s="1" t="str">
        <f aca="false">CONCATENATE(B226,E226)</f>
        <v>RENDON JARA JONATHAN EMANUELJONATHAN</v>
      </c>
      <c r="I226" s="1" t="s">
        <v>43</v>
      </c>
      <c r="J226" s="1" t="n">
        <f aca="false">IF(I226="TRIPULANTE",1,IF(I226="RAMPA",2,IF(I226="TRAFICO",3,IF(I226="Mantenimiento",4,IF(I226="Comercial",5,IF(I226="TOV",6,IF(I226="SEGURIDAD",7,IF(I226="Talento humano",8,IF(I226="Jefe de aereopuerto",9,"------------")))))))))</f>
        <v>3</v>
      </c>
      <c r="K226" s="1" t="s">
        <v>31</v>
      </c>
      <c r="L226" s="1" t="n">
        <f aca="false">IF(K226="FLORIDA",1,IF(K226="TERMINAL TERRESTRE",2,IF(K226="NORTE",3,IF(K226="DURAN",4,IF(K226="BASTION",5,IF(K226="SUROESTE",6,IF(K226="SAMBORONDON",7,IF(K226="SUR",8,IF(K226="BELLA VISTA",9,IF(K226="MIRAFLORES",10,IF(K226="PUERTO AZUL",11,IF(K226="VIA A LA COSTA",12,IF(K226="SURESTE",13,IF(K226="TRINITARIA",14,IF(K226="CENTRO",15,IF(K226="PUNTILLA",16,IF(K226="DAULE",17,IF(K226="CIUDAD SANTIAGO",18,IF(K226="MAPASINGE",19,IF(K226="FLOR DE BASTION",20,IF(K226="JOYA",21,IF(K226="KENNEDY",22,IF(K226="URDESA",23,IF(K226="CEIBOS",24,IF(K226="MALAGA 2",25,IF(K226="ENTRADA DE LA 8",26,"---------------------------"))))))))))))))))))))))))))</f>
        <v>6</v>
      </c>
      <c r="M226" s="1" t="s">
        <v>1030</v>
      </c>
      <c r="N226" s="1" t="n">
        <v>983183800</v>
      </c>
      <c r="O226" s="1" t="s">
        <v>1031</v>
      </c>
    </row>
    <row r="227" customFormat="false" ht="29.95" hidden="false" customHeight="false" outlineLevel="0" collapsed="false">
      <c r="A227" s="1" t="n">
        <v>53626</v>
      </c>
      <c r="B227" s="1" t="s">
        <v>1032</v>
      </c>
      <c r="C227" s="1" t="s">
        <v>1033</v>
      </c>
      <c r="D227" s="1" t="str">
        <f aca="false">CONCATENATE(B227," ",C227)</f>
        <v>REY MARQUEZ</v>
      </c>
      <c r="E227" s="1" t="s">
        <v>657</v>
      </c>
      <c r="F227" s="1" t="s">
        <v>1034</v>
      </c>
      <c r="G227" s="1" t="str">
        <f aca="false">CONCATENATE(E227," ",F227)</f>
        <v>GUILLERMO ARTURO</v>
      </c>
      <c r="H227" s="1" t="str">
        <f aca="false">CONCATENATE(B227,E227)</f>
        <v>REYGUILLERMO</v>
      </c>
      <c r="I227" s="1" t="s">
        <v>79</v>
      </c>
      <c r="J227" s="1" t="n">
        <f aca="false">IF(I227="TRIPULANTE",1,IF(I227="RAMPA",2,IF(I227="TRAFICO",3,IF(I227="Mantenimiento",4,IF(I227="Comercial",5,IF(I227="TOV",6,IF(I227="SEGURIDAD",7,IF(I227="Talento humano",8,IF(I227="Jefe de aereopuerto",9,"------------")))))))))</f>
        <v>4</v>
      </c>
      <c r="K227" s="1" t="s">
        <v>18</v>
      </c>
      <c r="L227" s="1" t="n">
        <f aca="false">IF(K227="FLORIDA",1,IF(K227="TERMINAL TERRESTRE",2,IF(K227="NORTE",3,IF(K227="DURAN",4,IF(K227="BASTION",5,IF(K227="SUROESTE",6,IF(K227="SAMBORONDON",7,IF(K227="SUR",8,IF(K227="BELLA VISTA",9,IF(K227="MIRAFLORES",10,IF(K227="PUERTO AZUL",11,IF(K227="VIA A LA COSTA",12,IF(K227="SURESTE",13,IF(K227="TRINITARIA",14,IF(K227="CENTRO",15,IF(K227="PUNTILLA",16,IF(K227="DAULE",17,IF(K227="CIUDAD SANTIAGO",18,IF(K227="MAPASINGE",19,IF(K227="FLOR DE BASTION",20,IF(K227="JOYA",21,IF(K227="KENNEDY",22,IF(K227="URDESA",23,IF(K227="CEIBOS",24,IF(K227="MALAGA 2",25,IF(K227="ENTRADA DE LA 8",26,"---------------------------"))))))))))))))))))))))))))</f>
        <v>3</v>
      </c>
      <c r="M227" s="3" t="s">
        <v>1035</v>
      </c>
      <c r="N227" s="14" t="s">
        <v>1036</v>
      </c>
      <c r="O227" s="1" t="s">
        <v>1037</v>
      </c>
    </row>
    <row r="228" customFormat="false" ht="15" hidden="false" customHeight="false" outlineLevel="0" collapsed="false">
      <c r="A228" s="1" t="n">
        <v>59169</v>
      </c>
      <c r="B228" s="1" t="s">
        <v>1038</v>
      </c>
      <c r="C228" s="1" t="s">
        <v>22</v>
      </c>
      <c r="D228" s="1" t="str">
        <f aca="false">CONCATENATE(B228," ",C228)</f>
        <v>REYES MACIAS</v>
      </c>
      <c r="E228" s="1" t="s">
        <v>1039</v>
      </c>
      <c r="F228" s="1" t="s">
        <v>1040</v>
      </c>
      <c r="G228" s="1" t="str">
        <f aca="false">CONCATENATE(E228," ",F228)</f>
        <v>YORLIN LEONEL</v>
      </c>
      <c r="H228" s="1" t="str">
        <f aca="false">CONCATENATE(B228,E228)</f>
        <v>REYESYORLIN</v>
      </c>
      <c r="I228" s="1" t="s">
        <v>25</v>
      </c>
      <c r="J228" s="1" t="n">
        <f aca="false">IF(I228="TRIPULANTE",1,IF(I228="RAMPA",2,IF(I228="TRAFICO",3,IF(I228="Mantenimiento",4,IF(I228="Comercial",5,IF(I228="TOV",6,IF(I228="SEGURIDAD",7,IF(I228="Talento humano",8,IF(I228="Jefe de aereopuerto",9,"------------")))))))))</f>
        <v>2</v>
      </c>
      <c r="K228" s="1" t="s">
        <v>138</v>
      </c>
      <c r="L228" s="1" t="n">
        <f aca="false">IF(K228="FLORIDA",1,IF(K228="TERMINAL TERRESTRE",2,IF(K228="NORTE",3,IF(K228="DURAN",4,IF(K228="BASTION",5,IF(K228="SUROESTE",6,IF(K228="SAMBORONDON",7,IF(K228="SUR",8,IF(K228="BELLA VISTA",9,IF(K228="MIRAFLORES",10,IF(K228="PUERTO AZUL",11,IF(K228="VIA A LA COSTA",12,IF(K228="SURESTE",13,IF(K228="TRINITARIA",14,IF(K228="CENTRO",15,IF(K228="PUNTILLA",16,IF(K228="DAULE",17,IF(K228="CIUDAD SANTIAGO",18,IF(K228="MAPASINGE",19,IF(K228="FLOR DE BASTION",20,IF(K228="JOYA",21,IF(K228="KENNEDY",22,IF(K228="URDESA",23,IF(K228="CEIBOS",24,IF(K228="MALAGA 2",25,IF(K228="ENTRADA DE LA 8",26,"---------------------------"))))))))))))))))))))))))))</f>
        <v>1</v>
      </c>
      <c r="M228" s="3" t="s">
        <v>1041</v>
      </c>
      <c r="N228" s="4" t="n">
        <v>980308779</v>
      </c>
      <c r="O228" s="0"/>
    </row>
    <row r="229" customFormat="false" ht="15" hidden="false" customHeight="false" outlineLevel="0" collapsed="false">
      <c r="A229" s="1" t="n">
        <v>61084</v>
      </c>
      <c r="B229" s="1" t="s">
        <v>1038</v>
      </c>
      <c r="C229" s="1" t="s">
        <v>455</v>
      </c>
      <c r="D229" s="1" t="str">
        <f aca="false">CONCATENATE(B229," ",C229)</f>
        <v>REYES LOPEZ</v>
      </c>
      <c r="E229" s="1" t="s">
        <v>148</v>
      </c>
      <c r="F229" s="1" t="s">
        <v>223</v>
      </c>
      <c r="G229" s="1" t="str">
        <f aca="false">CONCATENATE(E229," ",F229)</f>
        <v>CARLOS ENRIQUE</v>
      </c>
      <c r="H229" s="1" t="str">
        <f aca="false">CONCATENATE(B229,E229)</f>
        <v>REYESCARLOS</v>
      </c>
      <c r="I229" s="1" t="s">
        <v>43</v>
      </c>
      <c r="J229" s="1" t="n">
        <f aca="false">IF(I229="TRIPULANTE",1,IF(I229="RAMPA",2,IF(I229="TRAFICO",3,IF(I229="Mantenimiento",4,IF(I229="Comercial",5,IF(I229="TOV",6,IF(I229="SEGURIDAD",7,IF(I229="Talento humano",8,IF(I229="Jefe de aereopuerto",9,"------------")))))))))</f>
        <v>3</v>
      </c>
      <c r="K229" s="1" t="s">
        <v>31</v>
      </c>
      <c r="L229" s="1" t="n">
        <f aca="false">IF(K229="FLORIDA",1,IF(K229="TERMINAL TERRESTRE",2,IF(K229="NORTE",3,IF(K229="DURAN",4,IF(K229="BASTION",5,IF(K229="SUROESTE",6,IF(K229="SAMBORONDON",7,IF(K229="SUR",8,IF(K229="BELLA VISTA",9,IF(K229="MIRAFLORES",10,IF(K229="PUERTO AZUL",11,IF(K229="VIA A LA COSTA",12,IF(K229="SURESTE",13,IF(K229="TRINITARIA",14,IF(K229="CENTRO",15,IF(K229="PUNTILLA",16,IF(K229="DAULE",17,IF(K229="CIUDAD SANTIAGO",18,IF(K229="MAPASINGE",19,IF(K229="FLOR DE BASTION",20,IF(K229="JOYA",21,IF(K229="KENNEDY",22,IF(K229="URDESA",23,IF(K229="CEIBOS",24,IF(K229="MALAGA 2",25,IF(K229="ENTRADA DE LA 8",26,"---------------------------"))))))))))))))))))))))))))</f>
        <v>6</v>
      </c>
      <c r="M229" s="1" t="s">
        <v>1042</v>
      </c>
      <c r="N229" s="1" t="n">
        <v>986787135</v>
      </c>
      <c r="O229" s="1" t="s">
        <v>1043</v>
      </c>
    </row>
    <row r="230" customFormat="false" ht="15" hidden="false" customHeight="false" outlineLevel="0" collapsed="false">
      <c r="A230" s="1" t="n">
        <v>71276</v>
      </c>
      <c r="B230" s="1" t="s">
        <v>1038</v>
      </c>
      <c r="C230" s="1" t="s">
        <v>22</v>
      </c>
      <c r="D230" s="1" t="str">
        <f aca="false">CONCATENATE(B230," ",C230)</f>
        <v>REYES MACIAS</v>
      </c>
      <c r="E230" s="1" t="s">
        <v>107</v>
      </c>
      <c r="F230" s="1" t="s">
        <v>407</v>
      </c>
      <c r="G230" s="1" t="str">
        <f aca="false">CONCATENATE(E230," ",F230)</f>
        <v>MARIO ANDRES</v>
      </c>
      <c r="H230" s="1" t="str">
        <f aca="false">CONCATENATE(B230,E230)</f>
        <v>REYESMARIO</v>
      </c>
      <c r="I230" s="1" t="s">
        <v>25</v>
      </c>
      <c r="J230" s="1" t="n">
        <f aca="false">IF(I230="TRIPULANTE",1,IF(I230="RAMPA",2,IF(I230="TRAFICO",3,IF(I230="Mantenimiento",4,IF(I230="Comercial",5,IF(I230="TOV",6,IF(I230="SEGURIDAD",7,IF(I230="Talento humano",8,IF(I230="Jefe de aereopuerto",9,"------------")))))))))</f>
        <v>2</v>
      </c>
      <c r="K230" s="1" t="s">
        <v>31</v>
      </c>
      <c r="L230" s="1" t="n">
        <f aca="false">IF(K230="FLORIDA",1,IF(K230="TERMINAL TERRESTRE",2,IF(K230="NORTE",3,IF(K230="DURAN",4,IF(K230="BASTION",5,IF(K230="SUROESTE",6,IF(K230="SAMBORONDON",7,IF(K230="SUR",8,IF(K230="BELLA VISTA",9,IF(K230="MIRAFLORES",10,IF(K230="PUERTO AZUL",11,IF(K230="VIA A LA COSTA",12,IF(K230="SURESTE",13,IF(K230="TRINITARIA",14,IF(K230="CENTRO",15,IF(K230="PUNTILLA",16,IF(K230="DAULE",17,IF(K230="CIUDAD SANTIAGO",18,IF(K230="MAPASINGE",19,IF(K230="FLOR DE BASTION",20,IF(K230="JOYA",21,IF(K230="KENNEDY",22,IF(K230="URDESA",23,IF(K230="CEIBOS",24,IF(K230="MALAGA 2",25,IF(K230="ENTRADA DE LA 8",26,"---------------------------"))))))))))))))))))))))))))</f>
        <v>6</v>
      </c>
      <c r="M230" s="3" t="s">
        <v>1044</v>
      </c>
      <c r="N230" s="3" t="n">
        <v>996913712</v>
      </c>
      <c r="O230" s="0"/>
    </row>
    <row r="231" customFormat="false" ht="15" hidden="false" customHeight="false" outlineLevel="0" collapsed="false">
      <c r="A231" s="1" t="n">
        <v>66248</v>
      </c>
      <c r="B231" s="1" t="s">
        <v>1045</v>
      </c>
      <c r="C231" s="1" t="s">
        <v>1046</v>
      </c>
      <c r="D231" s="1" t="str">
        <f aca="false">CONCATENATE(B231," ",C231)</f>
        <v>RISCO CONSUEGRA</v>
      </c>
      <c r="E231" s="1" t="s">
        <v>148</v>
      </c>
      <c r="F231" s="1" t="s">
        <v>172</v>
      </c>
      <c r="G231" s="1" t="str">
        <f aca="false">CONCATENATE(E231," ",F231)</f>
        <v>CARLOS ALBERTO</v>
      </c>
      <c r="H231" s="1" t="str">
        <f aca="false">CONCATENATE(B231,E231)</f>
        <v>RISCOCARLOS</v>
      </c>
      <c r="I231" s="1" t="s">
        <v>25</v>
      </c>
      <c r="J231" s="1" t="n">
        <f aca="false">IF(I231="TRIPULANTE",1,IF(I231="RAMPA",2,IF(I231="TRAFICO",3,IF(I231="Mantenimiento",4,IF(I231="Comercial",5,IF(I231="TOV",6,IF(I231="SEGURIDAD",7,IF(I231="Talento humano",8,IF(I231="Jefe de aereopuerto",9,"------------")))))))))</f>
        <v>2</v>
      </c>
      <c r="K231" s="1" t="s">
        <v>51</v>
      </c>
      <c r="L231" s="1" t="n">
        <f aca="false">IF(K231="FLORIDA",1,IF(K231="TERMINAL TERRESTRE",2,IF(K231="NORTE",3,IF(K231="DURAN",4,IF(K231="BASTION",5,IF(K231="SUROESTE",6,IF(K231="SAMBORONDON",7,IF(K231="SUR",8,IF(K231="BELLA VISTA",9,IF(K231="MIRAFLORES",10,IF(K231="PUERTO AZUL",11,IF(K231="VIA A LA COSTA",12,IF(K231="SURESTE",13,IF(K231="TRINITARIA",14,IF(K231="CENTRO",15,IF(K231="PUNTILLA",16,IF(K231="DAULE",17,IF(K231="CIUDAD SANTIAGO",18,IF(K231="MAPASINGE",19,IF(K231="FLOR DE BASTION",20,IF(K231="JOYA",21,IF(K231="KENNEDY",22,IF(K231="URDESA",23,IF(K231="CEIBOS",24,IF(K231="MALAGA 2",25,IF(K231="ENTRADA DE LA 8",26,"---------------------------"))))))))))))))))))))))))))</f>
        <v>14</v>
      </c>
      <c r="M231" s="3" t="s">
        <v>1047</v>
      </c>
      <c r="N231" s="5" t="n">
        <v>982804367</v>
      </c>
      <c r="O231" s="0"/>
    </row>
    <row r="232" customFormat="false" ht="15" hidden="false" customHeight="false" outlineLevel="0" collapsed="false">
      <c r="A232" s="1" t="n">
        <v>57582</v>
      </c>
      <c r="B232" s="1" t="s">
        <v>1048</v>
      </c>
      <c r="C232" s="1" t="s">
        <v>100</v>
      </c>
      <c r="D232" s="1" t="str">
        <f aca="false">CONCATENATE(B232," ",C232)</f>
        <v>RIVAS GUARANDA</v>
      </c>
      <c r="E232" s="1" t="s">
        <v>1049</v>
      </c>
      <c r="F232" s="1" t="s">
        <v>1050</v>
      </c>
      <c r="G232" s="1" t="str">
        <f aca="false">CONCATENATE(E232," ",F232)</f>
        <v>ALLAN ANTHONY</v>
      </c>
      <c r="H232" s="1" t="str">
        <f aca="false">CONCATENATE(B232,E232)</f>
        <v>RIVASALLAN</v>
      </c>
      <c r="I232" s="1" t="s">
        <v>25</v>
      </c>
      <c r="J232" s="1" t="n">
        <f aca="false">IF(I232="TRIPULANTE",1,IF(I232="RAMPA",2,IF(I232="TRAFICO",3,IF(I232="Mantenimiento",4,IF(I232="Comercial",5,IF(I232="TOV",6,IF(I232="SEGURIDAD",7,IF(I232="Talento humano",8,IF(I232="Jefe de aereopuerto",9,"------------")))))))))</f>
        <v>2</v>
      </c>
      <c r="K232" s="1" t="s">
        <v>247</v>
      </c>
      <c r="L232" s="1" t="n">
        <f aca="false">IF(K232="FLORIDA",1,IF(K232="TERMINAL TERRESTRE",2,IF(K232="NORTE",3,IF(K232="DURAN",4,IF(K232="BASTION",5,IF(K232="SUROESTE",6,IF(K232="SAMBORONDON",7,IF(K232="SUR",8,IF(K232="BELLA VISTA",9,IF(K232="MIRAFLORES",10,IF(K232="PUERTO AZUL",11,IF(K232="VIA A LA COSTA",12,IF(K232="SURESTE",13,IF(K232="TRINITARIA",14,IF(K232="CENTRO",15,IF(K232="PUNTILLA",16,IF(K232="DAULE",17,IF(K232="CIUDAD SANTIAGO",18,IF(K232="MAPASINGE",19,IF(K232="FLOR DE BASTION",20,IF(K232="JOYA",21,IF(K232="KENNEDY",22,IF(K232="URDESA",23,IF(K232="CEIBOS",24,IF(K232="MALAGA 2",25,IF(K232="ENTRADA DE LA 8",26,"---------------------------"))))))))))))))))))))))))))</f>
        <v>4</v>
      </c>
      <c r="M232" s="5" t="s">
        <v>1051</v>
      </c>
      <c r="N232" s="3" t="n">
        <v>996853187</v>
      </c>
      <c r="O232" s="0"/>
    </row>
    <row r="233" customFormat="false" ht="15" hidden="false" customHeight="false" outlineLevel="0" collapsed="false">
      <c r="A233" s="1" t="n">
        <v>70739</v>
      </c>
      <c r="B233" s="1" t="s">
        <v>1048</v>
      </c>
      <c r="C233" s="1" t="s">
        <v>1052</v>
      </c>
      <c r="D233" s="1" t="str">
        <f aca="false">CONCATENATE(B233," ",C233)</f>
        <v>RIVAS CHAMBA</v>
      </c>
      <c r="E233" s="1" t="s">
        <v>84</v>
      </c>
      <c r="F233" s="1" t="s">
        <v>327</v>
      </c>
      <c r="G233" s="1" t="str">
        <f aca="false">CONCATENATE(E233," ",F233)</f>
        <v>LENIN OSWALDO</v>
      </c>
      <c r="H233" s="1" t="str">
        <f aca="false">CONCATENATE(B233,E233)</f>
        <v>RIVASLENIN</v>
      </c>
      <c r="I233" s="1" t="s">
        <v>25</v>
      </c>
      <c r="J233" s="1" t="n">
        <f aca="false">IF(I233="TRIPULANTE",1,IF(I233="RAMPA",2,IF(I233="TRAFICO",3,IF(I233="Mantenimiento",4,IF(I233="Comercial",5,IF(I233="TOV",6,IF(I233="SEGURIDAD",7,IF(I233="Talento humano",8,IF(I233="Jefe de aereopuerto",9,"------------")))))))))</f>
        <v>2</v>
      </c>
      <c r="K233" s="1" t="s">
        <v>275</v>
      </c>
      <c r="L233" s="1" t="n">
        <f aca="false">IF(K233="FLORIDA",1,IF(K233="TERMINAL TERRESTRE",2,IF(K233="NORTE",3,IF(K233="DURAN",4,IF(K233="BASTION",5,IF(K233="SUROESTE",6,IF(K233="SAMBORONDON",7,IF(K233="SUR",8,IF(K233="BELLA VISTA",9,IF(K233="MIRAFLORES",10,IF(K233="PUERTO AZUL",11,IF(K233="VIA A LA COSTA",12,IF(K233="SURESTE",13,IF(K233="TRINITARIA",14,IF(K233="CENTRO",15,IF(K233="PUNTILLA",16,IF(K233="DAULE",17,IF(K233="CIUDAD SANTIAGO",18,IF(K233="MAPASINGE",19,IF(K233="FLOR DE BASTION",20,IF(K233="JOYA",21,IF(K233="KENNEDY",22,IF(K233="URDESA",23,IF(K233="CEIBOS",24,IF(K233="MALAGA 2",25,IF(K233="ENTRADA DE LA 8",26,"---------------------------"))))))))))))))))))))))))))</f>
        <v>22</v>
      </c>
      <c r="M233" s="3" t="s">
        <v>1053</v>
      </c>
      <c r="N233" s="4" t="s">
        <v>1054</v>
      </c>
      <c r="O233" s="0"/>
    </row>
    <row r="234" customFormat="false" ht="15" hidden="false" customHeight="false" outlineLevel="0" collapsed="false">
      <c r="A234" s="1" t="n">
        <v>71277</v>
      </c>
      <c r="B234" s="1" t="s">
        <v>1048</v>
      </c>
      <c r="C234" s="1" t="s">
        <v>1055</v>
      </c>
      <c r="D234" s="1" t="str">
        <f aca="false">CONCATENATE(B234," ",C234)</f>
        <v>RIVAS VELIZ</v>
      </c>
      <c r="E234" s="1" t="s">
        <v>123</v>
      </c>
      <c r="F234" s="1" t="s">
        <v>223</v>
      </c>
      <c r="G234" s="1" t="str">
        <f aca="false">CONCATENATE(E234," ",F234)</f>
        <v>JORGE ENRIQUE</v>
      </c>
      <c r="H234" s="1" t="str">
        <f aca="false">CONCATENATE(B234,E234)</f>
        <v>RIVASJORGE</v>
      </c>
      <c r="I234" s="1" t="s">
        <v>25</v>
      </c>
      <c r="J234" s="1" t="n">
        <f aca="false">IF(I234="TRIPULANTE",1,IF(I234="RAMPA",2,IF(I234="TRAFICO",3,IF(I234="Mantenimiento",4,IF(I234="Comercial",5,IF(I234="TOV",6,IF(I234="SEGURIDAD",7,IF(I234="Talento humano",8,IF(I234="Jefe de aereopuerto",9,"------------")))))))))</f>
        <v>2</v>
      </c>
      <c r="K234" s="1" t="s">
        <v>103</v>
      </c>
      <c r="L234" s="1" t="n">
        <f aca="false">IF(K234="FLORIDA",1,IF(K234="TERMINAL TERRESTRE",2,IF(K234="NORTE",3,IF(K234="DURAN",4,IF(K234="BASTION",5,IF(K234="SUROESTE",6,IF(K234="SAMBORONDON",7,IF(K234="SUR",8,IF(K234="BELLA VISTA",9,IF(K234="MIRAFLORES",10,IF(K234="PUERTO AZUL",11,IF(K234="VIA A LA COSTA",12,IF(K234="SURESTE",13,IF(K234="TRINITARIA",14,IF(K234="CENTRO",15,IF(K234="PUNTILLA",16,IF(K234="DAULE",17,IF(K234="CIUDAD SANTIAGO",18,IF(K234="MAPASINGE",19,IF(K234="FLOR DE BASTION",20,IF(K234="JOYA",21,IF(K234="KENNEDY",22,IF(K234="URDESA",23,IF(K234="CEIBOS",24,IF(K234="MALAGA 2",25,IF(K234="ENTRADA DE LA 8",26,"---------------------------"))))))))))))))))))))))))))</f>
        <v>15</v>
      </c>
      <c r="M234" s="3" t="s">
        <v>1056</v>
      </c>
      <c r="N234" s="3" t="s">
        <v>1057</v>
      </c>
      <c r="O234" s="0"/>
    </row>
    <row r="235" customFormat="false" ht="15" hidden="false" customHeight="false" outlineLevel="0" collapsed="false">
      <c r="A235" s="1" t="n">
        <v>69580</v>
      </c>
      <c r="B235" s="1" t="s">
        <v>1058</v>
      </c>
      <c r="C235" s="1" t="s">
        <v>1059</v>
      </c>
      <c r="D235" s="1" t="str">
        <f aca="false">CONCATENATE(B235," ",C235)</f>
        <v>RIZZO AGUADO</v>
      </c>
      <c r="E235" s="1" t="s">
        <v>1060</v>
      </c>
      <c r="F235" s="1" t="s">
        <v>406</v>
      </c>
      <c r="G235" s="1" t="str">
        <f aca="false">CONCATENATE(E235," ",F235)</f>
        <v>ROBERT BRYAN</v>
      </c>
      <c r="H235" s="1" t="str">
        <f aca="false">CONCATENATE(B235,E235)</f>
        <v>RIZZOROBERT</v>
      </c>
      <c r="I235" s="1" t="s">
        <v>25</v>
      </c>
      <c r="J235" s="1" t="n">
        <f aca="false">IF(I235="TRIPULANTE",1,IF(I235="RAMPA",2,IF(I235="TRAFICO",3,IF(I235="Mantenimiento",4,IF(I235="Comercial",5,IF(I235="TOV",6,IF(I235="SEGURIDAD",7,IF(I235="Talento humano",8,IF(I235="Jefe de aereopuerto",9,"------------")))))))))</f>
        <v>2</v>
      </c>
      <c r="K235" s="1" t="s">
        <v>63</v>
      </c>
      <c r="L235" s="1" t="n">
        <f aca="false">IF(K235="FLORIDA",1,IF(K235="TERMINAL TERRESTRE",2,IF(K235="NORTE",3,IF(K235="DURAN",4,IF(K235="BASTION",5,IF(K235="SUROESTE",6,IF(K235="SAMBORONDON",7,IF(K235="SUR",8,IF(K235="BELLA VISTA",9,IF(K235="MIRAFLORES",10,IF(K235="PUERTO AZUL",11,IF(K235="VIA A LA COSTA",12,IF(K235="SURESTE",13,IF(K235="TRINITARIA",14,IF(K235="CENTRO",15,IF(K235="PUNTILLA",16,IF(K235="DAULE",17,IF(K235="CIUDAD SANTIAGO",18,IF(K235="MAPASINGE",19,IF(K235="FLOR DE BASTION",20,IF(K235="JOYA",21,IF(K235="KENNEDY",22,IF(K235="URDESA",23,IF(K235="CEIBOS",24,IF(K235="MALAGA 2",25,IF(K235="ENTRADA DE LA 8",26,"---------------------------"))))))))))))))))))))))))))</f>
        <v>8</v>
      </c>
      <c r="M235" s="3" t="s">
        <v>1061</v>
      </c>
      <c r="N235" s="3" t="n">
        <v>996191076</v>
      </c>
      <c r="O235" s="0"/>
    </row>
    <row r="236" customFormat="false" ht="14.25" hidden="false" customHeight="true" outlineLevel="0" collapsed="false">
      <c r="A236" s="1" t="n">
        <v>55091</v>
      </c>
      <c r="B236" s="1" t="s">
        <v>54</v>
      </c>
      <c r="C236" s="1" t="s">
        <v>1062</v>
      </c>
      <c r="D236" s="1" t="str">
        <f aca="false">CONCATENATE(B236," ",C236)</f>
        <v>RODRIGUEZ VILLON</v>
      </c>
      <c r="E236" s="1" t="s">
        <v>661</v>
      </c>
      <c r="F236" s="1" t="s">
        <v>1063</v>
      </c>
      <c r="G236" s="1" t="str">
        <f aca="false">CONCATENATE(E236," ",F236)</f>
        <v>WALTER REINALDO</v>
      </c>
      <c r="H236" s="1" t="str">
        <f aca="false">CONCATENATE(B236,E236)</f>
        <v>RODRIGUEZWALTER</v>
      </c>
      <c r="I236" s="1" t="s">
        <v>482</v>
      </c>
      <c r="J236" s="1" t="n">
        <f aca="false">IF(I236="TRIPULANTE",1,IF(I236="RAMPA",2,IF(I236="TRAFICO",3,IF(I236="Mantenimiento",4,IF(I236="Comercial",5,IF(I236="TOV",6,IF(I236="SEGURIDAD",7,IF(I236="Talento humano",8,IF(I236="Jefe de aereopuerto",9,"------------")))))))))</f>
        <v>6</v>
      </c>
      <c r="K236" s="1" t="s">
        <v>63</v>
      </c>
      <c r="L236" s="1" t="n">
        <f aca="false">IF(K236="FLORIDA",1,IF(K236="TERMINAL TERRESTRE",2,IF(K236="NORTE",3,IF(K236="DURAN",4,IF(K236="BASTION",5,IF(K236="SUROESTE",6,IF(K236="SAMBORONDON",7,IF(K236="SUR",8,IF(K236="BELLA VISTA",9,IF(K236="MIRAFLORES",10,IF(K236="PUERTO AZUL",11,IF(K236="VIA A LA COSTA",12,IF(K236="SURESTE",13,IF(K236="TRINITARIA",14,IF(K236="CENTRO",15,IF(K236="PUNTILLA",16,IF(K236="DAULE",17,IF(K236="CIUDAD SANTIAGO",18,IF(K236="MAPASINGE",19,IF(K236="FLOR DE BASTION",20,IF(K236="JOYA",21,IF(K236="KENNEDY",22,IF(K236="URDESA",23,IF(K236="CEIBOS",24,IF(K236="MALAGA 2",25,IF(K236="ENTRADA DE LA 8",26,"---------------------------"))))))))))))))))))))))))))</f>
        <v>8</v>
      </c>
      <c r="M236" s="1" t="s">
        <v>1064</v>
      </c>
      <c r="N236" s="8" t="s">
        <v>1065</v>
      </c>
      <c r="O236" s="1" t="s">
        <v>1066</v>
      </c>
    </row>
    <row r="237" customFormat="false" ht="15" hidden="false" customHeight="false" outlineLevel="0" collapsed="false">
      <c r="A237" s="1" t="n">
        <v>66235</v>
      </c>
      <c r="B237" s="1" t="s">
        <v>54</v>
      </c>
      <c r="C237" s="1" t="s">
        <v>1067</v>
      </c>
      <c r="D237" s="1" t="str">
        <f aca="false">CONCATENATE(B237," ",C237)</f>
        <v>RODRIGUEZ MEJIA</v>
      </c>
      <c r="E237" s="1" t="s">
        <v>1068</v>
      </c>
      <c r="F237" s="1" t="s">
        <v>1069</v>
      </c>
      <c r="G237" s="1" t="str">
        <f aca="false">CONCATENATE(E237," ",F237)</f>
        <v>GIVANNA DENNISE</v>
      </c>
      <c r="H237" s="1" t="str">
        <f aca="false">CONCATENATE(B237,E237)</f>
        <v>RODRIGUEZGIVANNA</v>
      </c>
      <c r="I237" s="1" t="s">
        <v>17</v>
      </c>
      <c r="J237" s="1" t="n">
        <f aca="false">IF(I237="TRIPULANTE",1,IF(I237="RAMPA",2,IF(I237="TRAFICO",3,IF(I237="Mantenimiento",4,IF(I237="Comercial",5,IF(I237="TOV",6,IF(I237="SEGURIDAD",7,IF(I237="Talento humano",8,IF(I237="Jefe de aereopuerto",9,"------------")))))))))</f>
        <v>1</v>
      </c>
      <c r="K237" s="1" t="s">
        <v>103</v>
      </c>
      <c r="L237" s="1" t="n">
        <f aca="false">IF(K237="FLORIDA",1,IF(K237="TERMINAL TERRESTRE",2,IF(K237="NORTE",3,IF(K237="DURAN",4,IF(K237="BASTION",5,IF(K237="SUROESTE",6,IF(K237="SAMBORONDON",7,IF(K237="SUR",8,IF(K237="BELLA VISTA",9,IF(K237="MIRAFLORES",10,IF(K237="PUERTO AZUL",11,IF(K237="VIA A LA COSTA",12,IF(K237="SURESTE",13,IF(K237="TRINITARIA",14,IF(K237="CENTRO",15,IF(K237="PUNTILLA",16,IF(K237="DAULE",17,IF(K237="CIUDAD SANTIAGO",18,IF(K237="MAPASINGE",19,IF(K237="FLOR DE BASTION",20,IF(K237="JOYA",21,IF(K237="KENNEDY",22,IF(K237="URDESA",23,IF(K237="CEIBOS",24,IF(K237="MALAGA 2",25,IF(K237="ENTRADA DE LA 8",26,"---------------------------"))))))))))))))))))))))))))</f>
        <v>15</v>
      </c>
      <c r="M237" s="1" t="s">
        <v>1070</v>
      </c>
      <c r="N237" s="1" t="n">
        <v>987684296</v>
      </c>
      <c r="O237" s="1" t="s">
        <v>1071</v>
      </c>
    </row>
    <row r="238" customFormat="false" ht="15" hidden="false" customHeight="false" outlineLevel="0" collapsed="false">
      <c r="A238" s="1" t="n">
        <v>69577</v>
      </c>
      <c r="B238" s="1" t="s">
        <v>54</v>
      </c>
      <c r="C238" s="1" t="s">
        <v>1072</v>
      </c>
      <c r="D238" s="1" t="str">
        <f aca="false">CONCATENATE(B238," ",C238)</f>
        <v>RODRIGUEZ BRUNET</v>
      </c>
      <c r="E238" s="1" t="s">
        <v>978</v>
      </c>
      <c r="F238" s="1" t="s">
        <v>510</v>
      </c>
      <c r="G238" s="1" t="str">
        <f aca="false">CONCATENATE(E238," ",F238)</f>
        <v>DIEGO OMAR</v>
      </c>
      <c r="H238" s="1" t="str">
        <f aca="false">CONCATENATE(B238,E238)</f>
        <v>RODRIGUEZDIEGO</v>
      </c>
      <c r="I238" s="1" t="s">
        <v>25</v>
      </c>
      <c r="J238" s="1" t="n">
        <f aca="false">IF(I238="TRIPULANTE",1,IF(I238="RAMPA",2,IF(I238="TRAFICO",3,IF(I238="Mantenimiento",4,IF(I238="Comercial",5,IF(I238="TOV",6,IF(I238="SEGURIDAD",7,IF(I238="Talento humano",8,IF(I238="Jefe de aereopuerto",9,"------------")))))))))</f>
        <v>2</v>
      </c>
      <c r="K238" s="1" t="s">
        <v>799</v>
      </c>
      <c r="L238" s="1" t="n">
        <f aca="false">IF(K238="FLORIDA",1,IF(K238="TERMINAL TERRESTRE",2,IF(K238="NORTE",3,IF(K238="DURAN",4,IF(K238="BASTION",5,IF(K238="SUROESTE",6,IF(K238="SAMBORONDON",7,IF(K238="SUR",8,IF(K238="BELLA VISTA",9,IF(K238="MIRAFLORES",10,IF(K238="PUERTO AZUL",11,IF(K238="VIA A LA COSTA",12,IF(K238="SURESTE",13,IF(K238="TRINITARIA",14,IF(K238="CENTRO",15,IF(K238="PUNTILLA",16,IF(K238="DAULE",17,IF(K238="CIUDAD SANTIAGO",18,IF(K238="MAPASINGE",19,IF(K238="FLOR DE BASTION",20,IF(K238="JOYA",21,IF(K238="KENNEDY",22,IF(K238="URDESA",23,IF(K238="CEIBOS",24,IF(K238="MALAGA 2",25,IF(K238="ENTRADA DE LA 8",26,"---------------------------"))))))))))))))))))))))))))</f>
        <v>18</v>
      </c>
      <c r="M238" s="3" t="s">
        <v>1073</v>
      </c>
      <c r="N238" s="3" t="n">
        <v>968365159</v>
      </c>
      <c r="O238" s="0"/>
    </row>
    <row r="239" customFormat="false" ht="15" hidden="false" customHeight="false" outlineLevel="0" collapsed="false">
      <c r="A239" s="1" t="n">
        <v>72770</v>
      </c>
      <c r="B239" s="1" t="s">
        <v>54</v>
      </c>
      <c r="C239" s="1" t="s">
        <v>637</v>
      </c>
      <c r="D239" s="1" t="str">
        <f aca="false">CONCATENATE(B239," ",C239)</f>
        <v>RODRIGUEZ JARAMILLO</v>
      </c>
      <c r="E239" s="1" t="s">
        <v>901</v>
      </c>
      <c r="F239" s="1" t="s">
        <v>1074</v>
      </c>
      <c r="G239" s="1" t="str">
        <f aca="false">CONCATENATE(E239," ",F239)</f>
        <v>KATHERINE NOEMI</v>
      </c>
      <c r="H239" s="1" t="str">
        <f aca="false">CONCATENATE(B239,E239)</f>
        <v>RODRIGUEZKATHERINE</v>
      </c>
      <c r="I239" s="1" t="s">
        <v>43</v>
      </c>
      <c r="J239" s="1" t="n">
        <f aca="false">IF(I239="TRIPULANTE",1,IF(I239="RAMPA",2,IF(I239="TRAFICO",3,IF(I239="Mantenimiento",4,IF(I239="Comercial",5,IF(I239="TOV",6,IF(I239="SEGURIDAD",7,IF(I239="Talento humano",8,IF(I239="Jefe de aereopuerto",9,"------------")))))))))</f>
        <v>3</v>
      </c>
      <c r="K239" s="1" t="s">
        <v>18</v>
      </c>
      <c r="L239" s="1" t="n">
        <f aca="false">IF(K239="FLORIDA",1,IF(K239="TERMINAL TERRESTRE",2,IF(K239="NORTE",3,IF(K239="DURAN",4,IF(K239="BASTION",5,IF(K239="SUROESTE",6,IF(K239="SAMBORONDON",7,IF(K239="SUR",8,IF(K239="BELLA VISTA",9,IF(K239="MIRAFLORES",10,IF(K239="PUERTO AZUL",11,IF(K239="VIA A LA COSTA",12,IF(K239="SURESTE",13,IF(K239="TRINITARIA",14,IF(K239="CENTRO",15,IF(K239="PUNTILLA",16,IF(K239="DAULE",17,IF(K239="CIUDAD SANTIAGO",18,IF(K239="MAPASINGE",19,IF(K239="FLOR DE BASTION",20,IF(K239="JOYA",21,IF(K239="KENNEDY",22,IF(K239="URDESA",23,IF(K239="CEIBOS",24,IF(K239="MALAGA 2",25,IF(K239="ENTRADA DE LA 8",26,"---------------------------"))))))))))))))))))))))))))</f>
        <v>3</v>
      </c>
      <c r="M239" s="1" t="s">
        <v>1075</v>
      </c>
      <c r="N239" s="1" t="n">
        <v>996705314</v>
      </c>
      <c r="O239" s="1" t="s">
        <v>1076</v>
      </c>
    </row>
    <row r="240" customFormat="false" ht="15" hidden="false" customHeight="false" outlineLevel="0" collapsed="false">
      <c r="A240" s="1" t="n">
        <v>59803</v>
      </c>
      <c r="B240" s="1" t="s">
        <v>299</v>
      </c>
      <c r="C240" s="1" t="s">
        <v>1077</v>
      </c>
      <c r="D240" s="1" t="str">
        <f aca="false">CONCATENATE(B240," ",C240)</f>
        <v>ROMERO MACANCHI</v>
      </c>
      <c r="E240" s="1" t="s">
        <v>15</v>
      </c>
      <c r="F240" s="1" t="s">
        <v>171</v>
      </c>
      <c r="G240" s="1" t="str">
        <f aca="false">CONCATENATE(E240," ",F240)</f>
        <v>JOSUE JAVIER</v>
      </c>
      <c r="H240" s="1" t="str">
        <f aca="false">CONCATENATE(B240,E240)</f>
        <v>ROMEROJOSUE</v>
      </c>
      <c r="I240" s="1" t="s">
        <v>43</v>
      </c>
      <c r="J240" s="1" t="n">
        <f aca="false">IF(I240="TRIPULANTE",1,IF(I240="RAMPA",2,IF(I240="TRAFICO",3,IF(I240="Mantenimiento",4,IF(I240="Comercial",5,IF(I240="TOV",6,IF(I240="SEGURIDAD",7,IF(I240="Talento humano",8,IF(I240="Jefe de aereopuerto",9,"------------")))))))))</f>
        <v>3</v>
      </c>
      <c r="K240" s="1" t="s">
        <v>18</v>
      </c>
      <c r="L240" s="1" t="n">
        <f aca="false">IF(K240="FLORIDA",1,IF(K240="TERMINAL TERRESTRE",2,IF(K240="NORTE",3,IF(K240="DURAN",4,IF(K240="BASTION",5,IF(K240="SUROESTE",6,IF(K240="SAMBORONDON",7,IF(K240="SUR",8,IF(K240="BELLA VISTA",9,IF(K240="MIRAFLORES",10,IF(K240="PUERTO AZUL",11,IF(K240="VIA A LA COSTA",12,IF(K240="SURESTE",13,IF(K240="TRINITARIA",14,IF(K240="CENTRO",15,IF(K240="PUNTILLA",16,IF(K240="DAULE",17,IF(K240="CIUDAD SANTIAGO",18,IF(K240="MAPASINGE",19,IF(K240="FLOR DE BASTION",20,IF(K240="JOYA",21,IF(K240="KENNEDY",22,IF(K240="URDESA",23,IF(K240="CEIBOS",24,IF(K240="MALAGA 2",25,IF(K240="ENTRADA DE LA 8",26,"---------------------------"))))))))))))))))))))))))))</f>
        <v>3</v>
      </c>
      <c r="M240" s="1" t="s">
        <v>846</v>
      </c>
      <c r="N240" s="1" t="n">
        <v>987064334</v>
      </c>
      <c r="O240" s="1" t="s">
        <v>1078</v>
      </c>
    </row>
    <row r="241" customFormat="false" ht="15" hidden="false" customHeight="false" outlineLevel="0" collapsed="false">
      <c r="A241" s="1" t="n">
        <v>70010</v>
      </c>
      <c r="B241" s="1" t="s">
        <v>1079</v>
      </c>
      <c r="C241" s="1" t="s">
        <v>1080</v>
      </c>
      <c r="D241" s="1" t="str">
        <f aca="false">CONCATENATE(B241," ",C241)</f>
        <v>ROMO CEVALLOS</v>
      </c>
      <c r="E241" s="1" t="s">
        <v>836</v>
      </c>
      <c r="F241" s="1" t="s">
        <v>1081</v>
      </c>
      <c r="G241" s="1" t="str">
        <f aca="false">CONCATENATE(E241," ",F241)</f>
        <v>SANDRA STEPHANIA</v>
      </c>
      <c r="H241" s="1" t="str">
        <f aca="false">CONCATENATE(B241,E241)</f>
        <v>ROMOSANDRA</v>
      </c>
      <c r="I241" s="1" t="s">
        <v>43</v>
      </c>
      <c r="J241" s="1" t="n">
        <f aca="false">IF(I241="TRIPULANTE",1,IF(I241="RAMPA",2,IF(I241="TRAFICO",3,IF(I241="Mantenimiento",4,IF(I241="Comercial",5,IF(I241="TOV",6,IF(I241="SEGURIDAD",7,IF(I241="Talento humano",8,IF(I241="Jefe de aereopuerto",9,"------------")))))))))</f>
        <v>3</v>
      </c>
      <c r="K241" s="1" t="s">
        <v>241</v>
      </c>
      <c r="L241" s="1" t="n">
        <f aca="false">IF(K241="FLORIDA",1,IF(K241="TERMINAL TERRESTRE",2,IF(K241="NORTE",3,IF(K241="DURAN",4,IF(K241="BASTION",5,IF(K241="SUROESTE",6,IF(K241="SAMBORONDON",7,IF(K241="SUR",8,IF(K241="BELLA VISTA",9,IF(K241="MIRAFLORES",10,IF(K241="PUERTO AZUL",11,IF(K241="VIA A LA COSTA",12,IF(K241="SURESTE",13,IF(K241="TRINITARIA",14,IF(K241="CENTRO",15,IF(K241="PUNTILLA",16,IF(K241="DAULE",17,IF(K241="CIUDAD SANTIAGO",18,IF(K241="MAPASINGE",19,IF(K241="FLOR DE BASTION",20,IF(K241="JOYA",21,IF(K241="KENNEDY",22,IF(K241="URDESA",23,IF(K241="CEIBOS",24,IF(K241="MALAGA 2",25,IF(K241="ENTRADA DE LA 8",26,"---------------------------"))))))))))))))))))))))))))</f>
        <v>7</v>
      </c>
      <c r="M241" s="1" t="s">
        <v>1082</v>
      </c>
      <c r="N241" s="1" t="n">
        <v>994724963</v>
      </c>
      <c r="O241" s="1" t="s">
        <v>1083</v>
      </c>
    </row>
    <row r="242" customFormat="false" ht="15" hidden="false" customHeight="false" outlineLevel="0" collapsed="false">
      <c r="A242" s="1" t="n">
        <v>55116</v>
      </c>
      <c r="B242" s="1" t="s">
        <v>937</v>
      </c>
      <c r="C242" s="1" t="s">
        <v>628</v>
      </c>
      <c r="D242" s="1" t="str">
        <f aca="false">CONCATENATE(B242," ",C242)</f>
        <v>RUIZ JACOME</v>
      </c>
      <c r="E242" s="1" t="s">
        <v>816</v>
      </c>
      <c r="F242" s="1" t="s">
        <v>171</v>
      </c>
      <c r="G242" s="1" t="str">
        <f aca="false">CONCATENATE(E242," ",F242)</f>
        <v>EDGAR JAVIER</v>
      </c>
      <c r="H242" s="1" t="str">
        <f aca="false">CONCATENATE(B242,E242)</f>
        <v>RUIZEDGAR</v>
      </c>
      <c r="I242" s="1" t="s">
        <v>79</v>
      </c>
      <c r="J242" s="1" t="n">
        <f aca="false">IF(I242="TRIPULANTE",1,IF(I242="RAMPA",2,IF(I242="TRAFICO",3,IF(I242="Mantenimiento",4,IF(I242="Comercial",5,IF(I242="TOV",6,IF(I242="SEGURIDAD",7,IF(I242="Talento humano",8,IF(I242="Jefe de aereopuerto",9,"------------")))))))))</f>
        <v>4</v>
      </c>
      <c r="K242" s="1" t="s">
        <v>1084</v>
      </c>
      <c r="L242" s="1" t="n">
        <f aca="false">IF(K242="FLORIDA",1,IF(K242="TERMINAL TERRESTRE",2,IF(K242="NORTE",3,IF(K242="DURAN",4,IF(K242="BASTION",5,IF(K242="SUROESTE",6,IF(K242="SAMBORONDON",7,IF(K242="SUR",8,IF(K242="BELLA VISTA",9,IF(K242="MIRAFLORES",10,IF(K242="PUERTO AZUL",11,IF(K242="VIA A LA COSTA",12,IF(K242="SURESTE",13,IF(K242="TRINITARIA",14,IF(K242="CENTRO",15,IF(K242="PUNTILLA",16,IF(K242="DAULE",17,IF(K242="CIUDAD SANTIAGO",18,IF(K242="MAPASINGE",19,IF(K242="FLOR DE BASTION",20,IF(K242="JOYA",21,IF(K242="KENNEDY",22,IF(K242="URDESA",23,IF(K242="CEIBOS",24,IF(K242="MALAGA 2",25,IF(K242="ENTRADA DE LA 8",26,"---------------------------"))))))))))))))))))))))))))</f>
        <v>25</v>
      </c>
      <c r="M242" s="3" t="s">
        <v>1085</v>
      </c>
      <c r="N242" s="3" t="n">
        <v>989781267</v>
      </c>
      <c r="O242" s="1" t="s">
        <v>1086</v>
      </c>
    </row>
    <row r="243" customFormat="false" ht="15" hidden="false" customHeight="false" outlineLevel="0" collapsed="false">
      <c r="A243" s="1" t="n">
        <v>53124</v>
      </c>
      <c r="B243" s="1" t="s">
        <v>937</v>
      </c>
      <c r="C243" s="1" t="s">
        <v>442</v>
      </c>
      <c r="D243" s="1" t="str">
        <f aca="false">CONCATENATE(B243," ",C243)</f>
        <v>RUIZ SANCHEZ</v>
      </c>
      <c r="E243" s="1" t="s">
        <v>1087</v>
      </c>
      <c r="F243" s="1" t="s">
        <v>1088</v>
      </c>
      <c r="G243" s="1" t="str">
        <f aca="false">CONCATENATE(E243," ",F243)</f>
        <v>RUFFO EMMANUEL</v>
      </c>
      <c r="H243" s="1" t="str">
        <f aca="false">CONCATENATE(B243,E243)</f>
        <v>RUIZRUFFO</v>
      </c>
      <c r="I243" s="1" t="s">
        <v>43</v>
      </c>
      <c r="J243" s="1" t="n">
        <f aca="false">IF(I243="TRIPULANTE",1,IF(I243="RAMPA",2,IF(I243="TRAFICO",3,IF(I243="Mantenimiento",4,IF(I243="Comercial",5,IF(I243="TOV",6,IF(I243="SEGURIDAD",7,IF(I243="Talento humano",8,IF(I243="Jefe de aereopuerto",9,"------------")))))))))</f>
        <v>3</v>
      </c>
      <c r="K243" s="1" t="s">
        <v>86</v>
      </c>
      <c r="L243" s="1" t="n">
        <f aca="false">IF(K243="FLORIDA",1,IF(K243="TERMINAL TERRESTRE",2,IF(K243="NORTE",3,IF(K243="DURAN",4,IF(K243="BASTION",5,IF(K243="SUROESTE",6,IF(K243="SAMBORONDON",7,IF(K243="SUR",8,IF(K243="BELLA VISTA",9,IF(K243="MIRAFLORES",10,IF(K243="PUERTO AZUL",11,IF(K243="VIA A LA COSTA",12,IF(K243="SURESTE",13,IF(K243="TRINITARIA",14,IF(K243="CENTRO",15,IF(K243="PUNTILLA",16,IF(K243="DAULE",17,IF(K243="CIUDAD SANTIAGO",18,IF(K243="MAPASINGE",19,IF(K243="FLOR DE BASTION",20,IF(K243="JOYA",21,IF(K243="KENNEDY",22,IF(K243="URDESA",23,IF(K243="CEIBOS",24,IF(K243="MALAGA 2",25,IF(K243="ENTRADA DE LA 8",26,"---------------------------"))))))))))))))))))))))))))</f>
        <v>2</v>
      </c>
      <c r="M243" s="1" t="s">
        <v>1089</v>
      </c>
      <c r="N243" s="1" t="n">
        <v>980945559</v>
      </c>
      <c r="O243" s="1" t="s">
        <v>1090</v>
      </c>
    </row>
    <row r="244" customFormat="false" ht="15" hidden="false" customHeight="false" outlineLevel="0" collapsed="false">
      <c r="A244" s="1" t="n">
        <v>53679</v>
      </c>
      <c r="B244" s="1" t="s">
        <v>1091</v>
      </c>
      <c r="C244" s="1" t="s">
        <v>1092</v>
      </c>
      <c r="D244" s="1" t="str">
        <f aca="false">CONCATENATE(B244," ",C244)</f>
        <v>SAENZ SALAZAR</v>
      </c>
      <c r="E244" s="1" t="s">
        <v>291</v>
      </c>
      <c r="F244" s="1" t="s">
        <v>1093</v>
      </c>
      <c r="G244" s="1" t="str">
        <f aca="false">CONCATENATE(E244," ",F244)</f>
        <v>CRISTIAN ESTALIN</v>
      </c>
      <c r="H244" s="1" t="str">
        <f aca="false">CONCATENATE(B244,E244)</f>
        <v>SAENZCRISTIAN</v>
      </c>
      <c r="I244" s="1" t="s">
        <v>79</v>
      </c>
      <c r="J244" s="1" t="n">
        <f aca="false">IF(I244="TRIPULANTE",1,IF(I244="RAMPA",2,IF(I244="TRAFICO",3,IF(I244="Mantenimiento",4,IF(I244="Comercial",5,IF(I244="TOV",6,IF(I244="SEGURIDAD",7,IF(I244="Talento humano",8,IF(I244="Jefe de aereopuerto",9,"------------")))))))))</f>
        <v>4</v>
      </c>
      <c r="K244" s="1" t="s">
        <v>86</v>
      </c>
      <c r="L244" s="1" t="n">
        <f aca="false">IF(K244="FLORIDA",1,IF(K244="TERMINAL TERRESTRE",2,IF(K244="NORTE",3,IF(K244="DURAN",4,IF(K244="BASTION",5,IF(K244="SUROESTE",6,IF(K244="SAMBORONDON",7,IF(K244="SUR",8,IF(K244="BELLA VISTA",9,IF(K244="MIRAFLORES",10,IF(K244="PUERTO AZUL",11,IF(K244="VIA A LA COSTA",12,IF(K244="SURESTE",13,IF(K244="TRINITARIA",14,IF(K244="CENTRO",15,IF(K244="PUNTILLA",16,IF(K244="DAULE",17,IF(K244="CIUDAD SANTIAGO",18,IF(K244="MAPASINGE",19,IF(K244="FLOR DE BASTION",20,IF(K244="JOYA",21,IF(K244="KENNEDY",22,IF(K244="URDESA",23,IF(K244="CEIBOS",24,IF(K244="MALAGA 2",25,IF(K244="ENTRADA DE LA 8",26,"---------------------------"))))))))))))))))))))))))))</f>
        <v>2</v>
      </c>
      <c r="M244" s="3" t="s">
        <v>1094</v>
      </c>
      <c r="N244" s="3" t="n">
        <v>939722058</v>
      </c>
      <c r="O244" s="1" t="s">
        <v>1095</v>
      </c>
    </row>
    <row r="245" customFormat="false" ht="15" hidden="false" customHeight="false" outlineLevel="0" collapsed="false">
      <c r="A245" s="1" t="n">
        <v>60286</v>
      </c>
      <c r="B245" s="1" t="s">
        <v>940</v>
      </c>
      <c r="C245" s="1" t="s">
        <v>853</v>
      </c>
      <c r="D245" s="1" t="str">
        <f aca="false">CONCATENATE(B245," ",C245)</f>
        <v>PAREDES SALAS</v>
      </c>
      <c r="E245" s="1" t="s">
        <v>67</v>
      </c>
      <c r="F245" s="1" t="s">
        <v>223</v>
      </c>
      <c r="G245" s="1" t="str">
        <f aca="false">CONCATENATE(E245," ",F245)</f>
        <v>LUIS ENRIQUE</v>
      </c>
      <c r="H245" s="1" t="str">
        <f aca="false">CONCATENATE(B245,E245)</f>
        <v>PAREDESLUIS</v>
      </c>
      <c r="I245" s="1" t="s">
        <v>43</v>
      </c>
      <c r="J245" s="1" t="n">
        <f aca="false">IF(I245="TRIPULANTE",1,IF(I245="RAMPA",2,IF(I245="TRAFICO",3,IF(I245="Mantenimiento",4,IF(I245="Comercial",5,IF(I245="TOV",6,IF(I245="SEGURIDAD",7,IF(I245="Talento humano",8,IF(I245="Jefe de aereopuerto",9,"------------")))))))))</f>
        <v>3</v>
      </c>
      <c r="K245" s="1" t="s">
        <v>241</v>
      </c>
      <c r="L245" s="1" t="n">
        <f aca="false">IF(K245="FLORIDA",1,IF(K245="TERMINAL TERRESTRE",2,IF(K245="NORTE",3,IF(K245="DURAN",4,IF(K245="BASTION",5,IF(K245="SUROESTE",6,IF(K245="SAMBORONDON",7,IF(K245="SUR",8,IF(K245="BELLA VISTA",9,IF(K245="MIRAFLORES",10,IF(K245="PUERTO AZUL",11,IF(K245="VIA A LA COSTA",12,IF(K245="SURESTE",13,IF(K245="TRINITARIA",14,IF(K245="CENTRO",15,IF(K245="PUNTILLA",16,IF(K245="DAULE",17,IF(K245="CIUDAD SANTIAGO",18,IF(K245="MAPASINGE",19,IF(K245="FLOR DE BASTION",20,IF(K245="JOYA",21,IF(K245="KENNEDY",22,IF(K245="URDESA",23,IF(K245="CEIBOS",24,IF(K245="MALAGA 2",25,IF(K245="ENTRADA DE LA 8",26,"---------------------------"))))))))))))))))))))))))))</f>
        <v>7</v>
      </c>
      <c r="M245" s="1" t="s">
        <v>1096</v>
      </c>
      <c r="N245" s="1" t="n">
        <v>997366863</v>
      </c>
      <c r="O245" s="1" t="s">
        <v>1097</v>
      </c>
    </row>
    <row r="246" customFormat="false" ht="15" hidden="false" customHeight="false" outlineLevel="0" collapsed="false">
      <c r="A246" s="1" t="n">
        <v>57580</v>
      </c>
      <c r="B246" s="1" t="s">
        <v>1092</v>
      </c>
      <c r="C246" s="1" t="s">
        <v>321</v>
      </c>
      <c r="D246" s="1" t="str">
        <f aca="false">CONCATENATE(B246," ",C246)</f>
        <v>SALAZAR VERA</v>
      </c>
      <c r="E246" s="1" t="s">
        <v>1098</v>
      </c>
      <c r="F246" s="1" t="s">
        <v>1099</v>
      </c>
      <c r="G246" s="1" t="str">
        <f aca="false">CONCATENATE(E246," ",F246)</f>
        <v>JHON ADOLFO</v>
      </c>
      <c r="H246" s="1" t="str">
        <f aca="false">CONCATENATE(B246,E246)</f>
        <v>SALAZARJHON</v>
      </c>
      <c r="I246" s="1" t="s">
        <v>25</v>
      </c>
      <c r="J246" s="1" t="n">
        <f aca="false">IF(I246="TRIPULANTE",1,IF(I246="RAMPA",2,IF(I246="TRAFICO",3,IF(I246="Mantenimiento",4,IF(I246="Comercial",5,IF(I246="TOV",6,IF(I246="SEGURIDAD",7,IF(I246="Talento humano",8,IF(I246="Jefe de aereopuerto",9,"------------")))))))))</f>
        <v>2</v>
      </c>
      <c r="K246" s="1" t="s">
        <v>18</v>
      </c>
      <c r="L246" s="1" t="n">
        <f aca="false">IF(K246="FLORIDA",1,IF(K246="TERMINAL TERRESTRE",2,IF(K246="NORTE",3,IF(K246="DURAN",4,IF(K246="BASTION",5,IF(K246="SUROESTE",6,IF(K246="SAMBORONDON",7,IF(K246="SUR",8,IF(K246="BELLA VISTA",9,IF(K246="MIRAFLORES",10,IF(K246="PUERTO AZUL",11,IF(K246="VIA A LA COSTA",12,IF(K246="SURESTE",13,IF(K246="TRINITARIA",14,IF(K246="CENTRO",15,IF(K246="PUNTILLA",16,IF(K246="DAULE",17,IF(K246="CIUDAD SANTIAGO",18,IF(K246="MAPASINGE",19,IF(K246="FLOR DE BASTION",20,IF(K246="JOYA",21,IF(K246="KENNEDY",22,IF(K246="URDESA",23,IF(K246="CEIBOS",24,IF(K246="MALAGA 2",25,IF(K246="ENTRADA DE LA 8",26,"---------------------------"))))))))))))))))))))))))))</f>
        <v>3</v>
      </c>
      <c r="M246" s="3" t="s">
        <v>1100</v>
      </c>
      <c r="N246" s="4" t="s">
        <v>1101</v>
      </c>
      <c r="O246" s="0"/>
    </row>
    <row r="247" customFormat="false" ht="15" hidden="false" customHeight="false" outlineLevel="0" collapsed="false">
      <c r="A247" s="1" t="n">
        <v>72833</v>
      </c>
      <c r="B247" s="1" t="s">
        <v>1102</v>
      </c>
      <c r="C247" s="1" t="s">
        <v>397</v>
      </c>
      <c r="D247" s="1" t="str">
        <f aca="false">CONCATENATE(B247," ",C247)</f>
        <v>SALAZAR MUÑOZ LUAR ALEXANDER  MUÑOZ</v>
      </c>
      <c r="E247" s="1" t="s">
        <v>1103</v>
      </c>
      <c r="F247" s="1" t="s">
        <v>246</v>
      </c>
      <c r="G247" s="1" t="str">
        <f aca="false">CONCATENATE(E247," ",F247)</f>
        <v>LUAR ALEXANDER</v>
      </c>
      <c r="H247" s="1" t="str">
        <f aca="false">CONCATENATE(B247,E247)</f>
        <v>SALAZAR MUÑOZ LUAR ALEXANDER LUAR</v>
      </c>
      <c r="I247" s="1" t="s">
        <v>43</v>
      </c>
      <c r="J247" s="1" t="n">
        <f aca="false">IF(I247="TRIPULANTE",1,IF(I247="RAMPA",2,IF(I247="TRAFICO",3,IF(I247="Mantenimiento",4,IF(I247="Comercial",5,IF(I247="TOV",6,IF(I247="SEGURIDAD",7,IF(I247="Talento humano",8,IF(I247="Jefe de aereopuerto",9,"------------")))))))))</f>
        <v>3</v>
      </c>
      <c r="K247" s="1" t="s">
        <v>44</v>
      </c>
      <c r="L247" s="1" t="n">
        <f aca="false">IF(K247="FLORIDA",1,IF(K247="TERMINAL TERRESTRE",2,IF(K247="NORTE",3,IF(K247="DURAN",4,IF(K247="BASTION",5,IF(K247="SUROESTE",6,IF(K247="SAMBORONDON",7,IF(K247="SUR",8,IF(K247="BELLA VISTA",9,IF(K247="MIRAFLORES",10,IF(K247="PUERTO AZUL",11,IF(K247="VIA A LA COSTA",12,IF(K247="SURESTE",13,IF(K247="TRINITARIA",14,IF(K247="CENTRO",15,IF(K247="PUNTILLA",16,IF(K247="DAULE",17,IF(K247="CIUDAD SANTIAGO",18,IF(K247="MAPASINGE",19,IF(K247="FLOR DE BASTION",20,IF(K247="JOYA",21,IF(K247="KENNEDY",22,IF(K247="URDESA",23,IF(K247="CEIBOS",24,IF(K247="MALAGA 2",25,IF(K247="ENTRADA DE LA 8",26,"---------------------------"))))))))))))))))))))))))))</f>
        <v>12</v>
      </c>
      <c r="M247" s="1" t="s">
        <v>1104</v>
      </c>
      <c r="N247" s="1" t="n">
        <v>981077965</v>
      </c>
      <c r="O247" s="1" t="s">
        <v>1105</v>
      </c>
    </row>
    <row r="248" customFormat="false" ht="15" hidden="false" customHeight="false" outlineLevel="0" collapsed="false">
      <c r="A248" s="1" t="n">
        <v>58891</v>
      </c>
      <c r="B248" s="1" t="s">
        <v>1106</v>
      </c>
      <c r="C248" s="1" t="s">
        <v>1107</v>
      </c>
      <c r="D248" s="1" t="str">
        <f aca="false">CONCATENATE(B248," ",C248)</f>
        <v>SALTOS BASANTES</v>
      </c>
      <c r="E248" s="1" t="s">
        <v>984</v>
      </c>
      <c r="F248" s="1" t="s">
        <v>714</v>
      </c>
      <c r="G248" s="1" t="str">
        <f aca="false">CONCATENATE(E248," ",F248)</f>
        <v>WELLINGTON DOMINGO</v>
      </c>
      <c r="H248" s="1" t="str">
        <f aca="false">CONCATENATE(B248,E248)</f>
        <v>SALTOSWELLINGTON</v>
      </c>
      <c r="I248" s="1" t="s">
        <v>43</v>
      </c>
      <c r="J248" s="1" t="n">
        <f aca="false">IF(I248="TRIPULANTE",1,IF(I248="RAMPA",2,IF(I248="TRAFICO",3,IF(I248="Mantenimiento",4,IF(I248="Comercial",5,IF(I248="TOV",6,IF(I248="SEGURIDAD",7,IF(I248="Talento humano",8,IF(I248="Jefe de aereopuerto",9,"------------")))))))))</f>
        <v>3</v>
      </c>
      <c r="K248" s="1" t="s">
        <v>18</v>
      </c>
      <c r="L248" s="1" t="n">
        <f aca="false">IF(K248="FLORIDA",1,IF(K248="TERMINAL TERRESTRE",2,IF(K248="NORTE",3,IF(K248="DURAN",4,IF(K248="BASTION",5,IF(K248="SUROESTE",6,IF(K248="SAMBORONDON",7,IF(K248="SUR",8,IF(K248="BELLA VISTA",9,IF(K248="MIRAFLORES",10,IF(K248="PUERTO AZUL",11,IF(K248="VIA A LA COSTA",12,IF(K248="SURESTE",13,IF(K248="TRINITARIA",14,IF(K248="CENTRO",15,IF(K248="PUNTILLA",16,IF(K248="DAULE",17,IF(K248="CIUDAD SANTIAGO",18,IF(K248="MAPASINGE",19,IF(K248="FLOR DE BASTION",20,IF(K248="JOYA",21,IF(K248="KENNEDY",22,IF(K248="URDESA",23,IF(K248="CEIBOS",24,IF(K248="MALAGA 2",25,IF(K248="ENTRADA DE LA 8",26,"---------------------------"))))))))))))))))))))))))))</f>
        <v>3</v>
      </c>
      <c r="M248" s="1" t="s">
        <v>782</v>
      </c>
      <c r="N248" s="1" t="n">
        <v>990592968</v>
      </c>
      <c r="O248" s="1" t="s">
        <v>1108</v>
      </c>
    </row>
    <row r="249" customFormat="false" ht="15" hidden="false" customHeight="false" outlineLevel="0" collapsed="false">
      <c r="A249" s="1" t="n">
        <v>60163</v>
      </c>
      <c r="B249" s="1" t="s">
        <v>442</v>
      </c>
      <c r="C249" s="1" t="s">
        <v>39</v>
      </c>
      <c r="D249" s="1" t="str">
        <f aca="false">CONCATENATE(B249," ",C249)</f>
        <v>SANCHEZ ALARCON</v>
      </c>
      <c r="E249" s="1" t="s">
        <v>97</v>
      </c>
      <c r="F249" s="1" t="s">
        <v>1109</v>
      </c>
      <c r="G249" s="1" t="str">
        <f aca="false">CONCATENATE(E249," ",F249)</f>
        <v>MARIA LEONOR</v>
      </c>
      <c r="H249" s="1" t="str">
        <f aca="false">CONCATENATE(B249,E249)</f>
        <v>SANCHEZMARIA</v>
      </c>
      <c r="I249" s="1" t="s">
        <v>43</v>
      </c>
      <c r="J249" s="1" t="n">
        <f aca="false">IF(I249="TRIPULANTE",1,IF(I249="RAMPA",2,IF(I249="TRAFICO",3,IF(I249="Mantenimiento",4,IF(I249="Comercial",5,IF(I249="TOV",6,IF(I249="SEGURIDAD",7,IF(I249="Talento humano",8,IF(I249="Jefe de aereopuerto",9,"------------")))))))))</f>
        <v>3</v>
      </c>
      <c r="K249" s="1" t="s">
        <v>44</v>
      </c>
      <c r="L249" s="1" t="n">
        <f aca="false">IF(K249="FLORIDA",1,IF(K249="TERMINAL TERRESTRE",2,IF(K249="NORTE",3,IF(K249="DURAN",4,IF(K249="BASTION",5,IF(K249="SUROESTE",6,IF(K249="SAMBORONDON",7,IF(K249="SUR",8,IF(K249="BELLA VISTA",9,IF(K249="MIRAFLORES",10,IF(K249="PUERTO AZUL",11,IF(K249="VIA A LA COSTA",12,IF(K249="SURESTE",13,IF(K249="TRINITARIA",14,IF(K249="CENTRO",15,IF(K249="PUNTILLA",16,IF(K249="DAULE",17,IF(K249="CIUDAD SANTIAGO",18,IF(K249="MAPASINGE",19,IF(K249="FLOR DE BASTION",20,IF(K249="JOYA",21,IF(K249="KENNEDY",22,IF(K249="URDESA",23,IF(K249="CEIBOS",24,IF(K249="MALAGA 2",25,IF(K249="ENTRADA DE LA 8",26,"---------------------------"))))))))))))))))))))))))))</f>
        <v>12</v>
      </c>
      <c r="M249" s="1" t="s">
        <v>1110</v>
      </c>
      <c r="N249" s="1" t="n">
        <v>988959128</v>
      </c>
      <c r="O249" s="1" t="s">
        <v>1111</v>
      </c>
    </row>
    <row r="250" customFormat="false" ht="15" hidden="false" customHeight="false" outlineLevel="0" collapsed="false">
      <c r="A250" s="1" t="n">
        <v>63534</v>
      </c>
      <c r="B250" s="1" t="s">
        <v>442</v>
      </c>
      <c r="C250" s="1" t="s">
        <v>385</v>
      </c>
      <c r="D250" s="1" t="str">
        <f aca="false">CONCATENATE(B250," ",C250)</f>
        <v>SANCHEZ MARTINEZ</v>
      </c>
      <c r="E250" s="1" t="s">
        <v>137</v>
      </c>
      <c r="F250" s="1" t="s">
        <v>366</v>
      </c>
      <c r="G250" s="1" t="str">
        <f aca="false">CONCATENATE(E250," ",F250)</f>
        <v>ANTONIO XAVIER</v>
      </c>
      <c r="H250" s="1" t="str">
        <f aca="false">CONCATENATE(B250,E250)</f>
        <v>SANCHEZANTONIO</v>
      </c>
      <c r="I250" s="1" t="s">
        <v>43</v>
      </c>
      <c r="J250" s="1" t="n">
        <f aca="false">IF(I250="TRIPULANTE",1,IF(I250="RAMPA",2,IF(I250="TRAFICO",3,IF(I250="Mantenimiento",4,IF(I250="Comercial",5,IF(I250="TOV",6,IF(I250="SEGURIDAD",7,IF(I250="Talento humano",8,IF(I250="Jefe de aereopuerto",9,"------------")))))))))</f>
        <v>3</v>
      </c>
      <c r="K250" s="1" t="s">
        <v>18</v>
      </c>
      <c r="L250" s="1" t="n">
        <f aca="false">IF(K250="FLORIDA",1,IF(K250="TERMINAL TERRESTRE",2,IF(K250="NORTE",3,IF(K250="DURAN",4,IF(K250="BASTION",5,IF(K250="SUROESTE",6,IF(K250="SAMBORONDON",7,IF(K250="SUR",8,IF(K250="BELLA VISTA",9,IF(K250="MIRAFLORES",10,IF(K250="PUERTO AZUL",11,IF(K250="VIA A LA COSTA",12,IF(K250="SURESTE",13,IF(K250="TRINITARIA",14,IF(K250="CENTRO",15,IF(K250="PUNTILLA",16,IF(K250="DAULE",17,IF(K250="CIUDAD SANTIAGO",18,IF(K250="MAPASINGE",19,IF(K250="FLOR DE BASTION",20,IF(K250="JOYA",21,IF(K250="KENNEDY",22,IF(K250="URDESA",23,IF(K250="CEIBOS",24,IF(K250="MALAGA 2",25,IF(K250="ENTRADA DE LA 8",26,"---------------------------"))))))))))))))))))))))))))</f>
        <v>3</v>
      </c>
      <c r="M250" s="0"/>
      <c r="N250" s="1" t="n">
        <v>999975565</v>
      </c>
      <c r="O250" s="1" t="s">
        <v>1112</v>
      </c>
    </row>
    <row r="251" customFormat="false" ht="15" hidden="false" customHeight="false" outlineLevel="0" collapsed="false">
      <c r="A251" s="1" t="n">
        <v>69578</v>
      </c>
      <c r="B251" s="1" t="s">
        <v>83</v>
      </c>
      <c r="C251" s="1" t="s">
        <v>442</v>
      </c>
      <c r="D251" s="1" t="str">
        <f aca="false">CONCATENATE(B251," ",C251)</f>
        <v>GONZALEZ SANCHEZ</v>
      </c>
      <c r="E251" s="1" t="s">
        <v>589</v>
      </c>
      <c r="F251" s="0"/>
      <c r="G251" s="1" t="str">
        <f aca="false">CONCATENATE(E251," ",F251)</f>
        <v>JAIME</v>
      </c>
      <c r="H251" s="1" t="str">
        <f aca="false">CONCATENATE(B251,E251)</f>
        <v>GONZALEZJAIME</v>
      </c>
      <c r="I251" s="1" t="s">
        <v>79</v>
      </c>
      <c r="J251" s="1" t="n">
        <f aca="false">IF(I251="TRIPULANTE",1,IF(I251="RAMPA",2,IF(I251="TRAFICO",3,IF(I251="Mantenimiento",4,IF(I251="Comercial",5,IF(I251="TOV",6,IF(I251="SEGURIDAD",7,IF(I251="Talento humano",8,IF(I251="Jefe de aereopuerto",9,"------------")))))))))</f>
        <v>4</v>
      </c>
      <c r="K251" s="1" t="s">
        <v>241</v>
      </c>
      <c r="L251" s="1" t="n">
        <f aca="false">IF(K251="FLORIDA",1,IF(K251="TERMINAL TERRESTRE",2,IF(K251="NORTE",3,IF(K251="DURAN",4,IF(K251="BASTION",5,IF(K251="SUROESTE",6,IF(K251="SAMBORONDON",7,IF(K251="SUR",8,IF(K251="BELLA VISTA",9,IF(K251="MIRAFLORES",10,IF(K251="PUERTO AZUL",11,IF(K251="VIA A LA COSTA",12,IF(K251="SURESTE",13,IF(K251="TRINITARIA",14,IF(K251="CENTRO",15,IF(K251="PUNTILLA",16,IF(K251="DAULE",17,IF(K251="CIUDAD SANTIAGO",18,IF(K251="MAPASINGE",19,IF(K251="FLOR DE BASTION",20,IF(K251="JOYA",21,IF(K251="KENNEDY",22,IF(K251="URDESA",23,IF(K251="CEIBOS",24,IF(K251="MALAGA 2",25,IF(K251="ENTRADA DE LA 8",26,"---------------------------"))))))))))))))))))))))))))</f>
        <v>7</v>
      </c>
      <c r="M251" s="3" t="s">
        <v>1113</v>
      </c>
      <c r="N251" s="3" t="n">
        <v>996275810</v>
      </c>
      <c r="O251" s="1" t="s">
        <v>1114</v>
      </c>
    </row>
    <row r="252" customFormat="false" ht="15" hidden="false" customHeight="false" outlineLevel="0" collapsed="false">
      <c r="A252" s="1" t="n">
        <v>71281</v>
      </c>
      <c r="B252" s="1" t="s">
        <v>1115</v>
      </c>
      <c r="C252" s="1" t="s">
        <v>1116</v>
      </c>
      <c r="D252" s="1" t="str">
        <f aca="false">CONCATENATE(B252," ",C252)</f>
        <v>SANCHEZ ESPAÑA ERIK JAVIER ESPAÑA</v>
      </c>
      <c r="E252" s="1" t="s">
        <v>1117</v>
      </c>
      <c r="F252" s="1" t="s">
        <v>171</v>
      </c>
      <c r="G252" s="1" t="str">
        <f aca="false">CONCATENATE(E252," ",F252)</f>
        <v>ERICK JAVIER</v>
      </c>
      <c r="H252" s="1" t="str">
        <f aca="false">CONCATENATE(B252,E252)</f>
        <v>SANCHEZ ESPAÑA ERIK JAVIERERICK</v>
      </c>
      <c r="I252" s="1" t="s">
        <v>25</v>
      </c>
      <c r="J252" s="1" t="n">
        <f aca="false">IF(I252="TRIPULANTE",1,IF(I252="RAMPA",2,IF(I252="TRAFICO",3,IF(I252="Mantenimiento",4,IF(I252="Comercial",5,IF(I252="TOV",6,IF(I252="SEGURIDAD",7,IF(I252="Talento humano",8,IF(I252="Jefe de aereopuerto",9,"------------")))))))))</f>
        <v>2</v>
      </c>
      <c r="K252" s="1" t="s">
        <v>31</v>
      </c>
      <c r="L252" s="1" t="n">
        <f aca="false">IF(K252="FLORIDA",1,IF(K252="TERMINAL TERRESTRE",2,IF(K252="NORTE",3,IF(K252="DURAN",4,IF(K252="BASTION",5,IF(K252="SUROESTE",6,IF(K252="SAMBORONDON",7,IF(K252="SUR",8,IF(K252="BELLA VISTA",9,IF(K252="MIRAFLORES",10,IF(K252="PUERTO AZUL",11,IF(K252="VIA A LA COSTA",12,IF(K252="SURESTE",13,IF(K252="TRINITARIA",14,IF(K252="CENTRO",15,IF(K252="PUNTILLA",16,IF(K252="DAULE",17,IF(K252="CIUDAD SANTIAGO",18,IF(K252="MAPASINGE",19,IF(K252="FLOR DE BASTION",20,IF(K252="JOYA",21,IF(K252="KENNEDY",22,IF(K252="URDESA",23,IF(K252="CEIBOS",24,IF(K252="MALAGA 2",25,IF(K252="ENTRADA DE LA 8",26,"---------------------------"))))))))))))))))))))))))))</f>
        <v>6</v>
      </c>
      <c r="M252" s="5" t="s">
        <v>1118</v>
      </c>
      <c r="N252" s="5" t="n">
        <v>997541162</v>
      </c>
      <c r="O252" s="0"/>
    </row>
    <row r="253" customFormat="false" ht="15" hidden="false" customHeight="false" outlineLevel="0" collapsed="false">
      <c r="A253" s="1" t="n">
        <v>56359</v>
      </c>
      <c r="B253" s="1" t="s">
        <v>1119</v>
      </c>
      <c r="C253" s="1" t="s">
        <v>1120</v>
      </c>
      <c r="D253" s="1" t="str">
        <f aca="false">CONCATENATE(B253," ",C253)</f>
        <v>SANTANA FIGUEROA</v>
      </c>
      <c r="E253" s="1" t="s">
        <v>159</v>
      </c>
      <c r="F253" s="1" t="s">
        <v>1121</v>
      </c>
      <c r="G253" s="1" t="str">
        <f aca="false">CONCATENATE(E253," ",F253)</f>
        <v>EFRAIN EPIFANIO</v>
      </c>
      <c r="H253" s="1" t="str">
        <f aca="false">CONCATENATE(B253,E253)</f>
        <v>SANTANAEFRAIN</v>
      </c>
      <c r="I253" s="1" t="s">
        <v>25</v>
      </c>
      <c r="J253" s="1" t="n">
        <f aca="false">IF(I253="TRIPULANTE",1,IF(I253="RAMPA",2,IF(I253="TRAFICO",3,IF(I253="Mantenimiento",4,IF(I253="Comercial",5,IF(I253="TOV",6,IF(I253="SEGURIDAD",7,IF(I253="Talento humano",8,IF(I253="Jefe de aereopuerto",9,"------------")))))))))</f>
        <v>2</v>
      </c>
      <c r="K253" s="1" t="s">
        <v>281</v>
      </c>
      <c r="L253" s="1" t="n">
        <f aca="false">IF(K253="FLORIDA",1,IF(K253="TERMINAL TERRESTRE",2,IF(K253="NORTE",3,IF(K253="DURAN",4,IF(K253="BASTION",5,IF(K253="SUROESTE",6,IF(K253="SAMBORONDON",7,IF(K253="SUR",8,IF(K253="BELLA VISTA",9,IF(K253="MIRAFLORES",10,IF(K253="PUERTO AZUL",11,IF(K253="VIA A LA COSTA",12,IF(K253="SURESTE",13,IF(K253="TRINITARIA",14,IF(K253="CENTRO",15,IF(K253="PUNTILLA",16,IF(K253="DAULE",17,IF(K253="CIUDAD SANTIAGO",18,IF(K253="MAPASINGE",19,IF(K253="FLOR DE BASTION",20,IF(K253="JOYA",21,IF(K253="KENNEDY",22,IF(K253="URDESA",23,IF(K253="CEIBOS",24,IF(K253="MALAGA 2",25,IF(K253="ENTRADA DE LA 8",26,"---------------------------"))))))))))))))))))))))))))</f>
        <v>20</v>
      </c>
      <c r="M253" s="3" t="s">
        <v>131</v>
      </c>
      <c r="N253" s="4" t="s">
        <v>132</v>
      </c>
      <c r="O253" s="0"/>
    </row>
    <row r="254" customFormat="false" ht="15" hidden="false" customHeight="false" outlineLevel="0" collapsed="false">
      <c r="A254" s="1" t="n">
        <v>58545</v>
      </c>
      <c r="B254" s="1" t="s">
        <v>1122</v>
      </c>
      <c r="C254" s="1" t="s">
        <v>1123</v>
      </c>
      <c r="D254" s="1" t="str">
        <f aca="false">CONCATENATE(B254," ",C254)</f>
        <v>SEGARRA DAUL</v>
      </c>
      <c r="E254" s="1" t="s">
        <v>1124</v>
      </c>
      <c r="F254" s="1" t="s">
        <v>1125</v>
      </c>
      <c r="G254" s="1" t="str">
        <f aca="false">CONCATENATE(E254," ",F254)</f>
        <v>HANS RENE</v>
      </c>
      <c r="H254" s="1" t="str">
        <f aca="false">CONCATENATE(B254,E254)</f>
        <v>SEGARRAHANS</v>
      </c>
      <c r="I254" s="1" t="s">
        <v>17</v>
      </c>
      <c r="J254" s="1" t="n">
        <f aca="false">IF(I254="TRIPULANTE",1,IF(I254="RAMPA",2,IF(I254="TRAFICO",3,IF(I254="Mantenimiento",4,IF(I254="Comercial",5,IF(I254="TOV",6,IF(I254="SEGURIDAD",7,IF(I254="Talento humano",8,IF(I254="Jefe de aereopuerto",9,"------------")))))))))</f>
        <v>1</v>
      </c>
      <c r="K254" s="1" t="s">
        <v>18</v>
      </c>
      <c r="L254" s="1" t="n">
        <f aca="false">IF(K254="FLORIDA",1,IF(K254="TERMINAL TERRESTRE",2,IF(K254="NORTE",3,IF(K254="DURAN",4,IF(K254="BASTION",5,IF(K254="SUROESTE",6,IF(K254="SAMBORONDON",7,IF(K254="SUR",8,IF(K254="BELLA VISTA",9,IF(K254="MIRAFLORES",10,IF(K254="PUERTO AZUL",11,IF(K254="VIA A LA COSTA",12,IF(K254="SURESTE",13,IF(K254="TRINITARIA",14,IF(K254="CENTRO",15,IF(K254="PUNTILLA",16,IF(K254="DAULE",17,IF(K254="CIUDAD SANTIAGO",18,IF(K254="MAPASINGE",19,IF(K254="FLOR DE BASTION",20,IF(K254="JOYA",21,IF(K254="KENNEDY",22,IF(K254="URDESA",23,IF(K254="CEIBOS",24,IF(K254="MALAGA 2",25,IF(K254="ENTRADA DE LA 8",26,"---------------------------"))))))))))))))))))))))))))</f>
        <v>3</v>
      </c>
      <c r="M254" s="1" t="s">
        <v>1126</v>
      </c>
      <c r="N254" s="1" t="n">
        <v>982209295</v>
      </c>
      <c r="O254" s="1" t="s">
        <v>1127</v>
      </c>
    </row>
    <row r="255" customFormat="false" ht="15" hidden="false" customHeight="false" outlineLevel="0" collapsed="false">
      <c r="A255" s="1" t="n">
        <v>55067</v>
      </c>
      <c r="B255" s="1" t="s">
        <v>1128</v>
      </c>
      <c r="C255" s="1" t="s">
        <v>298</v>
      </c>
      <c r="D255" s="1" t="str">
        <f aca="false">CONCATENATE(B255," ",C255)</f>
        <v>SILVA CABEZAS</v>
      </c>
      <c r="E255" s="1" t="s">
        <v>1129</v>
      </c>
      <c r="F255" s="1" t="s">
        <v>213</v>
      </c>
      <c r="G255" s="1" t="str">
        <f aca="false">CONCATENATE(E255," ",F255)</f>
        <v>ALDO EDUARDO</v>
      </c>
      <c r="H255" s="1" t="str">
        <f aca="false">CONCATENATE(B255,E255)</f>
        <v>SILVAALDO</v>
      </c>
      <c r="I255" s="1" t="s">
        <v>17</v>
      </c>
      <c r="J255" s="1" t="n">
        <f aca="false">IF(I255="TRIPULANTE",1,IF(I255="RAMPA",2,IF(I255="TRAFICO",3,IF(I255="Mantenimiento",4,IF(I255="Comercial",5,IF(I255="TOV",6,IF(I255="SEGURIDAD",7,IF(I255="Talento humano",8,IF(I255="Jefe de aereopuerto",9,"------------")))))))))</f>
        <v>1</v>
      </c>
      <c r="K255" s="1" t="s">
        <v>241</v>
      </c>
      <c r="L255" s="1" t="n">
        <f aca="false">IF(K255="FLORIDA",1,IF(K255="TERMINAL TERRESTRE",2,IF(K255="NORTE",3,IF(K255="DURAN",4,IF(K255="BASTION",5,IF(K255="SUROESTE",6,IF(K255="SAMBORONDON",7,IF(K255="SUR",8,IF(K255="BELLA VISTA",9,IF(K255="MIRAFLORES",10,IF(K255="PUERTO AZUL",11,IF(K255="VIA A LA COSTA",12,IF(K255="SURESTE",13,IF(K255="TRINITARIA",14,IF(K255="CENTRO",15,IF(K255="PUNTILLA",16,IF(K255="DAULE",17,IF(K255="CIUDAD SANTIAGO",18,IF(K255="MAPASINGE",19,IF(K255="FLOR DE BASTION",20,IF(K255="JOYA",21,IF(K255="KENNEDY",22,IF(K255="URDESA",23,IF(K255="CEIBOS",24,IF(K255="MALAGA 2",25,IF(K255="ENTRADA DE LA 8",26,"---------------------------"))))))))))))))))))))))))))</f>
        <v>7</v>
      </c>
      <c r="M255" s="1" t="s">
        <v>1130</v>
      </c>
      <c r="N255" s="1" t="n">
        <v>997786299</v>
      </c>
      <c r="O255" s="1" t="s">
        <v>1131</v>
      </c>
    </row>
    <row r="256" customFormat="false" ht="15" hidden="false" customHeight="false" outlineLevel="0" collapsed="false">
      <c r="A256" s="1" t="n">
        <v>55106</v>
      </c>
      <c r="B256" s="1" t="s">
        <v>1128</v>
      </c>
      <c r="C256" s="1" t="s">
        <v>1132</v>
      </c>
      <c r="D256" s="1" t="str">
        <f aca="false">CONCATENATE(B256," ",C256)</f>
        <v>SILVA GILER</v>
      </c>
      <c r="E256" s="1" t="s">
        <v>148</v>
      </c>
      <c r="F256" s="1" t="s">
        <v>1133</v>
      </c>
      <c r="G256" s="1" t="str">
        <f aca="false">CONCATENATE(E256," ",F256)</f>
        <v>CARLOS PAUL</v>
      </c>
      <c r="H256" s="1" t="str">
        <f aca="false">CONCATENATE(B256,E256)</f>
        <v>SILVACARLOS</v>
      </c>
      <c r="I256" s="1" t="s">
        <v>79</v>
      </c>
      <c r="J256" s="1" t="n">
        <f aca="false">IF(I256="TRIPULANTE",1,IF(I256="RAMPA",2,IF(I256="TRAFICO",3,IF(I256="Mantenimiento",4,IF(I256="Comercial",5,IF(I256="TOV",6,IF(I256="SEGURIDAD",7,IF(I256="Talento humano",8,IF(I256="Jefe de aereopuerto",9,"------------")))))))))</f>
        <v>4</v>
      </c>
      <c r="K256" s="1" t="s">
        <v>323</v>
      </c>
      <c r="L256" s="1" t="n">
        <f aca="false">IF(K256="FLORIDA",1,IF(K256="TERMINAL TERRESTRE",2,IF(K256="NORTE",3,IF(K256="DURAN",4,IF(K256="BASTION",5,IF(K256="SUROESTE",6,IF(K256="SAMBORONDON",7,IF(K256="SUR",8,IF(K256="BELLA VISTA",9,IF(K256="MIRAFLORES",10,IF(K256="PUERTO AZUL",11,IF(K256="VIA A LA COSTA",12,IF(K256="SURESTE",13,IF(K256="TRINITARIA",14,IF(K256="CENTRO",15,IF(K256="PUNTILLA",16,IF(K256="DAULE",17,IF(K256="CIUDAD SANTIAGO",18,IF(K256="MAPASINGE",19,IF(K256="FLOR DE BASTION",20,IF(K256="JOYA",21,IF(K256="KENNEDY",22,IF(K256="URDESA",23,IF(K256="CEIBOS",24,IF(K256="MALAGA 2",25,IF(K256="ENTRADA DE LA 8",26,"---------------------------"))))))))))))))))))))))))))</f>
        <v>5</v>
      </c>
      <c r="M256" s="3" t="s">
        <v>1134</v>
      </c>
      <c r="N256" s="3" t="s">
        <v>1135</v>
      </c>
      <c r="O256" s="1" t="s">
        <v>1136</v>
      </c>
    </row>
    <row r="257" customFormat="false" ht="15" hidden="false" customHeight="false" outlineLevel="0" collapsed="false">
      <c r="A257" s="1" t="n">
        <v>55219</v>
      </c>
      <c r="B257" s="1" t="s">
        <v>1128</v>
      </c>
      <c r="C257" s="1" t="s">
        <v>1137</v>
      </c>
      <c r="D257" s="1" t="str">
        <f aca="false">CONCATENATE(B257," ",C257)</f>
        <v>SILVA BONE</v>
      </c>
      <c r="E257" s="1" t="s">
        <v>77</v>
      </c>
      <c r="F257" s="1" t="s">
        <v>148</v>
      </c>
      <c r="G257" s="1" t="str">
        <f aca="false">CONCATENATE(E257," ",F257)</f>
        <v>JUAN CARLOS</v>
      </c>
      <c r="H257" s="1" t="str">
        <f aca="false">CONCATENATE(B257,E257)</f>
        <v>SILVAJUAN</v>
      </c>
      <c r="I257" s="1" t="s">
        <v>25</v>
      </c>
      <c r="J257" s="1" t="n">
        <f aca="false">IF(I257="TRIPULANTE",1,IF(I257="RAMPA",2,IF(I257="TRAFICO",3,IF(I257="Mantenimiento",4,IF(I257="Comercial",5,IF(I257="TOV",6,IF(I257="SEGURIDAD",7,IF(I257="Talento humano",8,IF(I257="Jefe de aereopuerto",9,"------------")))))))))</f>
        <v>2</v>
      </c>
      <c r="K257" s="1" t="s">
        <v>31</v>
      </c>
      <c r="L257" s="1" t="n">
        <f aca="false">IF(K257="FLORIDA",1,IF(K257="TERMINAL TERRESTRE",2,IF(K257="NORTE",3,IF(K257="DURAN",4,IF(K257="BASTION",5,IF(K257="SUROESTE",6,IF(K257="SAMBORONDON",7,IF(K257="SUR",8,IF(K257="BELLA VISTA",9,IF(K257="MIRAFLORES",10,IF(K257="PUERTO AZUL",11,IF(K257="VIA A LA COSTA",12,IF(K257="SURESTE",13,IF(K257="TRINITARIA",14,IF(K257="CENTRO",15,IF(K257="PUNTILLA",16,IF(K257="DAULE",17,IF(K257="CIUDAD SANTIAGO",18,IF(K257="MAPASINGE",19,IF(K257="FLOR DE BASTION",20,IF(K257="JOYA",21,IF(K257="KENNEDY",22,IF(K257="URDESA",23,IF(K257="CEIBOS",24,IF(K257="MALAGA 2",25,IF(K257="ENTRADA DE LA 8",26,"---------------------------"))))))))))))))))))))))))))</f>
        <v>6</v>
      </c>
      <c r="M257" s="3" t="s">
        <v>1138</v>
      </c>
      <c r="N257" s="4" t="s">
        <v>1139</v>
      </c>
      <c r="O257" s="0"/>
    </row>
    <row r="258" customFormat="false" ht="15" hidden="false" customHeight="false" outlineLevel="0" collapsed="false">
      <c r="A258" s="1" t="n">
        <v>68539</v>
      </c>
      <c r="B258" s="1" t="s">
        <v>1128</v>
      </c>
      <c r="C258" s="1" t="s">
        <v>321</v>
      </c>
      <c r="D258" s="1" t="str">
        <f aca="false">CONCATENATE(B258," ",C258)</f>
        <v>SILVA VERA</v>
      </c>
      <c r="E258" s="1" t="s">
        <v>197</v>
      </c>
      <c r="F258" s="1" t="s">
        <v>1140</v>
      </c>
      <c r="G258" s="1" t="str">
        <f aca="false">CONCATENATE(E258," ",F258)</f>
        <v>JEAN CARLO</v>
      </c>
      <c r="H258" s="1" t="str">
        <f aca="false">CONCATENATE(B258,E258)</f>
        <v>SILVAJEAN</v>
      </c>
      <c r="I258" s="1" t="s">
        <v>17</v>
      </c>
      <c r="J258" s="1" t="n">
        <f aca="false">IF(I258="TRIPULANTE",1,IF(I258="RAMPA",2,IF(I258="TRAFICO",3,IF(I258="Mantenimiento",4,IF(I258="Comercial",5,IF(I258="TOV",6,IF(I258="SEGURIDAD",7,IF(I258="Talento humano",8,IF(I258="Jefe de aereopuerto",9,"------------")))))))))</f>
        <v>1</v>
      </c>
      <c r="K258" s="1" t="s">
        <v>18</v>
      </c>
      <c r="L258" s="1" t="n">
        <f aca="false">IF(K258="FLORIDA",1,IF(K258="TERMINAL TERRESTRE",2,IF(K258="NORTE",3,IF(K258="DURAN",4,IF(K258="BASTION",5,IF(K258="SUROESTE",6,IF(K258="SAMBORONDON",7,IF(K258="SUR",8,IF(K258="BELLA VISTA",9,IF(K258="MIRAFLORES",10,IF(K258="PUERTO AZUL",11,IF(K258="VIA A LA COSTA",12,IF(K258="SURESTE",13,IF(K258="TRINITARIA",14,IF(K258="CENTRO",15,IF(K258="PUNTILLA",16,IF(K258="DAULE",17,IF(K258="CIUDAD SANTIAGO",18,IF(K258="MAPASINGE",19,IF(K258="FLOR DE BASTION",20,IF(K258="JOYA",21,IF(K258="KENNEDY",22,IF(K258="URDESA",23,IF(K258="CEIBOS",24,IF(K258="MALAGA 2",25,IF(K258="ENTRADA DE LA 8",26,"---------------------------"))))))))))))))))))))))))))</f>
        <v>3</v>
      </c>
      <c r="M258" s="1" t="s">
        <v>1141</v>
      </c>
      <c r="N258" s="1" t="n">
        <v>980189183</v>
      </c>
      <c r="O258" s="1" t="s">
        <v>1142</v>
      </c>
    </row>
    <row r="259" customFormat="false" ht="15" hidden="false" customHeight="false" outlineLevel="0" collapsed="false">
      <c r="A259" s="1" t="n">
        <v>72600</v>
      </c>
      <c r="B259" s="1" t="s">
        <v>1128</v>
      </c>
      <c r="C259" s="1" t="s">
        <v>142</v>
      </c>
      <c r="D259" s="1" t="str">
        <f aca="false">CONCATENATE(B259," ",C259)</f>
        <v>SILVA MENDOZA</v>
      </c>
      <c r="E259" s="1" t="s">
        <v>212</v>
      </c>
      <c r="F259" s="1" t="s">
        <v>171</v>
      </c>
      <c r="G259" s="1" t="str">
        <f aca="false">CONCATENATE(E259," ",F259)</f>
        <v>GALO JAVIER</v>
      </c>
      <c r="H259" s="1" t="str">
        <f aca="false">CONCATENATE(B259,E259)</f>
        <v>SILVAGALO</v>
      </c>
      <c r="I259" s="1" t="s">
        <v>17</v>
      </c>
      <c r="J259" s="1" t="n">
        <f aca="false">IF(I259="TRIPULANTE",1,IF(I259="RAMPA",2,IF(I259="TRAFICO",3,IF(I259="Mantenimiento",4,IF(I259="Comercial",5,IF(I259="TOV",6,IF(I259="SEGURIDAD",7,IF(I259="Talento humano",8,IF(I259="Jefe de aereopuerto",9,"------------")))))))))</f>
        <v>1</v>
      </c>
      <c r="K259" s="1" t="s">
        <v>339</v>
      </c>
      <c r="L259" s="1" t="n">
        <f aca="false">IF(K259="FLORIDA",1,IF(K259="TERMINAL TERRESTRE",2,IF(K259="NORTE",3,IF(K259="DURAN",4,IF(K259="BASTION",5,IF(K259="SUROESTE",6,IF(K259="SAMBORONDON",7,IF(K259="SUR",8,IF(K259="BELLA VISTA",9,IF(K259="MIRAFLORES",10,IF(K259="PUERTO AZUL",11,IF(K259="VIA A LA COSTA",12,IF(K259="SURESTE",13,IF(K259="TRINITARIA",14,IF(K259="CENTRO",15,IF(K259="PUNTILLA",16,IF(K259="DAULE",17,IF(K259="CIUDAD SANTIAGO",18,IF(K259="MAPASINGE",19,IF(K259="FLOR DE BASTION",20,IF(K259="JOYA",21,IF(K259="KENNEDY",22,IF(K259="URDESA",23,IF(K259="CEIBOS",24,IF(K259="MALAGA 2",25,IF(K259="ENTRADA DE LA 8",26,"---------------------------"))))))))))))))))))))))))))</f>
        <v>23</v>
      </c>
      <c r="M259" s="1" t="s">
        <v>1143</v>
      </c>
      <c r="N259" s="1" t="n">
        <v>991881695</v>
      </c>
      <c r="O259" s="1" t="s">
        <v>1144</v>
      </c>
    </row>
    <row r="260" customFormat="false" ht="15" hidden="false" customHeight="false" outlineLevel="0" collapsed="false">
      <c r="A260" s="1" t="n">
        <v>70027</v>
      </c>
      <c r="B260" s="1" t="s">
        <v>1145</v>
      </c>
      <c r="C260" s="1" t="s">
        <v>1146</v>
      </c>
      <c r="D260" s="1" t="str">
        <f aca="false">CONCATENATE(B260," ",C260)</f>
        <v>SOBREVILLA URBINA</v>
      </c>
      <c r="E260" s="1" t="s">
        <v>1147</v>
      </c>
      <c r="F260" s="1" t="s">
        <v>781</v>
      </c>
      <c r="G260" s="1" t="str">
        <f aca="false">CONCATENATE(E260," ",F260)</f>
        <v>DAVIS FRANCISCO</v>
      </c>
      <c r="H260" s="1" t="str">
        <f aca="false">CONCATENATE(B260,E260)</f>
        <v>SOBREVILLADAVIS</v>
      </c>
      <c r="I260" s="1" t="s">
        <v>25</v>
      </c>
      <c r="J260" s="1" t="n">
        <f aca="false">IF(I260="TRIPULANTE",1,IF(I260="RAMPA",2,IF(I260="TRAFICO",3,IF(I260="Mantenimiento",4,IF(I260="Comercial",5,IF(I260="TOV",6,IF(I260="SEGURIDAD",7,IF(I260="Talento humano",8,IF(I260="Jefe de aereopuerto",9,"------------")))))))))</f>
        <v>2</v>
      </c>
      <c r="K260" s="1" t="s">
        <v>18</v>
      </c>
      <c r="L260" s="1" t="n">
        <f aca="false">IF(K260="FLORIDA",1,IF(K260="TERMINAL TERRESTRE",2,IF(K260="NORTE",3,IF(K260="DURAN",4,IF(K260="BASTION",5,IF(K260="SUROESTE",6,IF(K260="SAMBORONDON",7,IF(K260="SUR",8,IF(K260="BELLA VISTA",9,IF(K260="MIRAFLORES",10,IF(K260="PUERTO AZUL",11,IF(K260="VIA A LA COSTA",12,IF(K260="SURESTE",13,IF(K260="TRINITARIA",14,IF(K260="CENTRO",15,IF(K260="PUNTILLA",16,IF(K260="DAULE",17,IF(K260="CIUDAD SANTIAGO",18,IF(K260="MAPASINGE",19,IF(K260="FLOR DE BASTION",20,IF(K260="JOYA",21,IF(K260="KENNEDY",22,IF(K260="URDESA",23,IF(K260="CEIBOS",24,IF(K260="MALAGA 2",25,IF(K260="ENTRADA DE LA 8",26,"---------------------------"))))))))))))))))))))))))))</f>
        <v>3</v>
      </c>
      <c r="M260" s="1" t="s">
        <v>452</v>
      </c>
      <c r="N260" s="7" t="s">
        <v>1148</v>
      </c>
      <c r="O260" s="0"/>
    </row>
    <row r="261" customFormat="false" ht="15" hidden="false" customHeight="false" outlineLevel="0" collapsed="false">
      <c r="A261" s="1" t="n">
        <v>60400</v>
      </c>
      <c r="B261" s="1" t="s">
        <v>1149</v>
      </c>
      <c r="C261" s="1" t="s">
        <v>1150</v>
      </c>
      <c r="D261" s="1" t="str">
        <f aca="false">CONCATENATE(B261," ",C261)</f>
        <v>SOLA VELEZ</v>
      </c>
      <c r="E261" s="1" t="s">
        <v>148</v>
      </c>
      <c r="F261" s="1" t="s">
        <v>172</v>
      </c>
      <c r="G261" s="1" t="str">
        <f aca="false">CONCATENATE(E261," ",F261)</f>
        <v>CARLOS ALBERTO</v>
      </c>
      <c r="H261" s="1" t="str">
        <f aca="false">CONCATENATE(B261,E261)</f>
        <v>SOLACARLOS</v>
      </c>
      <c r="I261" s="1" t="s">
        <v>482</v>
      </c>
      <c r="J261" s="1" t="n">
        <f aca="false">IF(I261="TRIPULANTE",1,IF(I261="RAMPA",2,IF(I261="TRAFICO",3,IF(I261="Mantenimiento",4,IF(I261="Comercial",5,IF(I261="TOV",6,IF(I261="SEGURIDAD",7,IF(I261="Talento humano",8,IF(I261="Jefe de aereopuerto",9,"------------")))))))))</f>
        <v>6</v>
      </c>
      <c r="K261" s="1" t="s">
        <v>18</v>
      </c>
      <c r="L261" s="1" t="n">
        <f aca="false">IF(K261="FLORIDA",1,IF(K261="TERMINAL TERRESTRE",2,IF(K261="NORTE",3,IF(K261="DURAN",4,IF(K261="BASTION",5,IF(K261="SUROESTE",6,IF(K261="SAMBORONDON",7,IF(K261="SUR",8,IF(K261="BELLA VISTA",9,IF(K261="MIRAFLORES",10,IF(K261="PUERTO AZUL",11,IF(K261="VIA A LA COSTA",12,IF(K261="SURESTE",13,IF(K261="TRINITARIA",14,IF(K261="CENTRO",15,IF(K261="PUNTILLA",16,IF(K261="DAULE",17,IF(K261="CIUDAD SANTIAGO",18,IF(K261="MAPASINGE",19,IF(K261="FLOR DE BASTION",20,IF(K261="JOYA",21,IF(K261="KENNEDY",22,IF(K261="URDESA",23,IF(K261="CEIBOS",24,IF(K261="MALAGA 2",25,IF(K261="ENTRADA DE LA 8",26,"---------------------------"))))))))))))))))))))))))))</f>
        <v>3</v>
      </c>
      <c r="M261" s="1" t="s">
        <v>1151</v>
      </c>
      <c r="N261" s="1" t="n">
        <v>983742102</v>
      </c>
      <c r="O261" s="1" t="s">
        <v>1152</v>
      </c>
    </row>
    <row r="262" customFormat="false" ht="15" hidden="false" customHeight="false" outlineLevel="0" collapsed="false">
      <c r="A262" s="1" t="n">
        <v>58167</v>
      </c>
      <c r="B262" s="1" t="s">
        <v>1153</v>
      </c>
      <c r="C262" s="1" t="s">
        <v>1154</v>
      </c>
      <c r="D262" s="1" t="str">
        <f aca="false">CONCATENATE(B262," ",C262)</f>
        <v>SOLANO ORRALA</v>
      </c>
      <c r="E262" s="1" t="s">
        <v>36</v>
      </c>
      <c r="F262" s="1" t="s">
        <v>1155</v>
      </c>
      <c r="G262" s="1" t="str">
        <f aca="false">CONCATENATE(E262," ",F262)</f>
        <v>VICENTE FLORENCIO</v>
      </c>
      <c r="H262" s="1" t="str">
        <f aca="false">CONCATENATE(B262,E262)</f>
        <v>SOLANOVICENTE</v>
      </c>
      <c r="I262" s="1" t="s">
        <v>43</v>
      </c>
      <c r="J262" s="1" t="n">
        <f aca="false">IF(I262="TRIPULANTE",1,IF(I262="RAMPA",2,IF(I262="TRAFICO",3,IF(I262="Mantenimiento",4,IF(I262="Comercial",5,IF(I262="TOV",6,IF(I262="SEGURIDAD",7,IF(I262="Talento humano",8,IF(I262="Jefe de aereopuerto",9,"------------")))))))))</f>
        <v>3</v>
      </c>
      <c r="K262" s="1" t="s">
        <v>433</v>
      </c>
      <c r="L262" s="1" t="n">
        <f aca="false">IF(K262="FLORIDA",1,IF(K262="TERMINAL TERRESTRE",2,IF(K262="NORTE",3,IF(K262="DURAN",4,IF(K262="BASTION",5,IF(K262="SUROESTE",6,IF(K262="SAMBORONDON",7,IF(K262="SUR",8,IF(K262="BELLA VISTA",9,IF(K262="MIRAFLORES",10,IF(K262="PUERTO AZUL",11,IF(K262="VIA A LA COSTA",12,IF(K262="SURESTE",13,IF(K262="TRINITARIA",14,IF(K262="CENTRO",15,IF(K262="PUNTILLA",16,IF(K262="DAULE",17,IF(K262="CIUDAD SANTIAGO",18,IF(K262="MAPASINGE",19,IF(K262="FLOR DE BASTION",20,IF(K262="JOYA",21,IF(K262="KENNEDY",22,IF(K262="URDESA",23,IF(K262="CEIBOS",24,IF(K262="MALAGA 2",25,IF(K262="ENTRADA DE LA 8",26,"---------------------------"))))))))))))))))))))))))))</f>
        <v>19</v>
      </c>
      <c r="M262" s="1" t="s">
        <v>1156</v>
      </c>
      <c r="N262" s="0"/>
      <c r="O262" s="0"/>
    </row>
    <row r="263" customFormat="false" ht="15" hidden="false" customHeight="false" outlineLevel="0" collapsed="false">
      <c r="A263" s="1" t="n">
        <v>70735</v>
      </c>
      <c r="B263" s="1" t="s">
        <v>1153</v>
      </c>
      <c r="C263" s="1" t="s">
        <v>1120</v>
      </c>
      <c r="D263" s="1" t="str">
        <f aca="false">CONCATENATE(B263," ",C263)</f>
        <v>SOLANO FIGUEROA</v>
      </c>
      <c r="E263" s="1" t="s">
        <v>665</v>
      </c>
      <c r="F263" s="1" t="s">
        <v>1157</v>
      </c>
      <c r="G263" s="1" t="str">
        <f aca="false">CONCATENATE(E263," ",F263)</f>
        <v>ELVIS RODRIGO</v>
      </c>
      <c r="H263" s="1" t="str">
        <f aca="false">CONCATENATE(B263,E263)</f>
        <v>SOLANOELVIS</v>
      </c>
      <c r="I263" s="1" t="s">
        <v>25</v>
      </c>
      <c r="J263" s="1" t="n">
        <f aca="false">IF(I263="TRIPULANTE",1,IF(I263="RAMPA",2,IF(I263="TRAFICO",3,IF(I263="Mantenimiento",4,IF(I263="Comercial",5,IF(I263="TOV",6,IF(I263="SEGURIDAD",7,IF(I263="Talento humano",8,IF(I263="Jefe de aereopuerto",9,"------------")))))))))</f>
        <v>2</v>
      </c>
      <c r="K263" s="1" t="s">
        <v>433</v>
      </c>
      <c r="L263" s="1" t="n">
        <f aca="false">IF(K263="FLORIDA",1,IF(K263="TERMINAL TERRESTRE",2,IF(K263="NORTE",3,IF(K263="DURAN",4,IF(K263="BASTION",5,IF(K263="SUROESTE",6,IF(K263="SAMBORONDON",7,IF(K263="SUR",8,IF(K263="BELLA VISTA",9,IF(K263="MIRAFLORES",10,IF(K263="PUERTO AZUL",11,IF(K263="VIA A LA COSTA",12,IF(K263="SURESTE",13,IF(K263="TRINITARIA",14,IF(K263="CENTRO",15,IF(K263="PUNTILLA",16,IF(K263="DAULE",17,IF(K263="CIUDAD SANTIAGO",18,IF(K263="MAPASINGE",19,IF(K263="FLOR DE BASTION",20,IF(K263="JOYA",21,IF(K263="KENNEDY",22,IF(K263="URDESA",23,IF(K263="CEIBOS",24,IF(K263="MALAGA 2",25,IF(K263="ENTRADA DE LA 8",26,"---------------------------"))))))))))))))))))))))))))</f>
        <v>19</v>
      </c>
      <c r="M263" s="3" t="s">
        <v>1158</v>
      </c>
      <c r="N263" s="3" t="s">
        <v>1159</v>
      </c>
      <c r="O263" s="0"/>
    </row>
    <row r="264" customFormat="false" ht="15" hidden="false" customHeight="false" outlineLevel="0" collapsed="false">
      <c r="A264" s="1" t="n">
        <v>53305</v>
      </c>
      <c r="B264" s="1" t="s">
        <v>1160</v>
      </c>
      <c r="C264" s="1" t="s">
        <v>529</v>
      </c>
      <c r="D264" s="1" t="str">
        <f aca="false">CONCATENATE(B264," ",C264)</f>
        <v>SOLEDISPA CHAVEZ</v>
      </c>
      <c r="E264" s="1" t="s">
        <v>579</v>
      </c>
      <c r="F264" s="1" t="s">
        <v>1001</v>
      </c>
      <c r="G264" s="1" t="str">
        <f aca="false">CONCATENATE(E264," ",F264)</f>
        <v>JOHNNY FABRICIO</v>
      </c>
      <c r="H264" s="1" t="str">
        <f aca="false">CONCATENATE(B264,E264)</f>
        <v>SOLEDISPAJOHNNY</v>
      </c>
      <c r="I264" s="1" t="s">
        <v>25</v>
      </c>
      <c r="J264" s="1" t="n">
        <f aca="false">IF(I264="TRIPULANTE",1,IF(I264="RAMPA",2,IF(I264="TRAFICO",3,IF(I264="Mantenimiento",4,IF(I264="Comercial",5,IF(I264="TOV",6,IF(I264="SEGURIDAD",7,IF(I264="Talento humano",8,IF(I264="Jefe de aereopuerto",9,"------------")))))))))</f>
        <v>2</v>
      </c>
      <c r="K264" s="1" t="s">
        <v>18</v>
      </c>
      <c r="L264" s="1" t="n">
        <f aca="false">IF(K264="FLORIDA",1,IF(K264="TERMINAL TERRESTRE",2,IF(K264="NORTE",3,IF(K264="DURAN",4,IF(K264="BASTION",5,IF(K264="SUROESTE",6,IF(K264="SAMBORONDON",7,IF(K264="SUR",8,IF(K264="BELLA VISTA",9,IF(K264="MIRAFLORES",10,IF(K264="PUERTO AZUL",11,IF(K264="VIA A LA COSTA",12,IF(K264="SURESTE",13,IF(K264="TRINITARIA",14,IF(K264="CENTRO",15,IF(K264="PUNTILLA",16,IF(K264="DAULE",17,IF(K264="CIUDAD SANTIAGO",18,IF(K264="MAPASINGE",19,IF(K264="FLOR DE BASTION",20,IF(K264="JOYA",21,IF(K264="KENNEDY",22,IF(K264="URDESA",23,IF(K264="CEIBOS",24,IF(K264="MALAGA 2",25,IF(K264="ENTRADA DE LA 8",26,"---------------------------"))))))))))))))))))))))))))</f>
        <v>3</v>
      </c>
      <c r="M264" s="15" t="s">
        <v>1161</v>
      </c>
      <c r="N264" s="1" t="n">
        <v>989660919</v>
      </c>
      <c r="O264" s="16" t="s">
        <v>1162</v>
      </c>
    </row>
    <row r="265" customFormat="false" ht="15" hidden="false" customHeight="false" outlineLevel="0" collapsed="false">
      <c r="A265" s="1" t="n">
        <v>71221</v>
      </c>
      <c r="B265" s="1" t="s">
        <v>896</v>
      </c>
      <c r="C265" s="1" t="s">
        <v>303</v>
      </c>
      <c r="D265" s="1" t="str">
        <f aca="false">CONCATENATE(B265," ",C265)</f>
        <v>SOLIS CABRERA</v>
      </c>
      <c r="E265" s="1" t="s">
        <v>171</v>
      </c>
      <c r="F265" s="1" t="s">
        <v>327</v>
      </c>
      <c r="G265" s="1" t="str">
        <f aca="false">CONCATENATE(E265," ",F265)</f>
        <v>JAVIER OSWALDO</v>
      </c>
      <c r="H265" s="1" t="str">
        <f aca="false">CONCATENATE(B265,E265)</f>
        <v>SOLISJAVIER</v>
      </c>
      <c r="I265" s="1" t="s">
        <v>79</v>
      </c>
      <c r="J265" s="1" t="n">
        <f aca="false">IF(I265="TRIPULANTE",1,IF(I265="RAMPA",2,IF(I265="TRAFICO",3,IF(I265="Mantenimiento",4,IF(I265="Comercial",5,IF(I265="TOV",6,IF(I265="SEGURIDAD",7,IF(I265="Talento humano",8,IF(I265="Jefe de aereopuerto",9,"------------")))))))))</f>
        <v>4</v>
      </c>
      <c r="K265" s="1" t="s">
        <v>241</v>
      </c>
      <c r="L265" s="1" t="n">
        <f aca="false">IF(K265="FLORIDA",1,IF(K265="TERMINAL TERRESTRE",2,IF(K265="NORTE",3,IF(K265="DURAN",4,IF(K265="BASTION",5,IF(K265="SUROESTE",6,IF(K265="SAMBORONDON",7,IF(K265="SUR",8,IF(K265="BELLA VISTA",9,IF(K265="MIRAFLORES",10,IF(K265="PUERTO AZUL",11,IF(K265="VIA A LA COSTA",12,IF(K265="SURESTE",13,IF(K265="TRINITARIA",14,IF(K265="CENTRO",15,IF(K265="PUNTILLA",16,IF(K265="DAULE",17,IF(K265="CIUDAD SANTIAGO",18,IF(K265="MAPASINGE",19,IF(K265="FLOR DE BASTION",20,IF(K265="JOYA",21,IF(K265="KENNEDY",22,IF(K265="URDESA",23,IF(K265="CEIBOS",24,IF(K265="MALAGA 2",25,IF(K265="ENTRADA DE LA 8",26,"---------------------------"))))))))))))))))))))))))))</f>
        <v>7</v>
      </c>
      <c r="M265" s="3" t="s">
        <v>1163</v>
      </c>
      <c r="N265" s="3" t="n">
        <v>992208554</v>
      </c>
      <c r="O265" s="1" t="s">
        <v>1164</v>
      </c>
    </row>
    <row r="266" customFormat="false" ht="15" hidden="false" customHeight="false" outlineLevel="0" collapsed="false">
      <c r="A266" s="1" t="n">
        <v>60546</v>
      </c>
      <c r="B266" s="1" t="s">
        <v>500</v>
      </c>
      <c r="C266" s="1" t="s">
        <v>1165</v>
      </c>
      <c r="D266" s="1" t="str">
        <f aca="false">CONCATENATE(B266," ",C266)</f>
        <v>ZAPATA SUAREZ</v>
      </c>
      <c r="E266" s="1" t="s">
        <v>1166</v>
      </c>
      <c r="F266" s="1" t="s">
        <v>229</v>
      </c>
      <c r="G266" s="1" t="str">
        <f aca="false">CONCATENATE(E266," ",F266)</f>
        <v>PAULA FERNANDA</v>
      </c>
      <c r="H266" s="1" t="str">
        <f aca="false">CONCATENATE(B266,E266)</f>
        <v>ZAPATAPAULA</v>
      </c>
      <c r="I266" s="1" t="s">
        <v>17</v>
      </c>
      <c r="J266" s="1" t="n">
        <f aca="false">IF(I266="TRIPULANTE",1,IF(I266="RAMPA",2,IF(I266="TRAFICO",3,IF(I266="Mantenimiento",4,IF(I266="Comercial",5,IF(I266="TOV",6,IF(I266="SEGURIDAD",7,IF(I266="Talento humano",8,IF(I266="Jefe de aereopuerto",9,"------------")))))))))</f>
        <v>1</v>
      </c>
      <c r="K266" s="1" t="s">
        <v>18</v>
      </c>
      <c r="L266" s="1" t="n">
        <f aca="false">IF(K266="FLORIDA",1,IF(K266="TERMINAL TERRESTRE",2,IF(K266="NORTE",3,IF(K266="DURAN",4,IF(K266="BASTION",5,IF(K266="SUROESTE",6,IF(K266="SAMBORONDON",7,IF(K266="SUR",8,IF(K266="BELLA VISTA",9,IF(K266="MIRAFLORES",10,IF(K266="PUERTO AZUL",11,IF(K266="VIA A LA COSTA",12,IF(K266="SURESTE",13,IF(K266="TRINITARIA",14,IF(K266="CENTRO",15,IF(K266="PUNTILLA",16,IF(K266="DAULE",17,IF(K266="CIUDAD SANTIAGO",18,IF(K266="MAPASINGE",19,IF(K266="FLOR DE BASTION",20,IF(K266="JOYA",21,IF(K266="KENNEDY",22,IF(K266="URDESA",23,IF(K266="CEIBOS",24,IF(K266="MALAGA 2",25,IF(K266="ENTRADA DE LA 8",26,"---------------------------"))))))))))))))))))))))))))</f>
        <v>3</v>
      </c>
      <c r="M266" s="1" t="s">
        <v>1167</v>
      </c>
      <c r="N266" s="1" t="n">
        <v>969689539</v>
      </c>
      <c r="O266" s="1" t="s">
        <v>1168</v>
      </c>
    </row>
    <row r="267" customFormat="false" ht="15" hidden="false" customHeight="false" outlineLevel="0" collapsed="false">
      <c r="A267" s="1" t="n">
        <v>54100</v>
      </c>
      <c r="B267" s="1" t="s">
        <v>1169</v>
      </c>
      <c r="C267" s="1" t="s">
        <v>1055</v>
      </c>
      <c r="D267" s="1" t="str">
        <f aca="false">CONCATENATE(B267," ",C267)</f>
        <v>SUPO VELIZ</v>
      </c>
      <c r="E267" s="1" t="s">
        <v>1170</v>
      </c>
      <c r="F267" s="1" t="s">
        <v>1171</v>
      </c>
      <c r="G267" s="1" t="str">
        <f aca="false">CONCATENATE(E267," ",F267)</f>
        <v>LICETT JANNINA</v>
      </c>
      <c r="H267" s="1" t="str">
        <f aca="false">CONCATENATE(B267,E267)</f>
        <v>SUPOLICETT</v>
      </c>
      <c r="I267" s="1" t="s">
        <v>25</v>
      </c>
      <c r="J267" s="1" t="n">
        <f aca="false">IF(I267="TRIPULANTE",1,IF(I267="RAMPA",2,IF(I267="TRAFICO",3,IF(I267="Mantenimiento",4,IF(I267="Comercial",5,IF(I267="TOV",6,IF(I267="SEGURIDAD",7,IF(I267="Talento humano",8,IF(I267="Jefe de aereopuerto",9,"------------")))))))))</f>
        <v>2</v>
      </c>
      <c r="K267" s="1" t="s">
        <v>31</v>
      </c>
      <c r="L267" s="1" t="n">
        <f aca="false">IF(K267="FLORIDA",1,IF(K267="TERMINAL TERRESTRE",2,IF(K267="NORTE",3,IF(K267="DURAN",4,IF(K267="BASTION",5,IF(K267="SUROESTE",6,IF(K267="SAMBORONDON",7,IF(K267="SUR",8,IF(K267="BELLA VISTA",9,IF(K267="MIRAFLORES",10,IF(K267="PUERTO AZUL",11,IF(K267="VIA A LA COSTA",12,IF(K267="SURESTE",13,IF(K267="TRINITARIA",14,IF(K267="CENTRO",15,IF(K267="PUNTILLA",16,IF(K267="DAULE",17,IF(K267="CIUDAD SANTIAGO",18,IF(K267="MAPASINGE",19,IF(K267="FLOR DE BASTION",20,IF(K267="JOYA",21,IF(K267="KENNEDY",22,IF(K267="URDESA",23,IF(K267="CEIBOS",24,IF(K267="MALAGA 2",25,IF(K267="ENTRADA DE LA 8",26,"---------------------------"))))))))))))))))))))))))))</f>
        <v>6</v>
      </c>
      <c r="M267" s="15" t="s">
        <v>1172</v>
      </c>
      <c r="N267" s="17" t="n">
        <v>992381598</v>
      </c>
      <c r="O267" s="16" t="s">
        <v>1173</v>
      </c>
    </row>
    <row r="268" customFormat="false" ht="15" hidden="false" customHeight="false" outlineLevel="0" collapsed="false">
      <c r="A268" s="1" t="n">
        <v>54648</v>
      </c>
      <c r="B268" s="1" t="s">
        <v>1174</v>
      </c>
      <c r="C268" s="1" t="s">
        <v>201</v>
      </c>
      <c r="D268" s="1" t="str">
        <f aca="false">CONCATENATE(B268," ",C268)</f>
        <v>TAPIA GALARZA</v>
      </c>
      <c r="E268" s="1" t="s">
        <v>816</v>
      </c>
      <c r="F268" s="1" t="s">
        <v>213</v>
      </c>
      <c r="G268" s="1" t="str">
        <f aca="false">CONCATENATE(E268," ",F268)</f>
        <v>EDGAR EDUARDO</v>
      </c>
      <c r="H268" s="1" t="str">
        <f aca="false">CONCATENATE(B268,E268)</f>
        <v>TAPIAEDGAR</v>
      </c>
      <c r="I268" s="1" t="s">
        <v>79</v>
      </c>
      <c r="J268" s="1" t="n">
        <f aca="false">IF(I268="TRIPULANTE",1,IF(I268="RAMPA",2,IF(I268="TRAFICO",3,IF(I268="Mantenimiento",4,IF(I268="Comercial",5,IF(I268="TOV",6,IF(I268="SEGURIDAD",7,IF(I268="Talento humano",8,IF(I268="Jefe de aereopuerto",9,"------------")))))))))</f>
        <v>4</v>
      </c>
      <c r="K268" s="1" t="s">
        <v>63</v>
      </c>
      <c r="L268" s="1" t="n">
        <f aca="false">IF(K268="FLORIDA",1,IF(K268="TERMINAL TERRESTRE",2,IF(K268="NORTE",3,IF(K268="DURAN",4,IF(K268="BASTION",5,IF(K268="SUROESTE",6,IF(K268="SAMBORONDON",7,IF(K268="SUR",8,IF(K268="BELLA VISTA",9,IF(K268="MIRAFLORES",10,IF(K268="PUERTO AZUL",11,IF(K268="VIA A LA COSTA",12,IF(K268="SURESTE",13,IF(K268="TRINITARIA",14,IF(K268="CENTRO",15,IF(K268="PUNTILLA",16,IF(K268="DAULE",17,IF(K268="CIUDAD SANTIAGO",18,IF(K268="MAPASINGE",19,IF(K268="FLOR DE BASTION",20,IF(K268="JOYA",21,IF(K268="KENNEDY",22,IF(K268="URDESA",23,IF(K268="CEIBOS",24,IF(K268="MALAGA 2",25,IF(K268="ENTRADA DE LA 8",26,"---------------------------"))))))))))))))))))))))))))</f>
        <v>8</v>
      </c>
      <c r="M268" s="3" t="s">
        <v>461</v>
      </c>
      <c r="N268" s="3" t="s">
        <v>1175</v>
      </c>
      <c r="O268" s="1" t="s">
        <v>1176</v>
      </c>
    </row>
    <row r="269" customFormat="false" ht="15" hidden="false" customHeight="false" outlineLevel="0" collapsed="false">
      <c r="A269" s="1" t="n">
        <v>54756</v>
      </c>
      <c r="B269" s="1" t="s">
        <v>687</v>
      </c>
      <c r="C269" s="1" t="s">
        <v>1177</v>
      </c>
      <c r="D269" s="1" t="str">
        <f aca="false">CONCATENATE(B269," ",C269)</f>
        <v>TELLO PANTA</v>
      </c>
      <c r="E269" s="1" t="s">
        <v>68</v>
      </c>
      <c r="F269" s="1" t="s">
        <v>377</v>
      </c>
      <c r="G269" s="1" t="str">
        <f aca="false">CONCATENATE(E269," ",F269)</f>
        <v>MIGUEL FELIX</v>
      </c>
      <c r="H269" s="1" t="str">
        <f aca="false">CONCATENATE(B269,E269)</f>
        <v>TELLOMIGUEL</v>
      </c>
      <c r="I269" s="1" t="s">
        <v>79</v>
      </c>
      <c r="J269" s="1" t="n">
        <f aca="false">IF(I269="TRIPULANTE",1,IF(I269="RAMPA",2,IF(I269="TRAFICO",3,IF(I269="Mantenimiento",4,IF(I269="Comercial",5,IF(I269="TOV",6,IF(I269="SEGURIDAD",7,IF(I269="Talento humano",8,IF(I269="Jefe de aereopuerto",9,"------------")))))))))</f>
        <v>4</v>
      </c>
      <c r="K269" s="1" t="s">
        <v>18</v>
      </c>
      <c r="L269" s="1" t="n">
        <f aca="false">IF(K269="FLORIDA",1,IF(K269="TERMINAL TERRESTRE",2,IF(K269="NORTE",3,IF(K269="DURAN",4,IF(K269="BASTION",5,IF(K269="SUROESTE",6,IF(K269="SAMBORONDON",7,IF(K269="SUR",8,IF(K269="BELLA VISTA",9,IF(K269="MIRAFLORES",10,IF(K269="PUERTO AZUL",11,IF(K269="VIA A LA COSTA",12,IF(K269="SURESTE",13,IF(K269="TRINITARIA",14,IF(K269="CENTRO",15,IF(K269="PUNTILLA",16,IF(K269="DAULE",17,IF(K269="CIUDAD SANTIAGO",18,IF(K269="MAPASINGE",19,IF(K269="FLOR DE BASTION",20,IF(K269="JOYA",21,IF(K269="KENNEDY",22,IF(K269="URDESA",23,IF(K269="CEIBOS",24,IF(K269="MALAGA 2",25,IF(K269="ENTRADA DE LA 8",26,"---------------------------"))))))))))))))))))))))))))</f>
        <v>3</v>
      </c>
      <c r="M269" s="3" t="s">
        <v>1178</v>
      </c>
      <c r="N269" s="3" t="s">
        <v>1179</v>
      </c>
      <c r="O269" s="1" t="s">
        <v>1180</v>
      </c>
    </row>
    <row r="270" customFormat="false" ht="15" hidden="false" customHeight="false" outlineLevel="0" collapsed="false">
      <c r="A270" s="1" t="n">
        <v>70015</v>
      </c>
      <c r="B270" s="1" t="s">
        <v>1181</v>
      </c>
      <c r="C270" s="1" t="s">
        <v>834</v>
      </c>
      <c r="D270" s="1" t="str">
        <f aca="false">CONCATENATE(B270," ",C270)</f>
        <v>TOMALA MOSQUERA</v>
      </c>
      <c r="E270" s="1" t="s">
        <v>1008</v>
      </c>
      <c r="F270" s="1" t="s">
        <v>451</v>
      </c>
      <c r="G270" s="1" t="str">
        <f aca="false">CONCATENATE(E270," ",F270)</f>
        <v>DANIEL ALEJANDRO</v>
      </c>
      <c r="H270" s="1" t="str">
        <f aca="false">CONCATENATE(B270,E270)</f>
        <v>TOMALADANIEL</v>
      </c>
      <c r="I270" s="1" t="s">
        <v>17</v>
      </c>
      <c r="J270" s="1" t="n">
        <f aca="false">IF(I270="TRIPULANTE",1,IF(I270="RAMPA",2,IF(I270="TRAFICO",3,IF(I270="Mantenimiento",4,IF(I270="Comercial",5,IF(I270="TOV",6,IF(I270="SEGURIDAD",7,IF(I270="Talento humano",8,IF(I270="Jefe de aereopuerto",9,"------------")))))))))</f>
        <v>1</v>
      </c>
      <c r="K270" s="1" t="s">
        <v>44</v>
      </c>
      <c r="L270" s="1" t="n">
        <f aca="false">IF(K270="FLORIDA",1,IF(K270="TERMINAL TERRESTRE",2,IF(K270="NORTE",3,IF(K270="DURAN",4,IF(K270="BASTION",5,IF(K270="SUROESTE",6,IF(K270="SAMBORONDON",7,IF(K270="SUR",8,IF(K270="BELLA VISTA",9,IF(K270="MIRAFLORES",10,IF(K270="PUERTO AZUL",11,IF(K270="VIA A LA COSTA",12,IF(K270="SURESTE",13,IF(K270="TRINITARIA",14,IF(K270="CENTRO",15,IF(K270="PUNTILLA",16,IF(K270="DAULE",17,IF(K270="CIUDAD SANTIAGO",18,IF(K270="MAPASINGE",19,IF(K270="FLOR DE BASTION",20,IF(K270="JOYA",21,IF(K270="KENNEDY",22,IF(K270="URDESA",23,IF(K270="CEIBOS",24,IF(K270="MALAGA 2",25,IF(K270="ENTRADA DE LA 8",26,"---------------------------"))))))))))))))))))))))))))</f>
        <v>12</v>
      </c>
      <c r="M270" s="1" t="s">
        <v>1182</v>
      </c>
      <c r="N270" s="1" t="n">
        <v>982987418</v>
      </c>
      <c r="O270" s="1" t="s">
        <v>1183</v>
      </c>
    </row>
    <row r="271" customFormat="false" ht="15" hidden="false" customHeight="false" outlineLevel="0" collapsed="false">
      <c r="A271" s="1" t="n">
        <v>69060</v>
      </c>
      <c r="B271" s="1" t="s">
        <v>216</v>
      </c>
      <c r="C271" s="1" t="s">
        <v>1184</v>
      </c>
      <c r="D271" s="1" t="str">
        <f aca="false">CONCATENATE(B271," ",C271)</f>
        <v>TORRES ALTAMIRANO</v>
      </c>
      <c r="E271" s="1" t="s">
        <v>1185</v>
      </c>
      <c r="F271" s="1" t="s">
        <v>387</v>
      </c>
      <c r="G271" s="1" t="str">
        <f aca="false">CONCATENATE(E271," ",F271)</f>
        <v>ESTEBAN PATRICIO</v>
      </c>
      <c r="H271" s="1" t="str">
        <f aca="false">CONCATENATE(B271,E271)</f>
        <v>TORRESESTEBAN</v>
      </c>
      <c r="I271" s="1" t="s">
        <v>79</v>
      </c>
      <c r="J271" s="1" t="n">
        <f aca="false">IF(I271="TRIPULANTE",1,IF(I271="RAMPA",2,IF(I271="TRAFICO",3,IF(I271="Mantenimiento",4,IF(I271="Comercial",5,IF(I271="TOV",6,IF(I271="SEGURIDAD",7,IF(I271="Talento humano",8,IF(I271="Jefe de aereopuerto",9,"------------")))))))))</f>
        <v>4</v>
      </c>
      <c r="K271" s="1" t="s">
        <v>18</v>
      </c>
      <c r="L271" s="1" t="n">
        <f aca="false">IF(K271="FLORIDA",1,IF(K271="TERMINAL TERRESTRE",2,IF(K271="NORTE",3,IF(K271="DURAN",4,IF(K271="BASTION",5,IF(K271="SUROESTE",6,IF(K271="SAMBORONDON",7,IF(K271="SUR",8,IF(K271="BELLA VISTA",9,IF(K271="MIRAFLORES",10,IF(K271="PUERTO AZUL",11,IF(K271="VIA A LA COSTA",12,IF(K271="SURESTE",13,IF(K271="TRINITARIA",14,IF(K271="CENTRO",15,IF(K271="PUNTILLA",16,IF(K271="DAULE",17,IF(K271="CIUDAD SANTIAGO",18,IF(K271="MAPASINGE",19,IF(K271="FLOR DE BASTION",20,IF(K271="JOYA",21,IF(K271="KENNEDY",22,IF(K271="URDESA",23,IF(K271="CEIBOS",24,IF(K271="MALAGA 2",25,IF(K271="ENTRADA DE LA 8",26,"---------------------------"))))))))))))))))))))))))))</f>
        <v>3</v>
      </c>
      <c r="M271" s="3" t="s">
        <v>1186</v>
      </c>
      <c r="N271" s="4" t="s">
        <v>1187</v>
      </c>
      <c r="O271" s="1" t="s">
        <v>1188</v>
      </c>
    </row>
    <row r="272" customFormat="false" ht="15" hidden="false" customHeight="false" outlineLevel="0" collapsed="false">
      <c r="A272" s="1" t="n">
        <v>69588</v>
      </c>
      <c r="B272" s="1" t="s">
        <v>216</v>
      </c>
      <c r="C272" s="1" t="s">
        <v>1120</v>
      </c>
      <c r="D272" s="1" t="str">
        <f aca="false">CONCATENATE(B272," ",C272)</f>
        <v>TORRES FIGUEROA</v>
      </c>
      <c r="E272" s="1" t="s">
        <v>148</v>
      </c>
      <c r="F272" s="1" t="s">
        <v>213</v>
      </c>
      <c r="G272" s="1" t="str">
        <f aca="false">CONCATENATE(E272," ",F272)</f>
        <v>CARLOS EDUARDO</v>
      </c>
      <c r="H272" s="1" t="str">
        <f aca="false">CONCATENATE(B272,E272)</f>
        <v>TORRESCARLOS</v>
      </c>
      <c r="I272" s="1" t="s">
        <v>17</v>
      </c>
      <c r="J272" s="1" t="n">
        <f aca="false">IF(I272="TRIPULANTE",1,IF(I272="RAMPA",2,IF(I272="TRAFICO",3,IF(I272="Mantenimiento",4,IF(I272="Comercial",5,IF(I272="TOV",6,IF(I272="SEGURIDAD",7,IF(I272="Talento humano",8,IF(I272="Jefe de aereopuerto",9,"------------")))))))))</f>
        <v>1</v>
      </c>
      <c r="K272" s="1" t="s">
        <v>388</v>
      </c>
      <c r="L272" s="1" t="n">
        <f aca="false">IF(K272="FLORIDA",1,IF(K272="TERMINAL TERRESTRE",2,IF(K272="NORTE",3,IF(K272="DURAN",4,IF(K272="BASTION",5,IF(K272="SUROESTE",6,IF(K272="SAMBORONDON",7,IF(K272="SUR",8,IF(K272="BELLA VISTA",9,IF(K272="MIRAFLORES",10,IF(K272="PUERTO AZUL",11,IF(K272="VIA A LA COSTA",12,IF(K272="SURESTE",13,IF(K272="TRINITARIA",14,IF(K272="CENTRO",15,IF(K272="PUNTILLA",16,IF(K272="DAULE",17,IF(K272="CIUDAD SANTIAGO",18,IF(K272="MAPASINGE",19,IF(K272="FLOR DE BASTION",20,IF(K272="JOYA",21,IF(K272="KENNEDY",22,IF(K272="URDESA",23,IF(K272="CEIBOS",24,IF(K272="MALAGA 2",25,IF(K272="ENTRADA DE LA 8",26,"---------------------------"))))))))))))))))))))))))))</f>
        <v>24</v>
      </c>
      <c r="M272" s="1" t="s">
        <v>1189</v>
      </c>
      <c r="N272" s="18" t="n">
        <v>999568522</v>
      </c>
      <c r="O272" s="19" t="s">
        <v>1190</v>
      </c>
    </row>
    <row r="273" customFormat="false" ht="15" hidden="false" customHeight="false" outlineLevel="0" collapsed="false">
      <c r="A273" s="1" t="n">
        <v>70207</v>
      </c>
      <c r="B273" s="1" t="s">
        <v>1191</v>
      </c>
      <c r="C273" s="1" t="s">
        <v>1192</v>
      </c>
      <c r="D273" s="1" t="str">
        <f aca="false">CONCATENATE(B273," ",C273)</f>
        <v>TRIVIÑO MEZA</v>
      </c>
      <c r="E273" s="1" t="s">
        <v>23</v>
      </c>
      <c r="F273" s="1" t="s">
        <v>366</v>
      </c>
      <c r="G273" s="1" t="str">
        <f aca="false">CONCATENATE(E273," ",F273)</f>
        <v>JOSE XAVIER</v>
      </c>
      <c r="H273" s="1" t="str">
        <f aca="false">CONCATENATE(B273,E273)</f>
        <v>TRIVIÑOJOSE</v>
      </c>
      <c r="I273" s="1" t="s">
        <v>43</v>
      </c>
      <c r="J273" s="1" t="n">
        <f aca="false">IF(I273="TRIPULANTE",1,IF(I273="RAMPA",2,IF(I273="TRAFICO",3,IF(I273="Mantenimiento",4,IF(I273="Comercial",5,IF(I273="TOV",6,IF(I273="SEGURIDAD",7,IF(I273="Talento humano",8,IF(I273="Jefe de aereopuerto",9,"------------")))))))))</f>
        <v>3</v>
      </c>
      <c r="K273" s="1" t="s">
        <v>103</v>
      </c>
      <c r="L273" s="1" t="n">
        <f aca="false">IF(K273="FLORIDA",1,IF(K273="TERMINAL TERRESTRE",2,IF(K273="NORTE",3,IF(K273="DURAN",4,IF(K273="BASTION",5,IF(K273="SUROESTE",6,IF(K273="SAMBORONDON",7,IF(K273="SUR",8,IF(K273="BELLA VISTA",9,IF(K273="MIRAFLORES",10,IF(K273="PUERTO AZUL",11,IF(K273="VIA A LA COSTA",12,IF(K273="SURESTE",13,IF(K273="TRINITARIA",14,IF(K273="CENTRO",15,IF(K273="PUNTILLA",16,IF(K273="DAULE",17,IF(K273="CIUDAD SANTIAGO",18,IF(K273="MAPASINGE",19,IF(K273="FLOR DE BASTION",20,IF(K273="JOYA",21,IF(K273="KENNEDY",22,IF(K273="URDESA",23,IF(K273="CEIBOS",24,IF(K273="MALAGA 2",25,IF(K273="ENTRADA DE LA 8",26,"---------------------------"))))))))))))))))))))))))))</f>
        <v>15</v>
      </c>
      <c r="M273" s="1" t="s">
        <v>1193</v>
      </c>
      <c r="N273" s="1" t="n">
        <v>996517455</v>
      </c>
      <c r="O273" s="1" t="s">
        <v>1194</v>
      </c>
    </row>
    <row r="274" customFormat="false" ht="15" hidden="false" customHeight="false" outlineLevel="0" collapsed="false">
      <c r="A274" s="1" t="n">
        <v>68537</v>
      </c>
      <c r="B274" s="1" t="s">
        <v>1195</v>
      </c>
      <c r="C274" s="1" t="s">
        <v>267</v>
      </c>
      <c r="D274" s="1" t="str">
        <f aca="false">CONCATENATE(B274," ",C274)</f>
        <v>TRONCOZO MIRANDA</v>
      </c>
      <c r="E274" s="1" t="s">
        <v>1196</v>
      </c>
      <c r="F274" s="1" t="s">
        <v>269</v>
      </c>
      <c r="G274" s="1" t="str">
        <f aca="false">CONCATENATE(E274," ",F274)</f>
        <v>ADRIAN FERNANDO</v>
      </c>
      <c r="H274" s="1" t="str">
        <f aca="false">CONCATENATE(B274,E274)</f>
        <v>TRONCOZOADRIAN</v>
      </c>
      <c r="I274" s="1" t="s">
        <v>25</v>
      </c>
      <c r="J274" s="1" t="n">
        <f aca="false">IF(I274="TRIPULANTE",1,IF(I274="RAMPA",2,IF(I274="TRAFICO",3,IF(I274="Mantenimiento",4,IF(I274="Comercial",5,IF(I274="TOV",6,IF(I274="SEGURIDAD",7,IF(I274="Talento humano",8,IF(I274="Jefe de aereopuerto",9,"------------")))))))))</f>
        <v>2</v>
      </c>
      <c r="K274" s="1" t="s">
        <v>138</v>
      </c>
      <c r="L274" s="1" t="n">
        <f aca="false">IF(K274="FLORIDA",1,IF(K274="TERMINAL TERRESTRE",2,IF(K274="NORTE",3,IF(K274="DURAN",4,IF(K274="BASTION",5,IF(K274="SUROESTE",6,IF(K274="SAMBORONDON",7,IF(K274="SUR",8,IF(K274="BELLA VISTA",9,IF(K274="MIRAFLORES",10,IF(K274="PUERTO AZUL",11,IF(K274="VIA A LA COSTA",12,IF(K274="SURESTE",13,IF(K274="TRINITARIA",14,IF(K274="CENTRO",15,IF(K274="PUNTILLA",16,IF(K274="DAULE",17,IF(K274="CIUDAD SANTIAGO",18,IF(K274="MAPASINGE",19,IF(K274="FLOR DE BASTION",20,IF(K274="JOYA",21,IF(K274="KENNEDY",22,IF(K274="URDESA",23,IF(K274="CEIBOS",24,IF(K274="MALAGA 2",25,IF(K274="ENTRADA DE LA 8",26,"---------------------------"))))))))))))))))))))))))))</f>
        <v>1</v>
      </c>
      <c r="M274" s="3" t="s">
        <v>1197</v>
      </c>
      <c r="N274" s="4" t="s">
        <v>1198</v>
      </c>
      <c r="O274" s="0"/>
    </row>
    <row r="275" customFormat="false" ht="15" hidden="false" customHeight="false" outlineLevel="0" collapsed="false">
      <c r="A275" s="1" t="n">
        <v>57569</v>
      </c>
      <c r="B275" s="1" t="s">
        <v>1199</v>
      </c>
      <c r="C275" s="1" t="s">
        <v>321</v>
      </c>
      <c r="D275" s="1" t="str">
        <f aca="false">CONCATENATE(B275," ",C275)</f>
        <v>TROYA VERA</v>
      </c>
      <c r="E275" s="1" t="s">
        <v>560</v>
      </c>
      <c r="F275" s="1" t="s">
        <v>1200</v>
      </c>
      <c r="G275" s="1" t="str">
        <f aca="false">CONCATENATE(E275," ",F275)</f>
        <v>ANDREA LILIANA</v>
      </c>
      <c r="H275" s="1" t="str">
        <f aca="false">CONCATENATE(B275,E275)</f>
        <v>TROYAANDREA</v>
      </c>
      <c r="I275" s="1" t="s">
        <v>237</v>
      </c>
      <c r="J275" s="1" t="n">
        <f aca="false">IF(I275="TRIPULANTE",1,IF(I275="RAMPA",2,IF(I275="TRAFICO",3,IF(I275="Mantenimiento",4,IF(I275="Comercial",5,IF(I275="TOV",6,IF(I275="SEGURIDAD",7,IF(I275="Talento humano",8,IF(I275="Jefe de aereopuerto",9,"------------")))))))))</f>
        <v>5</v>
      </c>
      <c r="K275" s="1" t="s">
        <v>18</v>
      </c>
      <c r="L275" s="1" t="n">
        <f aca="false">IF(K275="FLORIDA",1,IF(K275="TERMINAL TERRESTRE",2,IF(K275="NORTE",3,IF(K275="DURAN",4,IF(K275="BASTION",5,IF(K275="SUROESTE",6,IF(K275="SAMBORONDON",7,IF(K275="SUR",8,IF(K275="BELLA VISTA",9,IF(K275="MIRAFLORES",10,IF(K275="PUERTO AZUL",11,IF(K275="VIA A LA COSTA",12,IF(K275="SURESTE",13,IF(K275="TRINITARIA",14,IF(K275="CENTRO",15,IF(K275="PUNTILLA",16,IF(K275="DAULE",17,IF(K275="CIUDAD SANTIAGO",18,IF(K275="MAPASINGE",19,IF(K275="FLOR DE BASTION",20,IF(K275="JOYA",21,IF(K275="KENNEDY",22,IF(K275="URDESA",23,IF(K275="CEIBOS",24,IF(K275="MALAGA 2",25,IF(K275="ENTRADA DE LA 8",26,"---------------------------"))))))))))))))))))))))))))</f>
        <v>3</v>
      </c>
      <c r="M275" s="1" t="s">
        <v>1201</v>
      </c>
      <c r="N275" s="1" t="n">
        <v>994364517</v>
      </c>
      <c r="O275" s="1" t="s">
        <v>1202</v>
      </c>
    </row>
    <row r="276" customFormat="false" ht="15" hidden="false" customHeight="false" outlineLevel="0" collapsed="false">
      <c r="A276" s="1" t="n">
        <v>54812</v>
      </c>
      <c r="B276" s="1" t="s">
        <v>1203</v>
      </c>
      <c r="C276" s="1" t="s">
        <v>1203</v>
      </c>
      <c r="D276" s="1" t="str">
        <f aca="false">CONCATENATE(B276," ",C276)</f>
        <v>TUFINO TUFINO</v>
      </c>
      <c r="E276" s="1" t="s">
        <v>1204</v>
      </c>
      <c r="F276" s="1" t="s">
        <v>1205</v>
      </c>
      <c r="G276" s="1" t="str">
        <f aca="false">CONCATENATE(E276," ",F276)</f>
        <v>GERARDO ISAIAS</v>
      </c>
      <c r="H276" s="1" t="str">
        <f aca="false">CONCATENATE(B276,E276)</f>
        <v>TUFINOGERARDO</v>
      </c>
      <c r="I276" s="1" t="s">
        <v>25</v>
      </c>
      <c r="J276" s="1" t="n">
        <f aca="false">IF(I276="TRIPULANTE",1,IF(I276="RAMPA",2,IF(I276="TRAFICO",3,IF(I276="Mantenimiento",4,IF(I276="Comercial",5,IF(I276="TOV",6,IF(I276="SEGURIDAD",7,IF(I276="Talento humano",8,IF(I276="Jefe de aereopuerto",9,"------------")))))))))</f>
        <v>2</v>
      </c>
      <c r="K276" s="1" t="s">
        <v>144</v>
      </c>
      <c r="L276" s="1" t="n">
        <f aca="false">IF(K276="FLORIDA",1,IF(K276="TERMINAL TERRESTRE",2,IF(K276="NORTE",3,IF(K276="DURAN",4,IF(K276="BASTION",5,IF(K276="SUROESTE",6,IF(K276="SAMBORONDON",7,IF(K276="SUR",8,IF(K276="BELLA VISTA",9,IF(K276="MIRAFLORES",10,IF(K276="PUERTO AZUL",11,IF(K276="VIA A LA COSTA",12,IF(K276="SURESTE",13,IF(K276="TRINITARIA",14,IF(K276="CENTRO",15,IF(K276="PUNTILLA",16,IF(K276="DAULE",17,IF(K276="CIUDAD SANTIAGO",18,IF(K276="MAPASINGE",19,IF(K276="FLOR DE BASTION",20,IF(K276="JOYA",21,IF(K276="KENNEDY",22,IF(K276="URDESA",23,IF(K276="CEIBOS",24,IF(K276="MALAGA 2",25,IF(K276="ENTRADA DE LA 8",26,"---------------------------"))))))))))))))))))))))))))</f>
        <v>26</v>
      </c>
      <c r="M276" s="3" t="s">
        <v>1206</v>
      </c>
      <c r="N276" s="4" t="n">
        <v>992250735</v>
      </c>
      <c r="O276" s="0"/>
    </row>
    <row r="277" customFormat="false" ht="15" hidden="false" customHeight="false" outlineLevel="0" collapsed="false">
      <c r="A277" s="1" t="n">
        <v>58074</v>
      </c>
      <c r="B277" s="1" t="s">
        <v>1207</v>
      </c>
      <c r="C277" s="1" t="s">
        <v>834</v>
      </c>
      <c r="D277" s="1" t="str">
        <f aca="false">CONCATENATE(B277," ",C277)</f>
        <v>TUMBACO MOSQUERA</v>
      </c>
      <c r="E277" s="1" t="s">
        <v>285</v>
      </c>
      <c r="F277" s="1" t="s">
        <v>1208</v>
      </c>
      <c r="G277" s="1" t="str">
        <f aca="false">CONCATENATE(E277," ",F277)</f>
        <v>LEONARDO STEVEN</v>
      </c>
      <c r="H277" s="1" t="str">
        <f aca="false">CONCATENATE(B277,E277)</f>
        <v>TUMBACOLEONARDO</v>
      </c>
      <c r="I277" s="1" t="s">
        <v>25</v>
      </c>
      <c r="J277" s="1" t="n">
        <f aca="false">IF(I277="TRIPULANTE",1,IF(I277="RAMPA",2,IF(I277="TRAFICO",3,IF(I277="Mantenimiento",4,IF(I277="Comercial",5,IF(I277="TOV",6,IF(I277="SEGURIDAD",7,IF(I277="Talento humano",8,IF(I277="Jefe de aereopuerto",9,"------------")))))))))</f>
        <v>2</v>
      </c>
      <c r="K277" s="1" t="s">
        <v>31</v>
      </c>
      <c r="L277" s="1" t="n">
        <f aca="false">IF(K277="FLORIDA",1,IF(K277="TERMINAL TERRESTRE",2,IF(K277="NORTE",3,IF(K277="DURAN",4,IF(K277="BASTION",5,IF(K277="SUROESTE",6,IF(K277="SAMBORONDON",7,IF(K277="SUR",8,IF(K277="BELLA VISTA",9,IF(K277="MIRAFLORES",10,IF(K277="PUERTO AZUL",11,IF(K277="VIA A LA COSTA",12,IF(K277="SURESTE",13,IF(K277="TRINITARIA",14,IF(K277="CENTRO",15,IF(K277="PUNTILLA",16,IF(K277="DAULE",17,IF(K277="CIUDAD SANTIAGO",18,IF(K277="MAPASINGE",19,IF(K277="FLOR DE BASTION",20,IF(K277="JOYA",21,IF(K277="KENNEDY",22,IF(K277="URDESA",23,IF(K277="CEIBOS",24,IF(K277="MALAGA 2",25,IF(K277="ENTRADA DE LA 8",26,"---------------------------"))))))))))))))))))))))))))</f>
        <v>6</v>
      </c>
      <c r="M277" s="3" t="s">
        <v>1209</v>
      </c>
      <c r="N277" s="4" t="n">
        <v>985995538</v>
      </c>
      <c r="O277" s="0"/>
    </row>
    <row r="278" customFormat="false" ht="15" hidden="false" customHeight="false" outlineLevel="0" collapsed="false">
      <c r="A278" s="1" t="n">
        <v>52965</v>
      </c>
      <c r="B278" s="1" t="s">
        <v>1210</v>
      </c>
      <c r="C278" s="1" t="s">
        <v>1211</v>
      </c>
      <c r="D278" s="1" t="str">
        <f aca="false">CONCATENATE(B278," ",C278)</f>
        <v>TUQUERES QUILLUPANGUI</v>
      </c>
      <c r="E278" s="1" t="s">
        <v>67</v>
      </c>
      <c r="F278" s="1" t="s">
        <v>501</v>
      </c>
      <c r="G278" s="1" t="str">
        <f aca="false">CONCATENATE(E278," ",F278)</f>
        <v>LUIS ANIBAL</v>
      </c>
      <c r="H278" s="1" t="str">
        <f aca="false">CONCATENATE(B278,E278)</f>
        <v>TUQUERESLUIS</v>
      </c>
      <c r="I278" s="1" t="s">
        <v>482</v>
      </c>
      <c r="J278" s="1" t="n">
        <f aca="false">IF(I278="TRIPULANTE",1,IF(I278="RAMPA",2,IF(I278="TRAFICO",3,IF(I278="Mantenimiento",4,IF(I278="Comercial",5,IF(I278="TOV",6,IF(I278="SEGURIDAD",7,IF(I278="Talento humano",8,IF(I278="Jefe de aereopuerto",9,"------------")))))))))</f>
        <v>6</v>
      </c>
      <c r="K278" s="1" t="s">
        <v>63</v>
      </c>
      <c r="L278" s="1" t="n">
        <f aca="false">IF(K278="FLORIDA",1,IF(K278="TERMINAL TERRESTRE",2,IF(K278="NORTE",3,IF(K278="DURAN",4,IF(K278="BASTION",5,IF(K278="SUROESTE",6,IF(K278="SAMBORONDON",7,IF(K278="SUR",8,IF(K278="BELLA VISTA",9,IF(K278="MIRAFLORES",10,IF(K278="PUERTO AZUL",11,IF(K278="VIA A LA COSTA",12,IF(K278="SURESTE",13,IF(K278="TRINITARIA",14,IF(K278="CENTRO",15,IF(K278="PUNTILLA",16,IF(K278="DAULE",17,IF(K278="CIUDAD SANTIAGO",18,IF(K278="MAPASINGE",19,IF(K278="FLOR DE BASTION",20,IF(K278="JOYA",21,IF(K278="KENNEDY",22,IF(K278="URDESA",23,IF(K278="CEIBOS",24,IF(K278="MALAGA 2",25,IF(K278="ENTRADA DE LA 8",26,"---------------------------"))))))))))))))))))))))))))</f>
        <v>8</v>
      </c>
      <c r="M278" s="1" t="s">
        <v>1212</v>
      </c>
      <c r="N278" s="8" t="s">
        <v>1213</v>
      </c>
      <c r="O278" s="20" t="s">
        <v>1214</v>
      </c>
    </row>
    <row r="279" customFormat="false" ht="15" hidden="false" customHeight="false" outlineLevel="0" collapsed="false">
      <c r="A279" s="1" t="n">
        <v>69375</v>
      </c>
      <c r="B279" s="1" t="s">
        <v>1215</v>
      </c>
      <c r="C279" s="1" t="s">
        <v>509</v>
      </c>
      <c r="D279" s="1" t="str">
        <f aca="false">CONCATENATE(B279," ",C279)</f>
        <v>UBE ESPINOZA</v>
      </c>
      <c r="E279" s="1" t="s">
        <v>631</v>
      </c>
      <c r="F279" s="1" t="s">
        <v>269</v>
      </c>
      <c r="G279" s="1" t="str">
        <f aca="false">CONCATENATE(E279," ",F279)</f>
        <v>MARLON FERNANDO</v>
      </c>
      <c r="H279" s="1" t="str">
        <f aca="false">CONCATENATE(B279,E279)</f>
        <v>UBEMARLON</v>
      </c>
      <c r="I279" s="1" t="s">
        <v>25</v>
      </c>
      <c r="J279" s="1" t="n">
        <f aca="false">IF(I279="TRIPULANTE",1,IF(I279="RAMPA",2,IF(I279="TRAFICO",3,IF(I279="Mantenimiento",4,IF(I279="Comercial",5,IF(I279="TOV",6,IF(I279="SEGURIDAD",7,IF(I279="Talento humano",8,IF(I279="Jefe de aereopuerto",9,"------------")))))))))</f>
        <v>2</v>
      </c>
      <c r="K279" s="1" t="s">
        <v>63</v>
      </c>
      <c r="L279" s="1" t="n">
        <f aca="false">IF(K279="FLORIDA",1,IF(K279="TERMINAL TERRESTRE",2,IF(K279="NORTE",3,IF(K279="DURAN",4,IF(K279="BASTION",5,IF(K279="SUROESTE",6,IF(K279="SAMBORONDON",7,IF(K279="SUR",8,IF(K279="BELLA VISTA",9,IF(K279="MIRAFLORES",10,IF(K279="PUERTO AZUL",11,IF(K279="VIA A LA COSTA",12,IF(K279="SURESTE",13,IF(K279="TRINITARIA",14,IF(K279="CENTRO",15,IF(K279="PUNTILLA",16,IF(K279="DAULE",17,IF(K279="CIUDAD SANTIAGO",18,IF(K279="MAPASINGE",19,IF(K279="FLOR DE BASTION",20,IF(K279="JOYA",21,IF(K279="KENNEDY",22,IF(K279="URDESA",23,IF(K279="CEIBOS",24,IF(K279="MALAGA 2",25,IF(K279="ENTRADA DE LA 8",26,"---------------------------"))))))))))))))))))))))))))</f>
        <v>8</v>
      </c>
      <c r="M279" s="3" t="s">
        <v>1216</v>
      </c>
      <c r="N279" s="3" t="s">
        <v>1217</v>
      </c>
      <c r="O279" s="0"/>
    </row>
    <row r="280" customFormat="false" ht="15" hidden="false" customHeight="false" outlineLevel="0" collapsed="false">
      <c r="A280" s="1" t="n">
        <v>65432</v>
      </c>
      <c r="B280" s="1" t="s">
        <v>1218</v>
      </c>
      <c r="C280" s="1" t="s">
        <v>1219</v>
      </c>
      <c r="D280" s="1" t="str">
        <f aca="false">CONCATENATE(B280," ",C280)</f>
        <v>VALENZUELA SANTOS</v>
      </c>
      <c r="E280" s="1" t="s">
        <v>1220</v>
      </c>
      <c r="F280" s="1" t="s">
        <v>1221</v>
      </c>
      <c r="G280" s="1" t="str">
        <f aca="false">CONCATENATE(E280," ",F280)</f>
        <v>ALBA DENIS</v>
      </c>
      <c r="H280" s="1" t="str">
        <f aca="false">CONCATENATE(B280,E280)</f>
        <v>VALENZUELAALBA</v>
      </c>
      <c r="I280" s="1" t="s">
        <v>17</v>
      </c>
      <c r="J280" s="1" t="n">
        <f aca="false">IF(I280="TRIPULANTE",1,IF(I280="RAMPA",2,IF(I280="TRAFICO",3,IF(I280="Mantenimiento",4,IF(I280="Comercial",5,IF(I280="TOV",6,IF(I280="SEGURIDAD",7,IF(I280="Talento humano",8,IF(I280="Jefe de aereopuerto",9,"------------")))))))))</f>
        <v>1</v>
      </c>
      <c r="K280" s="1" t="s">
        <v>103</v>
      </c>
      <c r="L280" s="1" t="n">
        <f aca="false">IF(K280="FLORIDA",1,IF(K280="TERMINAL TERRESTRE",2,IF(K280="NORTE",3,IF(K280="DURAN",4,IF(K280="BASTION",5,IF(K280="SUROESTE",6,IF(K280="SAMBORONDON",7,IF(K280="SUR",8,IF(K280="BELLA VISTA",9,IF(K280="MIRAFLORES",10,IF(K280="PUERTO AZUL",11,IF(K280="VIA A LA COSTA",12,IF(K280="SURESTE",13,IF(K280="TRINITARIA",14,IF(K280="CENTRO",15,IF(K280="PUNTILLA",16,IF(K280="DAULE",17,IF(K280="CIUDAD SANTIAGO",18,IF(K280="MAPASINGE",19,IF(K280="FLOR DE BASTION",20,IF(K280="JOYA",21,IF(K280="KENNEDY",22,IF(K280="URDESA",23,IF(K280="CEIBOS",24,IF(K280="MALAGA 2",25,IF(K280="ENTRADA DE LA 8",26,"---------------------------"))))))))))))))))))))))))))</f>
        <v>15</v>
      </c>
      <c r="M280" s="1" t="s">
        <v>1222</v>
      </c>
      <c r="N280" s="1" t="n">
        <v>969742882</v>
      </c>
      <c r="O280" s="1" t="s">
        <v>1223</v>
      </c>
    </row>
    <row r="281" customFormat="false" ht="15" hidden="false" customHeight="false" outlineLevel="0" collapsed="false">
      <c r="A281" s="1" t="n">
        <v>55001</v>
      </c>
      <c r="B281" s="1" t="s">
        <v>1224</v>
      </c>
      <c r="C281" s="1" t="s">
        <v>1067</v>
      </c>
      <c r="D281" s="1" t="str">
        <f aca="false">CONCATENATE(B281," ",C281)</f>
        <v>VALLEJO MEJIA</v>
      </c>
      <c r="E281" s="1" t="s">
        <v>42</v>
      </c>
      <c r="F281" s="1" t="s">
        <v>1225</v>
      </c>
      <c r="G281" s="1" t="str">
        <f aca="false">CONCATENATE(E281," ",F281)</f>
        <v>ALEXANDRA LUCIA</v>
      </c>
      <c r="H281" s="1" t="str">
        <f aca="false">CONCATENATE(B281,E281)</f>
        <v>VALLEJOALEXANDRA</v>
      </c>
      <c r="I281" s="1" t="s">
        <v>237</v>
      </c>
      <c r="J281" s="1" t="n">
        <f aca="false">IF(I281="TRIPULANTE",1,IF(I281="RAMPA",2,IF(I281="TRAFICO",3,IF(I281="Mantenimiento",4,IF(I281="Comercial",5,IF(I281="TOV",6,IF(I281="SEGURIDAD",7,IF(I281="Talento humano",8,IF(I281="Jefe de aereopuerto",9,"------------")))))))))</f>
        <v>5</v>
      </c>
      <c r="K281" s="1" t="s">
        <v>18</v>
      </c>
      <c r="L281" s="1" t="n">
        <f aca="false">IF(K281="FLORIDA",1,IF(K281="TERMINAL TERRESTRE",2,IF(K281="NORTE",3,IF(K281="DURAN",4,IF(K281="BASTION",5,IF(K281="SUROESTE",6,IF(K281="SAMBORONDON",7,IF(K281="SUR",8,IF(K281="BELLA VISTA",9,IF(K281="MIRAFLORES",10,IF(K281="PUERTO AZUL",11,IF(K281="VIA A LA COSTA",12,IF(K281="SURESTE",13,IF(K281="TRINITARIA",14,IF(K281="CENTRO",15,IF(K281="PUNTILLA",16,IF(K281="DAULE",17,IF(K281="CIUDAD SANTIAGO",18,IF(K281="MAPASINGE",19,IF(K281="FLOR DE BASTION",20,IF(K281="JOYA",21,IF(K281="KENNEDY",22,IF(K281="URDESA",23,IF(K281="CEIBOS",24,IF(K281="MALAGA 2",25,IF(K281="ENTRADA DE LA 8",26,"---------------------------"))))))))))))))))))))))))))</f>
        <v>3</v>
      </c>
      <c r="M281" s="1" t="s">
        <v>1226</v>
      </c>
      <c r="N281" s="1" t="n">
        <v>989012811</v>
      </c>
      <c r="O281" s="1" t="s">
        <v>1227</v>
      </c>
    </row>
    <row r="282" customFormat="false" ht="15" hidden="false" customHeight="false" outlineLevel="0" collapsed="false">
      <c r="A282" s="1" t="n">
        <v>54553</v>
      </c>
      <c r="B282" s="1" t="s">
        <v>1228</v>
      </c>
      <c r="C282" s="1" t="s">
        <v>1229</v>
      </c>
      <c r="D282" s="1" t="str">
        <f aca="false">CONCATENATE(B282," ",C282)</f>
        <v>VARAS FERNANDEZ</v>
      </c>
      <c r="E282" s="1" t="s">
        <v>362</v>
      </c>
      <c r="F282" s="1" t="s">
        <v>1230</v>
      </c>
      <c r="G282" s="1" t="str">
        <f aca="false">CONCATENATE(E282," ",F282)</f>
        <v>HECTOR JOAQUIN</v>
      </c>
      <c r="H282" s="1" t="str">
        <f aca="false">CONCATENATE(B282,E282)</f>
        <v>VARASHECTOR</v>
      </c>
      <c r="I282" s="1" t="s">
        <v>25</v>
      </c>
      <c r="J282" s="1" t="n">
        <f aca="false">IF(I282="TRIPULANTE",1,IF(I282="RAMPA",2,IF(I282="TRAFICO",3,IF(I282="Mantenimiento",4,IF(I282="Comercial",5,IF(I282="TOV",6,IF(I282="SEGURIDAD",7,IF(I282="Talento humano",8,IF(I282="Jefe de aereopuerto",9,"------------")))))))))</f>
        <v>2</v>
      </c>
      <c r="K282" s="1" t="s">
        <v>31</v>
      </c>
      <c r="L282" s="1" t="n">
        <f aca="false">IF(K282="FLORIDA",1,IF(K282="TERMINAL TERRESTRE",2,IF(K282="NORTE",3,IF(K282="DURAN",4,IF(K282="BASTION",5,IF(K282="SUROESTE",6,IF(K282="SAMBORONDON",7,IF(K282="SUR",8,IF(K282="BELLA VISTA",9,IF(K282="MIRAFLORES",10,IF(K282="PUERTO AZUL",11,IF(K282="VIA A LA COSTA",12,IF(K282="SURESTE",13,IF(K282="TRINITARIA",14,IF(K282="CENTRO",15,IF(K282="PUNTILLA",16,IF(K282="DAULE",17,IF(K282="CIUDAD SANTIAGO",18,IF(K282="MAPASINGE",19,IF(K282="FLOR DE BASTION",20,IF(K282="JOYA",21,IF(K282="KENNEDY",22,IF(K282="URDESA",23,IF(K282="CEIBOS",24,IF(K282="MALAGA 2",25,IF(K282="ENTRADA DE LA 8",26,"---------------------------"))))))))))))))))))))))))))</f>
        <v>6</v>
      </c>
      <c r="M282" s="3" t="s">
        <v>1231</v>
      </c>
      <c r="N282" s="4" t="s">
        <v>1232</v>
      </c>
      <c r="O282" s="0"/>
    </row>
    <row r="283" customFormat="false" ht="15" hidden="false" customHeight="false" outlineLevel="0" collapsed="false">
      <c r="A283" s="1" t="n">
        <v>54180</v>
      </c>
      <c r="B283" s="1" t="s">
        <v>1228</v>
      </c>
      <c r="C283" s="1" t="s">
        <v>1233</v>
      </c>
      <c r="D283" s="1" t="str">
        <f aca="false">CONCATENATE(B283," ",C283)</f>
        <v>VARAS GAVILANES</v>
      </c>
      <c r="E283" s="1" t="s">
        <v>77</v>
      </c>
      <c r="F283" s="1" t="s">
        <v>148</v>
      </c>
      <c r="G283" s="1" t="str">
        <f aca="false">CONCATENATE(E283," ",F283)</f>
        <v>JUAN CARLOS</v>
      </c>
      <c r="H283" s="1" t="str">
        <f aca="false">CONCATENATE(B283,E283)</f>
        <v>VARASJUAN</v>
      </c>
      <c r="I283" s="1" t="s">
        <v>17</v>
      </c>
      <c r="J283" s="1" t="n">
        <f aca="false">IF(I283="TRIPULANTE",1,IF(I283="RAMPA",2,IF(I283="TRAFICO",3,IF(I283="Mantenimiento",4,IF(I283="Comercial",5,IF(I283="TOV",6,IF(I283="SEGURIDAD",7,IF(I283="Talento humano",8,IF(I283="Jefe de aereopuerto",9,"------------")))))))))</f>
        <v>1</v>
      </c>
      <c r="K283" s="1" t="s">
        <v>339</v>
      </c>
      <c r="L283" s="1" t="n">
        <f aca="false">IF(K283="FLORIDA",1,IF(K283="TERMINAL TERRESTRE",2,IF(K283="NORTE",3,IF(K283="DURAN",4,IF(K283="BASTION",5,IF(K283="SUROESTE",6,IF(K283="SAMBORONDON",7,IF(K283="SUR",8,IF(K283="BELLA VISTA",9,IF(K283="MIRAFLORES",10,IF(K283="PUERTO AZUL",11,IF(K283="VIA A LA COSTA",12,IF(K283="SURESTE",13,IF(K283="TRINITARIA",14,IF(K283="CENTRO",15,IF(K283="PUNTILLA",16,IF(K283="DAULE",17,IF(K283="CIUDAD SANTIAGO",18,IF(K283="MAPASINGE",19,IF(K283="FLOR DE BASTION",20,IF(K283="JOYA",21,IF(K283="KENNEDY",22,IF(K283="URDESA",23,IF(K283="CEIBOS",24,IF(K283="MALAGA 2",25,IF(K283="ENTRADA DE LA 8",26,"---------------------------"))))))))))))))))))))))))))</f>
        <v>23</v>
      </c>
      <c r="M283" s="1" t="s">
        <v>723</v>
      </c>
      <c r="N283" s="1" t="n">
        <v>991602151</v>
      </c>
      <c r="O283" s="1" t="s">
        <v>1234</v>
      </c>
    </row>
    <row r="284" customFormat="false" ht="15" hidden="false" customHeight="false" outlineLevel="0" collapsed="false">
      <c r="A284" s="1" t="n">
        <v>57568</v>
      </c>
      <c r="B284" s="1" t="s">
        <v>713</v>
      </c>
      <c r="C284" s="1" t="s">
        <v>1235</v>
      </c>
      <c r="D284" s="1" t="str">
        <f aca="false">CONCATENATE(B284," ",C284)</f>
        <v>VARGAS MOLINEROS</v>
      </c>
      <c r="E284" s="1" t="s">
        <v>1236</v>
      </c>
      <c r="F284" s="1" t="s">
        <v>56</v>
      </c>
      <c r="G284" s="1" t="str">
        <f aca="false">CONCATENATE(E284," ",F284)</f>
        <v>YADIRA ELIZABETH</v>
      </c>
      <c r="H284" s="1" t="str">
        <f aca="false">CONCATENATE(B284,E284)</f>
        <v>VARGASYADIRA</v>
      </c>
      <c r="I284" s="1" t="s">
        <v>43</v>
      </c>
      <c r="J284" s="1" t="n">
        <f aca="false">IF(I284="TRIPULANTE",1,IF(I284="RAMPA",2,IF(I284="TRAFICO",3,IF(I284="Mantenimiento",4,IF(I284="Comercial",5,IF(I284="TOV",6,IF(I284="SEGURIDAD",7,IF(I284="Talento humano",8,IF(I284="Jefe de aereopuerto",9,"------------")))))))))</f>
        <v>3</v>
      </c>
      <c r="K284" s="1" t="s">
        <v>18</v>
      </c>
      <c r="L284" s="1" t="n">
        <f aca="false">IF(K284="FLORIDA",1,IF(K284="TERMINAL TERRESTRE",2,IF(K284="NORTE",3,IF(K284="DURAN",4,IF(K284="BASTION",5,IF(K284="SUROESTE",6,IF(K284="SAMBORONDON",7,IF(K284="SUR",8,IF(K284="BELLA VISTA",9,IF(K284="MIRAFLORES",10,IF(K284="PUERTO AZUL",11,IF(K284="VIA A LA COSTA",12,IF(K284="SURESTE",13,IF(K284="TRINITARIA",14,IF(K284="CENTRO",15,IF(K284="PUNTILLA",16,IF(K284="DAULE",17,IF(K284="CIUDAD SANTIAGO",18,IF(K284="MAPASINGE",19,IF(K284="FLOR DE BASTION",20,IF(K284="JOYA",21,IF(K284="KENNEDY",22,IF(K284="URDESA",23,IF(K284="CEIBOS",24,IF(K284="MALAGA 2",25,IF(K284="ENTRADA DE LA 8",26,"---------------------------"))))))))))))))))))))))))))</f>
        <v>3</v>
      </c>
      <c r="M284" s="1" t="s">
        <v>585</v>
      </c>
      <c r="N284" s="1" t="n">
        <v>999381036</v>
      </c>
      <c r="O284" s="1" t="s">
        <v>1237</v>
      </c>
    </row>
    <row r="285" customFormat="false" ht="15" hidden="false" customHeight="false" outlineLevel="0" collapsed="false">
      <c r="A285" s="1" t="n">
        <v>70200</v>
      </c>
      <c r="B285" s="1" t="s">
        <v>713</v>
      </c>
      <c r="C285" s="1" t="s">
        <v>1238</v>
      </c>
      <c r="D285" s="1" t="str">
        <f aca="false">CONCATENATE(B285," ",C285)</f>
        <v>VARGAS POTES</v>
      </c>
      <c r="E285" s="1" t="s">
        <v>1239</v>
      </c>
      <c r="F285" s="1" t="s">
        <v>172</v>
      </c>
      <c r="G285" s="1" t="str">
        <f aca="false">CONCATENATE(E285," ",F285)</f>
        <v>MICHAEL ALBERTO</v>
      </c>
      <c r="H285" s="1" t="str">
        <f aca="false">CONCATENATE(B285,E285)</f>
        <v>VARGASMICHAEL</v>
      </c>
      <c r="I285" s="1" t="s">
        <v>25</v>
      </c>
      <c r="J285" s="1" t="n">
        <f aca="false">IF(I285="TRIPULANTE",1,IF(I285="RAMPA",2,IF(I285="TRAFICO",3,IF(I285="Mantenimiento",4,IF(I285="Comercial",5,IF(I285="TOV",6,IF(I285="SEGURIDAD",7,IF(I285="Talento humano",8,IF(I285="Jefe de aereopuerto",9,"------------")))))))))</f>
        <v>2</v>
      </c>
      <c r="K285" s="1" t="s">
        <v>31</v>
      </c>
      <c r="L285" s="1" t="n">
        <f aca="false">IF(K285="FLORIDA",1,IF(K285="TERMINAL TERRESTRE",2,IF(K285="NORTE",3,IF(K285="DURAN",4,IF(K285="BASTION",5,IF(K285="SUROESTE",6,IF(K285="SAMBORONDON",7,IF(K285="SUR",8,IF(K285="BELLA VISTA",9,IF(K285="MIRAFLORES",10,IF(K285="PUERTO AZUL",11,IF(K285="VIA A LA COSTA",12,IF(K285="SURESTE",13,IF(K285="TRINITARIA",14,IF(K285="CENTRO",15,IF(K285="PUNTILLA",16,IF(K285="DAULE",17,IF(K285="CIUDAD SANTIAGO",18,IF(K285="MAPASINGE",19,IF(K285="FLOR DE BASTION",20,IF(K285="JOYA",21,IF(K285="KENNEDY",22,IF(K285="URDESA",23,IF(K285="CEIBOS",24,IF(K285="MALAGA 2",25,IF(K285="ENTRADA DE LA 8",26,"---------------------------"))))))))))))))))))))))))))</f>
        <v>6</v>
      </c>
      <c r="M285" s="5" t="s">
        <v>1240</v>
      </c>
      <c r="N285" s="7" t="s">
        <v>1241</v>
      </c>
      <c r="O285" s="0"/>
    </row>
    <row r="286" customFormat="false" ht="15" hidden="false" customHeight="false" outlineLevel="0" collapsed="false">
      <c r="A286" s="1" t="n">
        <v>69581</v>
      </c>
      <c r="B286" s="1" t="s">
        <v>1242</v>
      </c>
      <c r="C286" s="1" t="s">
        <v>789</v>
      </c>
      <c r="D286" s="1" t="str">
        <f aca="false">CONCATENATE(B286," ",C286)</f>
        <v>VEIRA SEGURA</v>
      </c>
      <c r="E286" s="1" t="s">
        <v>67</v>
      </c>
      <c r="F286" s="1" t="s">
        <v>172</v>
      </c>
      <c r="G286" s="1" t="str">
        <f aca="false">CONCATENATE(E286," ",F286)</f>
        <v>LUIS ALBERTO</v>
      </c>
      <c r="H286" s="1" t="str">
        <f aca="false">CONCATENATE(B286,E286)</f>
        <v>VEIRALUIS</v>
      </c>
      <c r="I286" s="1" t="s">
        <v>25</v>
      </c>
      <c r="J286" s="1" t="n">
        <f aca="false">IF(I286="TRIPULANTE",1,IF(I286="RAMPA",2,IF(I286="TRAFICO",3,IF(I286="Mantenimiento",4,IF(I286="Comercial",5,IF(I286="TOV",6,IF(I286="SEGURIDAD",7,IF(I286="Talento humano",8,IF(I286="Jefe de aereopuerto",9,"------------")))))))))</f>
        <v>2</v>
      </c>
      <c r="K286" s="1" t="s">
        <v>31</v>
      </c>
      <c r="L286" s="1" t="n">
        <f aca="false">IF(K286="FLORIDA",1,IF(K286="TERMINAL TERRESTRE",2,IF(K286="NORTE",3,IF(K286="DURAN",4,IF(K286="BASTION",5,IF(K286="SUROESTE",6,IF(K286="SAMBORONDON",7,IF(K286="SUR",8,IF(K286="BELLA VISTA",9,IF(K286="MIRAFLORES",10,IF(K286="PUERTO AZUL",11,IF(K286="VIA A LA COSTA",12,IF(K286="SURESTE",13,IF(K286="TRINITARIA",14,IF(K286="CENTRO",15,IF(K286="PUNTILLA",16,IF(K286="DAULE",17,IF(K286="CIUDAD SANTIAGO",18,IF(K286="MAPASINGE",19,IF(K286="FLOR DE BASTION",20,IF(K286="JOYA",21,IF(K286="KENNEDY",22,IF(K286="URDESA",23,IF(K286="CEIBOS",24,IF(K286="MALAGA 2",25,IF(K286="ENTRADA DE LA 8",26,"---------------------------"))))))))))))))))))))))))))</f>
        <v>6</v>
      </c>
      <c r="M286" s="3" t="s">
        <v>1243</v>
      </c>
      <c r="N286" s="3" t="n">
        <v>992653282</v>
      </c>
      <c r="O286" s="0"/>
    </row>
    <row r="287" customFormat="false" ht="15" hidden="false" customHeight="false" outlineLevel="0" collapsed="false">
      <c r="A287" s="1" t="n">
        <v>58067</v>
      </c>
      <c r="B287" s="1" t="s">
        <v>1244</v>
      </c>
      <c r="C287" s="1" t="s">
        <v>637</v>
      </c>
      <c r="D287" s="1" t="str">
        <f aca="false">CONCATENATE(B287," ",C287)</f>
        <v>VELASQUEZ JARAMILLO</v>
      </c>
      <c r="E287" s="1" t="s">
        <v>101</v>
      </c>
      <c r="F287" s="1" t="s">
        <v>387</v>
      </c>
      <c r="G287" s="1" t="str">
        <f aca="false">CONCATENATE(E287," ",F287)</f>
        <v>KLEBER PATRICIO</v>
      </c>
      <c r="H287" s="1" t="str">
        <f aca="false">CONCATENATE(B287,E287)</f>
        <v>VELASQUEZKLEBER</v>
      </c>
      <c r="I287" s="1" t="s">
        <v>43</v>
      </c>
      <c r="J287" s="1" t="n">
        <f aca="false">IF(I287="TRIPULANTE",1,IF(I287="RAMPA",2,IF(I287="TRAFICO",3,IF(I287="Mantenimiento",4,IF(I287="Comercial",5,IF(I287="TOV",6,IF(I287="SEGURIDAD",7,IF(I287="Talento humano",8,IF(I287="Jefe de aereopuerto",9,"------------")))))))))</f>
        <v>3</v>
      </c>
      <c r="K287" s="1" t="s">
        <v>31</v>
      </c>
      <c r="L287" s="1" t="n">
        <f aca="false">IF(K287="FLORIDA",1,IF(K287="TERMINAL TERRESTRE",2,IF(K287="NORTE",3,IF(K287="DURAN",4,IF(K287="BASTION",5,IF(K287="SUROESTE",6,IF(K287="SAMBORONDON",7,IF(K287="SUR",8,IF(K287="BELLA VISTA",9,IF(K287="MIRAFLORES",10,IF(K287="PUERTO AZUL",11,IF(K287="VIA A LA COSTA",12,IF(K287="SURESTE",13,IF(K287="TRINITARIA",14,IF(K287="CENTRO",15,IF(K287="PUNTILLA",16,IF(K287="DAULE",17,IF(K287="CIUDAD SANTIAGO",18,IF(K287="MAPASINGE",19,IF(K287="FLOR DE BASTION",20,IF(K287="JOYA",21,IF(K287="KENNEDY",22,IF(K287="URDESA",23,IF(K287="CEIBOS",24,IF(K287="MALAGA 2",25,IF(K287="ENTRADA DE LA 8",26,"---------------------------"))))))))))))))))))))))))))</f>
        <v>6</v>
      </c>
      <c r="M287" s="1" t="s">
        <v>1245</v>
      </c>
      <c r="N287" s="1" t="n">
        <v>983649054</v>
      </c>
      <c r="O287" s="1" t="s">
        <v>1246</v>
      </c>
    </row>
    <row r="288" customFormat="false" ht="15" hidden="false" customHeight="false" outlineLevel="0" collapsed="false">
      <c r="A288" s="1" t="n">
        <v>53664</v>
      </c>
      <c r="B288" s="1" t="s">
        <v>1247</v>
      </c>
      <c r="C288" s="1" t="s">
        <v>135</v>
      </c>
      <c r="D288" s="1" t="str">
        <f aca="false">CONCATENATE(B288," ",C288)</f>
        <v>VELOZ MORAN</v>
      </c>
      <c r="E288" s="1" t="s">
        <v>1248</v>
      </c>
      <c r="F288" s="1" t="s">
        <v>1249</v>
      </c>
      <c r="G288" s="1" t="str">
        <f aca="false">CONCATENATE(E288," ",F288)</f>
        <v>ROBINSON VLADIMIR</v>
      </c>
      <c r="H288" s="1" t="str">
        <f aca="false">CONCATENATE(B288,E288)</f>
        <v>VELOZROBINSON</v>
      </c>
      <c r="I288" s="1" t="s">
        <v>79</v>
      </c>
      <c r="J288" s="1" t="n">
        <f aca="false">IF(I288="TRIPULANTE",1,IF(I288="RAMPA",2,IF(I288="TRAFICO",3,IF(I288="Mantenimiento",4,IF(I288="Comercial",5,IF(I288="TOV",6,IF(I288="SEGURIDAD",7,IF(I288="Talento humano",8,IF(I288="Jefe de aereopuerto",9,"------------")))))))))</f>
        <v>4</v>
      </c>
      <c r="K288" s="1" t="s">
        <v>323</v>
      </c>
      <c r="L288" s="1" t="n">
        <f aca="false">IF(K288="FLORIDA",1,IF(K288="TERMINAL TERRESTRE",2,IF(K288="NORTE",3,IF(K288="DURAN",4,IF(K288="BASTION",5,IF(K288="SUROESTE",6,IF(K288="SAMBORONDON",7,IF(K288="SUR",8,IF(K288="BELLA VISTA",9,IF(K288="MIRAFLORES",10,IF(K288="PUERTO AZUL",11,IF(K288="VIA A LA COSTA",12,IF(K288="SURESTE",13,IF(K288="TRINITARIA",14,IF(K288="CENTRO",15,IF(K288="PUNTILLA",16,IF(K288="DAULE",17,IF(K288="CIUDAD SANTIAGO",18,IF(K288="MAPASINGE",19,IF(K288="FLOR DE BASTION",20,IF(K288="JOYA",21,IF(K288="KENNEDY",22,IF(K288="URDESA",23,IF(K288="CEIBOS",24,IF(K288="MALAGA 2",25,IF(K288="ENTRADA DE LA 8",26,"---------------------------"))))))))))))))))))))))))))</f>
        <v>5</v>
      </c>
      <c r="M288" s="3" t="s">
        <v>1250</v>
      </c>
      <c r="N288" s="4" t="s">
        <v>1251</v>
      </c>
      <c r="O288" s="1" t="s">
        <v>1252</v>
      </c>
    </row>
    <row r="289" customFormat="false" ht="15" hidden="false" customHeight="false" outlineLevel="0" collapsed="false">
      <c r="A289" s="1" t="n">
        <v>19310</v>
      </c>
      <c r="B289" s="1" t="s">
        <v>321</v>
      </c>
      <c r="C289" s="1" t="s">
        <v>1253</v>
      </c>
      <c r="D289" s="1" t="str">
        <f aca="false">CONCATENATE(B289," ",C289)</f>
        <v>VERA MIELES</v>
      </c>
      <c r="E289" s="1" t="s">
        <v>1254</v>
      </c>
      <c r="F289" s="1" t="s">
        <v>702</v>
      </c>
      <c r="G289" s="1" t="str">
        <f aca="false">CONCATENATE(E289," ",F289)</f>
        <v>EMILIA LORENA</v>
      </c>
      <c r="H289" s="1" t="str">
        <f aca="false">CONCATENATE(B289,E289)</f>
        <v>VERAEMILIA</v>
      </c>
      <c r="I289" s="1" t="s">
        <v>1255</v>
      </c>
      <c r="J289" s="1" t="n">
        <f aca="false">IF(I289="TRIPULANTE",1,IF(I289="RAMPA",2,IF(I289="TRAFICO",3,IF(I289="Mantenimiento",4,IF(I289="Comercial",5,IF(I289="TOV",6,IF(I289="SEGURIDAD",7,IF(I289="Talento humano",8,IF(I289="Jefe de aeropuerto",9,"------------")))))))))</f>
        <v>9</v>
      </c>
      <c r="K289" s="1" t="s">
        <v>18</v>
      </c>
      <c r="L289" s="1" t="n">
        <f aca="false">IF(K289="FLORIDA",1,IF(K289="TERMINAL TERRESTRE",2,IF(K289="NORTE",3,IF(K289="DURAN",4,IF(K289="BASTION",5,IF(K289="SUROESTE",6,IF(K289="SAMBORONDON",7,IF(K289="SUR",8,IF(K289="BELLA VISTA",9,IF(K289="MIRAFLORES",10,IF(K289="PUERTO AZUL",11,IF(K289="VIA A LA COSTA",12,IF(K289="SURESTE",13,IF(K289="TRINITARIA",14,IF(K289="CENTRO",15,IF(K289="PUNTILLA",16,IF(K289="DAULE",17,IF(K289="CIUDAD SANTIAGO",18,IF(K289="MAPASINGE",19,IF(K289="FLOR DE BASTION",20,IF(K289="JOYA",21,IF(K289="KENNEDY",22,IF(K289="URDESA",23,IF(K289="CEIBOS",24,IF(K289="MALAGA 2",25,IF(K289="ENTRADA DE LA 8",26,"---------------------------"))))))))))))))))))))))))))</f>
        <v>3</v>
      </c>
      <c r="M289" s="1" t="s">
        <v>1256</v>
      </c>
      <c r="N289" s="1" t="n">
        <v>996276171</v>
      </c>
      <c r="O289" s="1" t="s">
        <v>1257</v>
      </c>
    </row>
    <row r="290" customFormat="false" ht="15" hidden="false" customHeight="false" outlineLevel="0" collapsed="false">
      <c r="A290" s="1" t="n">
        <v>57643</v>
      </c>
      <c r="B290" s="1" t="s">
        <v>321</v>
      </c>
      <c r="C290" s="1" t="s">
        <v>887</v>
      </c>
      <c r="D290" s="1" t="str">
        <f aca="false">CONCATENATE(B290," ",C290)</f>
        <v>VERA PEREZ</v>
      </c>
      <c r="E290" s="1" t="s">
        <v>49</v>
      </c>
      <c r="F290" s="1" t="s">
        <v>269</v>
      </c>
      <c r="G290" s="1" t="str">
        <f aca="false">CONCATENATE(E290," ",F290)</f>
        <v>TYRONE FERNANDO</v>
      </c>
      <c r="H290" s="1" t="str">
        <f aca="false">CONCATENATE(B290,E290)</f>
        <v>VERATYRONE</v>
      </c>
      <c r="I290" s="1" t="s">
        <v>25</v>
      </c>
      <c r="J290" s="1" t="n">
        <f aca="false">IF(I290="TRIPULANTE",1,IF(I290="RAMPA",2,IF(I290="TRAFICO",3,IF(I290="Mantenimiento",4,IF(I290="Comercial",5,IF(I290="TOV",6,IF(I290="SEGURIDAD",7,IF(I290="Talento humano",8,IF(I290="Jefe de aereopuerto",9,"------------")))))))))</f>
        <v>2</v>
      </c>
      <c r="K290" s="1" t="s">
        <v>51</v>
      </c>
      <c r="L290" s="1" t="n">
        <f aca="false">IF(K290="FLORIDA",1,IF(K290="TERMINAL TERRESTRE",2,IF(K290="NORTE",3,IF(K290="DURAN",4,IF(K290="BASTION",5,IF(K290="SUROESTE",6,IF(K290="SAMBORONDON",7,IF(K290="SUR",8,IF(K290="BELLA VISTA",9,IF(K290="MIRAFLORES",10,IF(K290="PUERTO AZUL",11,IF(K290="VIA A LA COSTA",12,IF(K290="SURESTE",13,IF(K290="TRINITARIA",14,IF(K290="CENTRO",15,IF(K290="PUNTILLA",16,IF(K290="DAULE",17,IF(K290="CIUDAD SANTIAGO",18,IF(K290="MAPASINGE",19,IF(K290="FLOR DE BASTION",20,IF(K290="JOYA",21,IF(K290="KENNEDY",22,IF(K290="URDESA",23,IF(K290="CEIBOS",24,IF(K290="MALAGA 2",25,IF(K290="ENTRADA DE LA 8",26,"---------------------------"))))))))))))))))))))))))))</f>
        <v>14</v>
      </c>
      <c r="M290" s="3" t="s">
        <v>1258</v>
      </c>
      <c r="N290" s="4" t="n">
        <v>92368334</v>
      </c>
      <c r="O290" s="0"/>
    </row>
    <row r="291" customFormat="false" ht="15" hidden="false" customHeight="false" outlineLevel="0" collapsed="false">
      <c r="A291" s="1" t="n">
        <v>69161</v>
      </c>
      <c r="B291" s="1" t="s">
        <v>321</v>
      </c>
      <c r="C291" s="1" t="s">
        <v>1259</v>
      </c>
      <c r="D291" s="1" t="str">
        <f aca="false">CONCATENATE(B291," ",C291)</f>
        <v>VERA SOLORZANO</v>
      </c>
      <c r="E291" s="1" t="s">
        <v>1260</v>
      </c>
      <c r="F291" s="1" t="s">
        <v>407</v>
      </c>
      <c r="G291" s="1" t="str">
        <f aca="false">CONCATENATE(E291," ",F291)</f>
        <v>WILSON ANDRES</v>
      </c>
      <c r="H291" s="1" t="str">
        <f aca="false">CONCATENATE(B291,E291)</f>
        <v>VERAWILSON</v>
      </c>
      <c r="I291" s="1" t="s">
        <v>25</v>
      </c>
      <c r="J291" s="1" t="n">
        <f aca="false">IF(I291="TRIPULANTE",1,IF(I291="RAMPA",2,IF(I291="TRAFICO",3,IF(I291="Mantenimiento",4,IF(I291="Comercial",5,IF(I291="TOV",6,IF(I291="SEGURIDAD",7,IF(I291="Talento humano",8,IF(I291="Jefe de aereopuerto",9,"------------")))))))))</f>
        <v>2</v>
      </c>
      <c r="K291" s="1" t="s">
        <v>138</v>
      </c>
      <c r="L291" s="1" t="n">
        <f aca="false">IF(K291="FLORIDA",1,IF(K291="TERMINAL TERRESTRE",2,IF(K291="NORTE",3,IF(K291="DURAN",4,IF(K291="BASTION",5,IF(K291="SUROESTE",6,IF(K291="SAMBORONDON",7,IF(K291="SUR",8,IF(K291="BELLA VISTA",9,IF(K291="MIRAFLORES",10,IF(K291="PUERTO AZUL",11,IF(K291="VIA A LA COSTA",12,IF(K291="SURESTE",13,IF(K291="TRINITARIA",14,IF(K291="CENTRO",15,IF(K291="PUNTILLA",16,IF(K291="DAULE",17,IF(K291="CIUDAD SANTIAGO",18,IF(K291="MAPASINGE",19,IF(K291="FLOR DE BASTION",20,IF(K291="JOYA",21,IF(K291="KENNEDY",22,IF(K291="URDESA",23,IF(K291="CEIBOS",24,IF(K291="MALAGA 2",25,IF(K291="ENTRADA DE LA 8",26,"---------------------------"))))))))))))))))))))))))))</f>
        <v>1</v>
      </c>
      <c r="M291" s="3" t="s">
        <v>1261</v>
      </c>
      <c r="N291" s="3" t="n">
        <v>982364460</v>
      </c>
      <c r="O291" s="0"/>
    </row>
    <row r="292" customFormat="false" ht="15" hidden="false" customHeight="false" outlineLevel="0" collapsed="false">
      <c r="A292" s="1" t="n">
        <v>72199</v>
      </c>
      <c r="B292" s="1" t="s">
        <v>1262</v>
      </c>
      <c r="C292" s="1" t="s">
        <v>1263</v>
      </c>
      <c r="D292" s="1" t="str">
        <f aca="false">CONCATENATE(B292," ",C292)</f>
        <v>VERDUGA CARRIÓN</v>
      </c>
      <c r="E292" s="1" t="s">
        <v>1264</v>
      </c>
      <c r="F292" s="1" t="s">
        <v>451</v>
      </c>
      <c r="G292" s="1" t="str">
        <f aca="false">CONCATENATE(E292," ",F292)</f>
        <v>BORIS ALEJANDRO</v>
      </c>
      <c r="H292" s="1" t="str">
        <f aca="false">CONCATENATE(B292,E292)</f>
        <v>VERDUGABORIS</v>
      </c>
      <c r="I292" s="1" t="s">
        <v>17</v>
      </c>
      <c r="J292" s="1" t="n">
        <f aca="false">IF(I292="TRIPULANTE",1,IF(I292="RAMPA",2,IF(I292="TRAFICO",3,IF(I292="Mantenimiento",4,IF(I292="Comercial",5,IF(I292="TOV",6,IF(I292="SEGURIDAD",7,IF(I292="Talento humano",8,IF(I292="Jefe de aereopuerto",9,"------------")))))))))</f>
        <v>1</v>
      </c>
      <c r="K292" s="1" t="s">
        <v>18</v>
      </c>
      <c r="L292" s="1" t="n">
        <f aca="false">IF(K292="FLORIDA",1,IF(K292="TERMINAL TERRESTRE",2,IF(K292="NORTE",3,IF(K292="DURAN",4,IF(K292="BASTION",5,IF(K292="SUROESTE",6,IF(K292="SAMBORONDON",7,IF(K292="SUR",8,IF(K292="BELLA VISTA",9,IF(K292="MIRAFLORES",10,IF(K292="PUERTO AZUL",11,IF(K292="VIA A LA COSTA",12,IF(K292="SURESTE",13,IF(K292="TRINITARIA",14,IF(K292="CENTRO",15,IF(K292="PUNTILLA",16,IF(K292="DAULE",17,IF(K292="CIUDAD SANTIAGO",18,IF(K292="MAPASINGE",19,IF(K292="FLOR DE BASTION",20,IF(K292="JOYA",21,IF(K292="KENNEDY",22,IF(K292="URDESA",23,IF(K292="CEIBOS",24,IF(K292="MALAGA 2",25,IF(K292="ENTRADA DE LA 8",26,"---------------------------"))))))))))))))))))))))))))</f>
        <v>3</v>
      </c>
      <c r="M292" s="1" t="s">
        <v>1265</v>
      </c>
      <c r="N292" s="1" t="n">
        <v>994382374</v>
      </c>
      <c r="O292" s="1" t="s">
        <v>1266</v>
      </c>
    </row>
    <row r="293" customFormat="false" ht="15" hidden="false" customHeight="false" outlineLevel="0" collapsed="false">
      <c r="A293" s="1" t="n">
        <v>72948</v>
      </c>
      <c r="B293" s="1" t="s">
        <v>1262</v>
      </c>
      <c r="C293" s="1" t="s">
        <v>1267</v>
      </c>
      <c r="D293" s="1" t="str">
        <f aca="false">CONCATENATE(B293," ",C293)</f>
        <v>VERDUGA VIERA</v>
      </c>
      <c r="E293" s="1" t="s">
        <v>97</v>
      </c>
      <c r="F293" s="1" t="s">
        <v>1268</v>
      </c>
      <c r="G293" s="1" t="str">
        <f aca="false">CONCATENATE(E293," ",F293)</f>
        <v>MARIA BELÉN</v>
      </c>
      <c r="H293" s="1" t="str">
        <f aca="false">CONCATENATE(B293,E293)</f>
        <v>VERDUGAMARIA</v>
      </c>
      <c r="I293" s="1" t="s">
        <v>43</v>
      </c>
      <c r="J293" s="1" t="n">
        <f aca="false">IF(I293="TRIPULANTE",1,IF(I293="RAMPA",2,IF(I293="TRAFICO",3,IF(I293="Mantenimiento",4,IF(I293="Comercial",5,IF(I293="TOV",6,IF(I293="SEGURIDAD",7,IF(I293="Talento humano",8,IF(I293="Jefe de aereopuerto",9,"------------")))))))))</f>
        <v>3</v>
      </c>
      <c r="K293" s="1" t="s">
        <v>18</v>
      </c>
      <c r="L293" s="1" t="n">
        <f aca="false">IF(K293="FLORIDA",1,IF(K293="TERMINAL TERRESTRE",2,IF(K293="NORTE",3,IF(K293="DURAN",4,IF(K293="BASTION",5,IF(K293="SUROESTE",6,IF(K293="SAMBORONDON",7,IF(K293="SUR",8,IF(K293="BELLA VISTA",9,IF(K293="MIRAFLORES",10,IF(K293="PUERTO AZUL",11,IF(K293="VIA A LA COSTA",12,IF(K293="SURESTE",13,IF(K293="TRINITARIA",14,IF(K293="CENTRO",15,IF(K293="PUNTILLA",16,IF(K293="DAULE",17,IF(K293="CIUDAD SANTIAGO",18,IF(K293="MAPASINGE",19,IF(K293="FLOR DE BASTION",20,IF(K293="JOYA",21,IF(K293="KENNEDY",22,IF(K293="URDESA",23,IF(K293="CEIBOS",24,IF(K293="MALAGA 2",25,IF(K293="ENTRADA DE LA 8",26,"---------------------------"))))))))))))))))))))))))))</f>
        <v>3</v>
      </c>
      <c r="M293" s="1" t="s">
        <v>1269</v>
      </c>
      <c r="N293" s="1" t="n">
        <v>978864112</v>
      </c>
      <c r="O293" s="1" t="s">
        <v>1270</v>
      </c>
    </row>
    <row r="294" customFormat="false" ht="15" hidden="false" customHeight="false" outlineLevel="0" collapsed="false">
      <c r="A294" s="1" t="n">
        <v>71268</v>
      </c>
      <c r="B294" s="1" t="s">
        <v>1271</v>
      </c>
      <c r="C294" s="1" t="s">
        <v>1272</v>
      </c>
      <c r="D294" s="1" t="str">
        <f aca="false">CONCATENATE(B294," ",C294)</f>
        <v>VERGARA GUTIERREZ</v>
      </c>
      <c r="E294" s="1" t="s">
        <v>1273</v>
      </c>
      <c r="F294" s="1" t="s">
        <v>407</v>
      </c>
      <c r="G294" s="1" t="str">
        <f aca="false">CONCATENATE(E294," ",F294)</f>
        <v>GUSTAVO ANDRES</v>
      </c>
      <c r="H294" s="1" t="str">
        <f aca="false">CONCATENATE(B294,E294)</f>
        <v>VERGARAGUSTAVO</v>
      </c>
      <c r="I294" s="1" t="s">
        <v>25</v>
      </c>
      <c r="J294" s="1" t="n">
        <f aca="false">IF(I294="TRIPULANTE",1,IF(I294="RAMPA",2,IF(I294="TRAFICO",3,IF(I294="Mantenimiento",4,IF(I294="Comercial",5,IF(I294="TOV",6,IF(I294="SEGURIDAD",7,IF(I294="Talento humano",8,IF(I294="Jefe de aereopuerto",9,"------------")))))))))</f>
        <v>2</v>
      </c>
      <c r="K294" s="1" t="s">
        <v>247</v>
      </c>
      <c r="L294" s="1" t="n">
        <f aca="false">IF(K294="FLORIDA",1,IF(K294="TERMINAL TERRESTRE",2,IF(K294="NORTE",3,IF(K294="DURAN",4,IF(K294="BASTION",5,IF(K294="SUROESTE",6,IF(K294="SAMBORONDON",7,IF(K294="SUR",8,IF(K294="BELLA VISTA",9,IF(K294="MIRAFLORES",10,IF(K294="PUERTO AZUL",11,IF(K294="VIA A LA COSTA",12,IF(K294="SURESTE",13,IF(K294="TRINITARIA",14,IF(K294="CENTRO",15,IF(K294="PUNTILLA",16,IF(K294="DAULE",17,IF(K294="CIUDAD SANTIAGO",18,IF(K294="MAPASINGE",19,IF(K294="FLOR DE BASTION",20,IF(K294="JOYA",21,IF(K294="KENNEDY",22,IF(K294="URDESA",23,IF(K294="CEIBOS",24,IF(K294="MALAGA 2",25,IF(K294="ENTRADA DE LA 8",26,"---------------------------"))))))))))))))))))))))))))</f>
        <v>4</v>
      </c>
      <c r="M294" s="3" t="s">
        <v>1274</v>
      </c>
      <c r="N294" s="3" t="s">
        <v>1275</v>
      </c>
      <c r="O294" s="0"/>
    </row>
    <row r="295" customFormat="false" ht="15" hidden="false" customHeight="false" outlineLevel="0" collapsed="false">
      <c r="A295" s="1" t="n">
        <v>55391</v>
      </c>
      <c r="B295" s="1" t="s">
        <v>1276</v>
      </c>
      <c r="C295" s="1" t="s">
        <v>1277</v>
      </c>
      <c r="D295" s="1" t="str">
        <f aca="false">CONCATENATE(B295," ",C295)</f>
        <v>VILLAFUERTE VENEGAS</v>
      </c>
      <c r="E295" s="1" t="s">
        <v>263</v>
      </c>
      <c r="F295" s="1" t="s">
        <v>1099</v>
      </c>
      <c r="G295" s="1" t="str">
        <f aca="false">CONCATENATE(E295," ",F295)</f>
        <v>SANTIAGO ADOLFO</v>
      </c>
      <c r="H295" s="1" t="str">
        <f aca="false">CONCATENATE(B295,E295)</f>
        <v>VILLAFUERTESANTIAGO</v>
      </c>
      <c r="I295" s="1" t="s">
        <v>25</v>
      </c>
      <c r="J295" s="1" t="n">
        <f aca="false">IF(I295="TRIPULANTE",1,IF(I295="RAMPA",2,IF(I295="TRAFICO",3,IF(I295="Mantenimiento",4,IF(I295="Comercial",5,IF(I295="TOV",6,IF(I295="SEGURIDAD",7,IF(I295="Talento humano",8,IF(I295="Jefe de aereopuerto",9,"------------")))))))))</f>
        <v>2</v>
      </c>
      <c r="K295" s="1" t="s">
        <v>18</v>
      </c>
      <c r="L295" s="1" t="n">
        <f aca="false">IF(K295="FLORIDA",1,IF(K295="TERMINAL TERRESTRE",2,IF(K295="NORTE",3,IF(K295="DURAN",4,IF(K295="BASTION",5,IF(K295="SUROESTE",6,IF(K295="SAMBORONDON",7,IF(K295="SUR",8,IF(K295="BELLA VISTA",9,IF(K295="MIRAFLORES",10,IF(K295="PUERTO AZUL",11,IF(K295="VIA A LA COSTA",12,IF(K295="SURESTE",13,IF(K295="TRINITARIA",14,IF(K295="CENTRO",15,IF(K295="PUNTILLA",16,IF(K295="DAULE",17,IF(K295="CIUDAD SANTIAGO",18,IF(K295="MAPASINGE",19,IF(K295="FLOR DE BASTION",20,IF(K295="JOYA",21,IF(K295="KENNEDY",22,IF(K295="URDESA",23,IF(K295="CEIBOS",24,IF(K295="MALAGA 2",25,IF(K295="ENTRADA DE LA 8",26,"---------------------------"))))))))))))))))))))))))))</f>
        <v>3</v>
      </c>
      <c r="M295" s="3" t="s">
        <v>1278</v>
      </c>
      <c r="N295" s="4" t="n">
        <v>986712609</v>
      </c>
      <c r="O295" s="0"/>
    </row>
    <row r="296" customFormat="false" ht="15" hidden="false" customHeight="false" outlineLevel="0" collapsed="false">
      <c r="A296" s="1" t="n">
        <v>69391</v>
      </c>
      <c r="B296" s="1" t="s">
        <v>116</v>
      </c>
      <c r="C296" s="1" t="s">
        <v>595</v>
      </c>
      <c r="D296" s="1" t="str">
        <f aca="false">CONCATENATE(B296," ",C296)</f>
        <v>WIESNER HERNANDEZ</v>
      </c>
      <c r="E296" s="1" t="s">
        <v>177</v>
      </c>
      <c r="F296" s="1" t="s">
        <v>97</v>
      </c>
      <c r="G296" s="1" t="str">
        <f aca="false">CONCATENATE(E296," ",F296)</f>
        <v>LUISA MARIA</v>
      </c>
      <c r="H296" s="1" t="str">
        <f aca="false">CONCATENATE(B296,E296)</f>
        <v>WIESNERLUISA</v>
      </c>
      <c r="I296" s="1" t="s">
        <v>43</v>
      </c>
      <c r="J296" s="1" t="n">
        <f aca="false">IF(I296="TRIPULANTE",1,IF(I296="RAMPA",2,IF(I296="TRAFICO",3,IF(I296="Mantenimiento",4,IF(I296="Comercial",5,IF(I296="TOV",6,IF(I296="SEGURIDAD",7,IF(I296="Talento humano",8,IF(I296="Jefe de aereopuerto",9,"------------")))))))))</f>
        <v>3</v>
      </c>
      <c r="K296" s="1" t="s">
        <v>63</v>
      </c>
      <c r="L296" s="1" t="n">
        <f aca="false">IF(K296="FLORIDA",1,IF(K296="TERMINAL TERRESTRE",2,IF(K296="NORTE",3,IF(K296="DURAN",4,IF(K296="BASTION",5,IF(K296="SUROESTE",6,IF(K296="SAMBORONDON",7,IF(K296="SUR",8,IF(K296="BELLA VISTA",9,IF(K296="MIRAFLORES",10,IF(K296="PUERTO AZUL",11,IF(K296="VIA A LA COSTA",12,IF(K296="SURESTE",13,IF(K296="TRINITARIA",14,IF(K296="CENTRO",15,IF(K296="PUNTILLA",16,IF(K296="DAULE",17,IF(K296="CIUDAD SANTIAGO",18,IF(K296="MAPASINGE",19,IF(K296="FLOR DE BASTION",20,IF(K296="JOYA",21,IF(K296="KENNEDY",22,IF(K296="URDESA",23,IF(K296="CEIBOS",24,IF(K296="MALAGA 2",25,IF(K296="ENTRADA DE LA 8",26,"---------------------------"))))))))))))))))))))))))))</f>
        <v>8</v>
      </c>
      <c r="M296" s="1" t="s">
        <v>119</v>
      </c>
      <c r="N296" s="1" t="n">
        <v>969461478</v>
      </c>
      <c r="O296" s="1" t="s">
        <v>120</v>
      </c>
    </row>
    <row r="297" customFormat="false" ht="15" hidden="false" customHeight="false" outlineLevel="0" collapsed="false">
      <c r="A297" s="1" t="n">
        <v>53430</v>
      </c>
      <c r="B297" s="1" t="s">
        <v>1279</v>
      </c>
      <c r="C297" s="1" t="s">
        <v>1280</v>
      </c>
      <c r="D297" s="1" t="str">
        <f aca="false">CONCATENATE(B297," ",C297)</f>
        <v>YANCE OROZCO</v>
      </c>
      <c r="E297" s="1" t="s">
        <v>1281</v>
      </c>
      <c r="F297" s="1" t="s">
        <v>1282</v>
      </c>
      <c r="G297" s="1" t="str">
        <f aca="false">CONCATENATE(E297," ",F297)</f>
        <v>CINDY ARIANA</v>
      </c>
      <c r="H297" s="1" t="str">
        <f aca="false">CONCATENATE(B297,E297)</f>
        <v>YANCECINDY</v>
      </c>
      <c r="I297" s="1" t="s">
        <v>43</v>
      </c>
      <c r="J297" s="1" t="n">
        <f aca="false">IF(I297="TRIPULANTE",1,IF(I297="RAMPA",2,IF(I297="TRAFICO",3,IF(I297="Mantenimiento",4,IF(I297="Comercial",5,IF(I297="TOV",6,IF(I297="SEGURIDAD",7,IF(I297="Talento humano",8,IF(I297="Jefe de aereopuerto",9,"------------")))))))))</f>
        <v>3</v>
      </c>
      <c r="K297" s="1" t="s">
        <v>18</v>
      </c>
      <c r="L297" s="1" t="n">
        <f aca="false">IF(K297="FLORIDA",1,IF(K297="TERMINAL TERRESTRE",2,IF(K297="NORTE",3,IF(K297="DURAN",4,IF(K297="BASTION",5,IF(K297="SUROESTE",6,IF(K297="SAMBORONDON",7,IF(K297="SUR",8,IF(K297="BELLA VISTA",9,IF(K297="MIRAFLORES",10,IF(K297="PUERTO AZUL",11,IF(K297="VIA A LA COSTA",12,IF(K297="SURESTE",13,IF(K297="TRINITARIA",14,IF(K297="CENTRO",15,IF(K297="PUNTILLA",16,IF(K297="DAULE",17,IF(K297="CIUDAD SANTIAGO",18,IF(K297="MAPASINGE",19,IF(K297="FLOR DE BASTION",20,IF(K297="JOYA",21,IF(K297="KENNEDY",22,IF(K297="URDESA",23,IF(K297="CEIBOS",24,IF(K297="MALAGA 2",25,IF(K297="ENTRADA DE LA 8",26,"---------------------------"))))))))))))))))))))))))))</f>
        <v>3</v>
      </c>
      <c r="M297" s="0"/>
      <c r="N297" s="1" t="n">
        <v>988408065</v>
      </c>
      <c r="O297" s="1" t="s">
        <v>1283</v>
      </c>
    </row>
    <row r="298" customFormat="false" ht="15" hidden="false" customHeight="false" outlineLevel="0" collapsed="false">
      <c r="A298" s="1" t="n">
        <v>58019</v>
      </c>
      <c r="B298" s="1" t="s">
        <v>176</v>
      </c>
      <c r="C298" s="1" t="s">
        <v>1284</v>
      </c>
      <c r="D298" s="1" t="str">
        <f aca="false">CONCATENATE(B298," ",C298)</f>
        <v>ZAMBRANO OLEAS</v>
      </c>
      <c r="E298" s="1" t="s">
        <v>770</v>
      </c>
      <c r="F298" s="1" t="s">
        <v>171</v>
      </c>
      <c r="G298" s="1" t="str">
        <f aca="false">CONCATENATE(E298," ",F298)</f>
        <v>WILMER JAVIER</v>
      </c>
      <c r="H298" s="1" t="str">
        <f aca="false">CONCATENATE(B298,E298)</f>
        <v>ZAMBRANOWILMER</v>
      </c>
      <c r="I298" s="1" t="s">
        <v>237</v>
      </c>
      <c r="J298" s="1" t="n">
        <f aca="false">IF(I298="TRIPULANTE",1,IF(I298="RAMPA",2,IF(I298="TRAFICO",3,IF(I298="Mantenimiento",4,IF(I298="Comercial",5,IF(I298="TOV",6,IF(I298="SEGURIDAD",7,IF(I298="Talento humano",8,IF(I298="Jefe de aereopuerto",9,"------------")))))))))</f>
        <v>5</v>
      </c>
      <c r="K298" s="1" t="s">
        <v>103</v>
      </c>
      <c r="L298" s="1" t="n">
        <f aca="false">IF(K298="FLORIDA",1,IF(K298="TERMINAL TERRESTRE",2,IF(K298="NORTE",3,IF(K298="DURAN",4,IF(K298="BASTION",5,IF(K298="SUROESTE",6,IF(K298="SAMBORONDON",7,IF(K298="SUR",8,IF(K298="BELLA VISTA",9,IF(K298="MIRAFLORES",10,IF(K298="PUERTO AZUL",11,IF(K298="VIA A LA COSTA",12,IF(K298="SURESTE",13,IF(K298="TRINITARIA",14,IF(K298="CENTRO",15,IF(K298="PUNTILLA",16,IF(K298="DAULE",17,IF(K298="CIUDAD SANTIAGO",18,IF(K298="MAPASINGE",19,IF(K298="FLOR DE BASTION",20,IF(K298="JOYA",21,IF(K298="KENNEDY",22,IF(K298="URDESA",23,IF(K298="CEIBOS",24,IF(K298="MALAGA 2",25,IF(K298="ENTRADA DE LA 8",26,"---------------------------"))))))))))))))))))))))))))</f>
        <v>15</v>
      </c>
      <c r="M298" s="1" t="s">
        <v>1285</v>
      </c>
      <c r="N298" s="1" t="n">
        <v>995439306</v>
      </c>
      <c r="O298" s="1" t="s">
        <v>1286</v>
      </c>
    </row>
    <row r="299" customFormat="false" ht="15" hidden="false" customHeight="false" outlineLevel="0" collapsed="false">
      <c r="A299" s="1" t="n">
        <v>59162</v>
      </c>
      <c r="B299" s="1" t="s">
        <v>176</v>
      </c>
      <c r="C299" s="1" t="s">
        <v>1287</v>
      </c>
      <c r="D299" s="1" t="str">
        <f aca="false">CONCATENATE(B299," ",C299)</f>
        <v>ZAMBRANO DE LA ESE</v>
      </c>
      <c r="E299" s="1" t="s">
        <v>164</v>
      </c>
      <c r="F299" s="1" t="s">
        <v>1288</v>
      </c>
      <c r="G299" s="1" t="str">
        <f aca="false">CONCATENATE(E299," ",F299)</f>
        <v>FREDDY HERMOGENES</v>
      </c>
      <c r="H299" s="1" t="str">
        <f aca="false">CONCATENATE(B299,E299)</f>
        <v>ZAMBRANOFREDDY</v>
      </c>
      <c r="I299" s="1" t="s">
        <v>25</v>
      </c>
      <c r="J299" s="1" t="n">
        <f aca="false">IF(I299="TRIPULANTE",1,IF(I299="RAMPA",2,IF(I299="TRAFICO",3,IF(I299="Mantenimiento",4,IF(I299="Comercial",5,IF(I299="TOV",6,IF(I299="SEGURIDAD",7,IF(I299="Talento humano",8,IF(I299="Jefe de aereopuerto",9,"------------")))))))))</f>
        <v>2</v>
      </c>
      <c r="K299" s="1" t="s">
        <v>31</v>
      </c>
      <c r="L299" s="1" t="n">
        <f aca="false">IF(K299="FLORIDA",1,IF(K299="TERMINAL TERRESTRE",2,IF(K299="NORTE",3,IF(K299="DURAN",4,IF(K299="BASTION",5,IF(K299="SUROESTE",6,IF(K299="SAMBORONDON",7,IF(K299="SUR",8,IF(K299="BELLA VISTA",9,IF(K299="MIRAFLORES",10,IF(K299="PUERTO AZUL",11,IF(K299="VIA A LA COSTA",12,IF(K299="SURESTE",13,IF(K299="TRINITARIA",14,IF(K299="CENTRO",15,IF(K299="PUNTILLA",16,IF(K299="DAULE",17,IF(K299="CIUDAD SANTIAGO",18,IF(K299="MAPASINGE",19,IF(K299="FLOR DE BASTION",20,IF(K299="JOYA",21,IF(K299="KENNEDY",22,IF(K299="URDESA",23,IF(K299="CEIBOS",24,IF(K299="MALAGA 2",25,IF(K299="ENTRADA DE LA 8",26,"---------------------------"))))))))))))))))))))))))))</f>
        <v>6</v>
      </c>
      <c r="M299" s="3" t="s">
        <v>1289</v>
      </c>
      <c r="N299" s="4" t="n">
        <v>993581495</v>
      </c>
      <c r="O299" s="0"/>
    </row>
    <row r="300" customFormat="false" ht="15" hidden="false" customHeight="false" outlineLevel="0" collapsed="false">
      <c r="A300" s="1" t="n">
        <v>68869</v>
      </c>
      <c r="B300" s="1" t="s">
        <v>176</v>
      </c>
      <c r="C300" s="1" t="s">
        <v>94</v>
      </c>
      <c r="D300" s="1" t="str">
        <f aca="false">CONCATENATE(B300," ",C300)</f>
        <v>ZAMBRANO ALVARADO</v>
      </c>
      <c r="E300" s="1" t="s">
        <v>807</v>
      </c>
      <c r="F300" s="1" t="s">
        <v>1290</v>
      </c>
      <c r="G300" s="1" t="str">
        <f aca="false">CONCATENATE(E300," ",F300)</f>
        <v>RUTH MARJORIE</v>
      </c>
      <c r="H300" s="1" t="str">
        <f aca="false">CONCATENATE(B300,E300)</f>
        <v>ZAMBRANORUTH</v>
      </c>
      <c r="I300" s="1" t="s">
        <v>17</v>
      </c>
      <c r="J300" s="1" t="n">
        <f aca="false">IF(I300="TRIPULANTE",1,IF(I300="RAMPA",2,IF(I300="TRAFICO",3,IF(I300="Mantenimiento",4,IF(I300="Comercial",5,IF(I300="TOV",6,IF(I300="SEGURIDAD",7,IF(I300="Talento humano",8,IF(I300="Jefe de aereopuerto",9,"------------")))))))))</f>
        <v>1</v>
      </c>
      <c r="K300" s="1" t="s">
        <v>155</v>
      </c>
      <c r="L300" s="1" t="n">
        <f aca="false">IF(K300="FLORIDA",1,IF(K300="TERMINAL TERRESTRE",2,IF(K300="NORTE",3,IF(K300="DURAN",4,IF(K300="BASTION",5,IF(K300="SUROESTE",6,IF(K300="SAMBORONDON",7,IF(K300="SUR",8,IF(K300="BELLA VISTA",9,IF(K300="MIRAFLORES",10,IF(K300="PUERTO AZUL",11,IF(K300="VIA A LA COSTA",12,IF(K300="SURESTE",13,IF(K300="TRINITARIA",14,IF(K300="CENTRO",15,IF(K300="PUNTILLA",16,IF(K300="DAULE",17,IF(K300="CIUDAD SANTIAGO",18,IF(K300="MAPASINGE",19,IF(K300="FLOR DE BASTION",20,IF(K300="JOYA",21,IF(K300="KENNEDY",22,IF(K300="URDESA",23,IF(K300="CEIBOS",24,IF(K300="MALAGA 2",25,IF(K300="ENTRADA DE LA 8",26,"---------------------------"))))))))))))))))))))))))))</f>
        <v>21</v>
      </c>
      <c r="M300" s="1" t="s">
        <v>1291</v>
      </c>
      <c r="N300" s="1" t="n">
        <v>987388549</v>
      </c>
      <c r="O300" s="1" t="s">
        <v>1292</v>
      </c>
    </row>
    <row r="301" customFormat="false" ht="15" hidden="false" customHeight="false" outlineLevel="0" collapsed="false">
      <c r="A301" s="1" t="n">
        <v>72193</v>
      </c>
      <c r="B301" s="1" t="s">
        <v>369</v>
      </c>
      <c r="C301" s="1" t="s">
        <v>1293</v>
      </c>
      <c r="D301" s="1" t="str">
        <f aca="false">CONCATENATE(B301," ",C301)</f>
        <v>ZAMORA RAMIREZ</v>
      </c>
      <c r="E301" s="1" t="s">
        <v>1294</v>
      </c>
      <c r="F301" s="1" t="s">
        <v>600</v>
      </c>
      <c r="G301" s="1" t="str">
        <f aca="false">CONCATENATE(E301," ",F301)</f>
        <v>DEBORA ALEJANDRA</v>
      </c>
      <c r="H301" s="1" t="str">
        <f aca="false">CONCATENATE(B301,E301)</f>
        <v>ZAMORADEBORA</v>
      </c>
      <c r="I301" s="1" t="s">
        <v>43</v>
      </c>
      <c r="J301" s="1" t="n">
        <f aca="false">IF(I301="TRIPULANTE",1,IF(I301="RAMPA",2,IF(I301="TRAFICO",3,IF(I301="Mantenimiento",4,IF(I301="Comercial",5,IF(I301="TOV",6,IF(I301="SEGURIDAD",7,IF(I301="Talento humano",8,IF(I301="Jefe de aereopuerto",9,"------------")))))))))</f>
        <v>3</v>
      </c>
      <c r="K301" s="1" t="s">
        <v>44</v>
      </c>
      <c r="L301" s="1" t="n">
        <f aca="false">IF(K301="FLORIDA",1,IF(K301="TERMINAL TERRESTRE",2,IF(K301="NORTE",3,IF(K301="DURAN",4,IF(K301="BASTION",5,IF(K301="SUROESTE",6,IF(K301="SAMBORONDON",7,IF(K301="SUR",8,IF(K301="BELLA VISTA",9,IF(K301="MIRAFLORES",10,IF(K301="PUERTO AZUL",11,IF(K301="VIA A LA COSTA",12,IF(K301="SURESTE",13,IF(K301="TRINITARIA",14,IF(K301="CENTRO",15,IF(K301="PUNTILLA",16,IF(K301="DAULE",17,IF(K301="CIUDAD SANTIAGO",18,IF(K301="MAPASINGE",19,IF(K301="FLOR DE BASTION",20,IF(K301="JOYA",21,IF(K301="KENNEDY",22,IF(K301="URDESA",23,IF(K301="CEIBOS",24,IF(K301="MALAGA 2",25,IF(K301="ENTRADA DE LA 8",26,"---------------------------"))))))))))))))))))))))))))</f>
        <v>12</v>
      </c>
      <c r="M301" s="1" t="s">
        <v>1295</v>
      </c>
      <c r="N301" s="1" t="n">
        <v>997807620</v>
      </c>
      <c r="O301" s="1" t="s">
        <v>1296</v>
      </c>
    </row>
    <row r="302" customFormat="false" ht="15" hidden="false" customHeight="false" outlineLevel="0" collapsed="false">
      <c r="A302" s="1" t="n">
        <v>59167</v>
      </c>
      <c r="B302" s="1" t="s">
        <v>1007</v>
      </c>
      <c r="C302" s="1" t="s">
        <v>1297</v>
      </c>
      <c r="D302" s="1" t="str">
        <f aca="false">CONCATENATE(B302," ",C302)</f>
        <v>ZUÑIGA PILCO</v>
      </c>
      <c r="E302" s="1" t="s">
        <v>356</v>
      </c>
      <c r="F302" s="1" t="s">
        <v>213</v>
      </c>
      <c r="G302" s="1" t="str">
        <f aca="false">CONCATENATE(E302," ",F302)</f>
        <v>CESAR EDUARDO</v>
      </c>
      <c r="H302" s="1" t="str">
        <f aca="false">CONCATENATE(B302,E302)</f>
        <v>ZUÑIGACESAR</v>
      </c>
      <c r="I302" s="1" t="s">
        <v>25</v>
      </c>
      <c r="J302" s="1" t="n">
        <f aca="false">IF(I302="TRIPULANTE",1,IF(I302="RAMPA",2,IF(I302="TRAFICO",3,IF(I302="Mantenimiento",4,IF(I302="Comercial",5,IF(I302="TOV",6,IF(I302="SEGURIDAD",7,IF(I302="Talento humano",8,IF(I302="Jefe de aereopuerto",9,"------------")))))))))</f>
        <v>2</v>
      </c>
      <c r="K302" s="1" t="s">
        <v>31</v>
      </c>
      <c r="L302" s="1" t="n">
        <f aca="false">IF(K302="FLORIDA",1,IF(K302="TERMINAL TERRESTRE",2,IF(K302="NORTE",3,IF(K302="DURAN",4,IF(K302="BASTION",5,IF(K302="SUROESTE",6,IF(K302="SAMBORONDON",7,IF(K302="SUR",8,IF(K302="BELLA VISTA",9,IF(K302="MIRAFLORES",10,IF(K302="PUERTO AZUL",11,IF(K302="VIA A LA COSTA",12,IF(K302="SURESTE",13,IF(K302="TRINITARIA",14,IF(K302="CENTRO",15,IF(K302="PUNTILLA",16,IF(K302="DAULE",17,IF(K302="CIUDAD SANTIAGO",18,IF(K302="MAPASINGE",19,IF(K302="FLOR DE BASTION",20,IF(K302="JOYA",21,IF(K302="KENNEDY",22,IF(K302="URDESA",23,IF(K302="CEIBOS",24,IF(K302="MALAGA 2",25,IF(K302="ENTRADA DE LA 8",26,"---------------------------"))))))))))))))))))))))))))</f>
        <v>6</v>
      </c>
      <c r="M302" s="3" t="s">
        <v>1298</v>
      </c>
      <c r="N302" s="4" t="s">
        <v>1299</v>
      </c>
      <c r="O302" s="0"/>
    </row>
    <row r="303" customFormat="false" ht="15" hidden="false" customHeight="false" outlineLevel="0" collapsed="false">
      <c r="A303" s="1" t="n">
        <v>72599</v>
      </c>
      <c r="B303" s="1" t="s">
        <v>1300</v>
      </c>
      <c r="C303" s="1" t="s">
        <v>492</v>
      </c>
      <c r="D303" s="1" t="str">
        <f aca="false">CONCATENATE(B303," ",C303)</f>
        <v>ZURITA DUQUE</v>
      </c>
      <c r="E303" s="1" t="s">
        <v>1301</v>
      </c>
      <c r="F303" s="1" t="s">
        <v>1302</v>
      </c>
      <c r="G303" s="1" t="str">
        <f aca="false">CONCATENATE(E303," ",F303)</f>
        <v>FABIÁN ANDRÉS</v>
      </c>
      <c r="H303" s="1" t="str">
        <f aca="false">CONCATENATE(B303,E303)</f>
        <v>ZURITAFABIÁN</v>
      </c>
      <c r="I303" s="1" t="s">
        <v>17</v>
      </c>
      <c r="J303" s="1" t="n">
        <f aca="false">IF(I303="TRIPULANTE",1,IF(I303="RAMPA",2,IF(I303="TRAFICO",3,IF(I303="Mantenimiento",4,IF(I303="Comercial",5,IF(I303="TOV",6,IF(I303="SEGURIDAD",7,IF(I303="Talento humano",8,IF(I303="Jefe de aereopuerto",9,"------------")))))))))</f>
        <v>1</v>
      </c>
      <c r="K303" s="1" t="s">
        <v>275</v>
      </c>
      <c r="L303" s="1" t="n">
        <f aca="false">IF(K303="FLORIDA",1,IF(K303="TERMINAL TERRESTRE",2,IF(K303="NORTE",3,IF(K303="DURAN",4,IF(K303="BASTION",5,IF(K303="SUROESTE",6,IF(K303="SAMBORONDON",7,IF(K303="SUR",8,IF(K303="BELLA VISTA",9,IF(K303="MIRAFLORES",10,IF(K303="PUERTO AZUL",11,IF(K303="VIA A LA COSTA",12,IF(K303="SURESTE",13,IF(K303="TRINITARIA",14,IF(K303="CENTRO",15,IF(K303="PUNTILLA",16,IF(K303="DAULE",17,IF(K303="CIUDAD SANTIAGO",18,IF(K303="MAPASINGE",19,IF(K303="FLOR DE BASTION",20,IF(K303="JOYA",21,IF(K303="KENNEDY",22,IF(K303="URDESA",23,IF(K303="CEIBOS",24,IF(K303="MALAGA 2",25,IF(K303="ENTRADA DE LA 8",26,"---------------------------"))))))))))))))))))))))))))</f>
        <v>22</v>
      </c>
      <c r="M303" s="1" t="s">
        <v>1303</v>
      </c>
      <c r="N303" s="1" t="n">
        <v>97431292</v>
      </c>
      <c r="O303" s="1" t="s">
        <v>1304</v>
      </c>
    </row>
    <row r="304" customFormat="false" ht="15" hidden="false" customHeight="false" outlineLevel="0" collapsed="false">
      <c r="A304" s="1" t="n">
        <v>71284</v>
      </c>
      <c r="B304" s="1" t="s">
        <v>1305</v>
      </c>
      <c r="C304" s="1" t="s">
        <v>1306</v>
      </c>
      <c r="D304" s="1" t="str">
        <f aca="false">CONCATENATE(B304," ",C304)</f>
        <v>PAREDES  JARRIN</v>
      </c>
      <c r="E304" s="1" t="s">
        <v>1307</v>
      </c>
      <c r="F304" s="1" t="s">
        <v>560</v>
      </c>
      <c r="G304" s="1" t="str">
        <f aca="false">CONCATENATE(E304," ",F304)</f>
        <v>MONICA ANDREA</v>
      </c>
      <c r="H304" s="1" t="str">
        <f aca="false">CONCATENATE(B304,E304)</f>
        <v>PAREDESMONICA</v>
      </c>
      <c r="I304" s="1" t="s">
        <v>482</v>
      </c>
      <c r="J304" s="1" t="n">
        <f aca="false">IF(I304="TRIPULANTE",1,IF(I304="RAMPA",2,IF(I304="TRAFICO",3,IF(I304="Mantenimiento",4,IF(I304="Comercial",5,IF(I304="TOV",6,IF(I304="SEGURIDAD",7,IF(I304="Talento humano",8,IF(I304="Jefe de aereopuerto",9,"------------")))))))))</f>
        <v>6</v>
      </c>
      <c r="K304" s="1" t="s">
        <v>18</v>
      </c>
      <c r="L304" s="1" t="n">
        <f aca="false">IF(K304="FLORIDA",1,IF(K304="TERMINAL TERRESTRE",2,IF(K304="NORTE",3,IF(K304="DURAN",4,IF(K304="BASTION",5,IF(K304="SUROESTE",6,IF(K304="SAMBORONDON",7,IF(K304="SUR",8,IF(K304="BELLA VISTA",9,IF(K304="MIRAFLORES",10,IF(K304="PUERTO AZUL",11,IF(K304="VIA A LA COSTA",12,IF(K304="SURESTE",13,IF(K304="TRINITARIA",14,IF(K304="CENTRO",15,IF(K304="PUNTILLA",16,IF(K304="DAULE",17,IF(K304="CIUDAD SANTIAGO",18,IF(K304="MAPASINGE",19,IF(K304="FLOR DE BASTION",20,IF(K304="JOYA",21,IF(K304="KENNEDY",22,IF(K304="URDESA",23,IF(K304="CEIBOS",24,IF(K304="MALAGA 2",25,IF(K304="ENTRADA DE LA 8",26,"---------------------------"))))))))))))))))))))))))))</f>
        <v>3</v>
      </c>
      <c r="M304" s="1" t="s">
        <v>1308</v>
      </c>
      <c r="N304" s="1" t="n">
        <v>999599242</v>
      </c>
      <c r="O304" s="1" t="s">
        <v>1309</v>
      </c>
    </row>
    <row r="305" customFormat="false" ht="15" hidden="false" customHeight="false" outlineLevel="0" collapsed="false">
      <c r="A305" s="1" t="n">
        <v>55709</v>
      </c>
      <c r="B305" s="1" t="s">
        <v>1310</v>
      </c>
      <c r="C305" s="1" t="s">
        <v>1311</v>
      </c>
      <c r="D305" s="1" t="str">
        <f aca="false">CONCATENATE(B305," ",C305)</f>
        <v>ARELLANO  SALAZAR</v>
      </c>
      <c r="E305" s="1" t="s">
        <v>311</v>
      </c>
      <c r="F305" s="1" t="s">
        <v>229</v>
      </c>
      <c r="G305" s="1" t="str">
        <f aca="false">CONCATENATE(E305," ",F305)</f>
        <v>CRISTINA FERNANDA</v>
      </c>
      <c r="H305" s="1" t="str">
        <f aca="false">CONCATENATE(B305,E305)</f>
        <v>ARELLANOCRISTINA</v>
      </c>
      <c r="I305" s="1" t="s">
        <v>17</v>
      </c>
      <c r="J305" s="1" t="n">
        <f aca="false">IF(I305="TRIPULANTE",1,IF(I305="RAMPA",2,IF(I305="TRAFICO",3,IF(I305="Mantenimiento",4,IF(I305="Comercial",5,IF(I305="TOV",6,IF(I305="SEGURIDAD",7,IF(I305="Talento humano",8,IF(I305="Jefe de aereopuerto",9,"------------")))))))))</f>
        <v>1</v>
      </c>
      <c r="K305" s="1" t="s">
        <v>241</v>
      </c>
      <c r="L305" s="1" t="n">
        <f aca="false">IF(K305="FLORIDA",1,IF(K305="TERMINAL TERRESTRE",2,IF(K305="NORTE",3,IF(K305="DURAN",4,IF(K305="BASTION",5,IF(K305="SUROESTE",6,IF(K305="SAMBORONDON",7,IF(K305="SUR",8,IF(K305="BELLA VISTA",9,IF(K305="MIRAFLORES",10,IF(K305="PUERTO AZUL",11,IF(K305="VIA A LA COSTA",12,IF(K305="SURESTE",13,IF(K305="TRINITARIA",14,IF(K305="CENTRO",15,IF(K305="PUNTILLA",16,IF(K305="DAULE",17,IF(K305="CIUDAD SANTIAGO",18,IF(K305="MAPASINGE",19,IF(K305="FLOR DE BASTION",20,IF(K305="JOYA",21,IF(K305="KENNEDY",22,IF(K305="URDESA",23,IF(K305="CEIBOS",24,IF(K305="MALAGA 2",25,IF(K305="ENTRADA DE LA 8",26,"---------------------------"))))))))))))))))))))))))))</f>
        <v>7</v>
      </c>
      <c r="M305" s="1" t="s">
        <v>1312</v>
      </c>
      <c r="N305" s="1" t="n">
        <v>995812760</v>
      </c>
      <c r="O305" s="1" t="s">
        <v>1313</v>
      </c>
    </row>
    <row r="306" customFormat="false" ht="15" hidden="false" customHeight="false" outlineLevel="0" collapsed="false">
      <c r="A306" s="1" t="n">
        <v>60540</v>
      </c>
      <c r="B306" s="1" t="s">
        <v>1314</v>
      </c>
      <c r="C306" s="1" t="s">
        <v>1315</v>
      </c>
      <c r="D306" s="1" t="str">
        <f aca="false">CONCATENATE(B306," ",C306)</f>
        <v>BRAVO  ECHANIQUE</v>
      </c>
      <c r="E306" s="1" t="s">
        <v>407</v>
      </c>
      <c r="F306" s="1" t="s">
        <v>68</v>
      </c>
      <c r="G306" s="1" t="str">
        <f aca="false">CONCATENATE(E306," ",F306)</f>
        <v>ANDRES MIGUEL</v>
      </c>
      <c r="H306" s="1" t="str">
        <f aca="false">CONCATENATE(B306,E306)</f>
        <v>BRAVO ANDRES</v>
      </c>
      <c r="I306" s="1" t="s">
        <v>17</v>
      </c>
      <c r="J306" s="1" t="n">
        <f aca="false">IF(I306="TRIPULANTE",1,IF(I306="RAMPA",2,IF(I306="TRAFICO",3,IF(I306="Mantenimiento",4,IF(I306="Comercial",5,IF(I306="TOV",6,IF(I306="SEGURIDAD",7,IF(I306="Talento humano",8,IF(I306="Jefe de aereopuerto",9,"------------")))))))))</f>
        <v>1</v>
      </c>
      <c r="K306" s="1" t="s">
        <v>18</v>
      </c>
      <c r="L306" s="1" t="n">
        <f aca="false">IF(K306="FLORIDA",1,IF(K306="TERMINAL TERRESTRE",2,IF(K306="NORTE",3,IF(K306="DURAN",4,IF(K306="BASTION",5,IF(K306="SUROESTE",6,IF(K306="SAMBORONDON",7,IF(K306="SUR",8,IF(K306="BELLA VISTA",9,IF(K306="MIRAFLORES",10,IF(K306="PUERTO AZUL",11,IF(K306="VIA A LA COSTA",12,IF(K306="SURESTE",13,IF(K306="TRINITARIA",14,IF(K306="CENTRO",15,IF(K306="PUNTILLA",16,IF(K306="DAULE",17,IF(K306="CIUDAD SANTIAGO",18,IF(K306="MAPASINGE",19,IF(K306="FLOR DE BASTION",20,IF(K306="JOYA",21,IF(K306="KENNEDY",22,IF(K306="URDESA",23,IF(K306="CEIBOS",24,IF(K306="MALAGA 2",25,IF(K306="ENTRADA DE LA 8",26,"---------------------------"))))))))))))))))))))))))))</f>
        <v>3</v>
      </c>
      <c r="M306" s="1" t="s">
        <v>1316</v>
      </c>
      <c r="N306" s="1" t="n">
        <v>993861592</v>
      </c>
      <c r="O306" s="1" t="s">
        <v>1317</v>
      </c>
    </row>
  </sheetData>
  <mergeCells count="2">
    <mergeCell ref="B1:C1"/>
    <mergeCell ref="E1:F1"/>
  </mergeCells>
  <hyperlinks>
    <hyperlink ref="O73" r:id="rId1" display="nelsonmisael.castro@avianc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RowHeight="12.8"/>
  <cols>
    <col collapsed="false" hidden="false" max="1" min="1" style="0" width="6.0765306122449"/>
    <col collapsed="false" hidden="false" max="2" min="2" style="0" width="15.7959183673469"/>
    <col collapsed="false" hidden="false" max="3" min="3" style="0" width="16.7397959183673"/>
    <col collapsed="false" hidden="false" max="4" min="4" style="0" width="19.7091836734694"/>
    <col collapsed="false" hidden="false" max="5" min="5" style="0" width="24.5663265306122"/>
    <col collapsed="false" hidden="false" max="7" min="6" style="0" width="15.2551020408163"/>
    <col collapsed="false" hidden="false" max="9" min="8" style="0" width="19.7091836734694"/>
    <col collapsed="false" hidden="false" max="1025" min="10" style="0" width="8.23469387755102"/>
  </cols>
  <sheetData>
    <row r="1" customFormat="false" ht="12.8" hidden="false" customHeight="false" outlineLevel="0" collapsed="false">
      <c r="A1" s="21" t="s">
        <v>1318</v>
      </c>
      <c r="B1" s="21" t="s">
        <v>2</v>
      </c>
      <c r="C1" s="21" t="s">
        <v>4</v>
      </c>
      <c r="D1" s="21" t="s">
        <v>5</v>
      </c>
      <c r="E1" s="21" t="s">
        <v>1319</v>
      </c>
      <c r="F1" s="21" t="s">
        <v>1320</v>
      </c>
      <c r="G1" s="21" t="s">
        <v>1321</v>
      </c>
      <c r="H1" s="21" t="s">
        <v>1322</v>
      </c>
      <c r="I1" s="21" t="s">
        <v>1323</v>
      </c>
      <c r="J1" s="0" t="s">
        <v>1324</v>
      </c>
      <c r="K1" s="0" t="s">
        <v>1325</v>
      </c>
      <c r="L1" s="0" t="s">
        <v>1326</v>
      </c>
    </row>
    <row r="2" customFormat="false" ht="12.8" hidden="false" customHeight="false" outlineLevel="0" collapsed="false">
      <c r="A2" s="21" t="n">
        <v>1</v>
      </c>
      <c r="B2" s="21" t="s">
        <v>753</v>
      </c>
      <c r="C2" s="21" t="s">
        <v>539</v>
      </c>
      <c r="D2" s="21" t="str">
        <f aca="false">CONCATENATE(C2,B2)</f>
        <v>FRANCOITALO</v>
      </c>
      <c r="E2" s="21" t="s">
        <v>1327</v>
      </c>
      <c r="F2" s="21" t="s">
        <v>1328</v>
      </c>
      <c r="G2" s="21" t="s">
        <v>1329</v>
      </c>
      <c r="H2" s="21" t="n">
        <f aca="false">IF(G2="KIA",1,IF(G2="CHEVROLET",2,IF(G2="GOLDEN DRAGO",3,IF(G2="JOYLONG",4,IF(G2="DONGFFENG",5,IF(G2="HIUNDAT",6,"-------------------------"))))))</f>
        <v>1</v>
      </c>
      <c r="I2" s="21" t="s">
        <v>1330</v>
      </c>
      <c r="J2" s="0" t="n">
        <f aca="false">IF(I2="GRAN PREGIO",1,IF(I2="SAIL",2,IF(I2="GOLDEN",3,IF(I2="EMOTION",4,IF(I2="RIO R",5,IF(I2="CERATO",6,IF(I2="FAMILY",7,IF(I2="JOYLONG",8,IF(I2="DONGFFENG",9,IF(I2="I10",10,"---------"))))))))))</f>
        <v>1</v>
      </c>
      <c r="K2" s="0" t="n">
        <v>2010</v>
      </c>
      <c r="L2" s="0" t="n">
        <f aca="false">IF(K2=2010,1,IF(K2=2012,2,IF(K2=2013,3,IF(K2=2014,4,IF(K2=2015,5,IF(K2=2016,6,IF(K2=2017,7,IF(K2=2018,8,"----"))))))))</f>
        <v>1</v>
      </c>
    </row>
    <row r="3" customFormat="false" ht="12.8" hidden="false" customHeight="false" outlineLevel="0" collapsed="false">
      <c r="A3" s="21" t="n">
        <v>2</v>
      </c>
      <c r="B3" s="21" t="s">
        <v>1331</v>
      </c>
      <c r="C3" s="21" t="s">
        <v>1062</v>
      </c>
      <c r="D3" s="21" t="str">
        <f aca="false">CONCATENATE(C3,B3)</f>
        <v>VILLONJOSE</v>
      </c>
      <c r="E3" s="21" t="s">
        <v>1332</v>
      </c>
      <c r="F3" s="21" t="s">
        <v>1333</v>
      </c>
      <c r="G3" s="21" t="s">
        <v>1334</v>
      </c>
      <c r="H3" s="21" t="n">
        <f aca="false">IF(G3="KIA",1,IF(G3="CHEVROLET",2,IF(G3="GOLDEN DRAGO",3,IF(G3="JOYLONG",4,IF(G3="DONGFFENG",5,IF(G3="HIUNDAT",6,"-------------------------"))))))</f>
        <v>2</v>
      </c>
      <c r="I3" s="21" t="s">
        <v>1335</v>
      </c>
      <c r="J3" s="0" t="n">
        <f aca="false">IF(I3="GRAN PREGIO",1,IF(I3="SAIL",2,IF(I3="GOLDEN",3,IF(I3="EMOTION",4,IF(I3="RIO R",5,IF(I3="CERATO",6,IF(I3="FAMILY",7,IF(I3="JOYLONG",8,IF(I3="DONGFFENG",9,IF(I3="I10",10,"---------"))))))))))</f>
        <v>2</v>
      </c>
      <c r="K3" s="0" t="n">
        <v>2012</v>
      </c>
      <c r="L3" s="0" t="n">
        <f aca="false">IF(K3=2010,1,IF(K3=2012,2,IF(K3=2013,3,IF(K3=2014,4,IF(K3=2015,5,IF(K3=2016,6,IF(K3=2017,7,IF(K3=2018,8,"----"))))))))</f>
        <v>2</v>
      </c>
    </row>
    <row r="4" customFormat="false" ht="15" hidden="false" customHeight="false" outlineLevel="0" collapsed="false">
      <c r="A4" s="21" t="n">
        <v>3</v>
      </c>
      <c r="B4" s="21" t="s">
        <v>1336</v>
      </c>
      <c r="C4" s="21" t="s">
        <v>1337</v>
      </c>
      <c r="D4" s="21" t="str">
        <f aca="false">CONCATENATE(C4,B4)</f>
        <v>SABANDORAUL</v>
      </c>
      <c r="E4" s="21" t="s">
        <v>1327</v>
      </c>
      <c r="F4" s="21" t="s">
        <v>1338</v>
      </c>
      <c r="G4" s="22" t="s">
        <v>1339</v>
      </c>
      <c r="H4" s="21" t="n">
        <f aca="false">IF(G4="KIA",1,IF(G4="CHEVROLET",2,IF(G4="GOLDEN DRAGO",3,IF(G4="JOYLONG",4,IF(G4="DONGFFENG",5,IF(G4="HIUNDAT",6,"-------------------------"))))))</f>
        <v>3</v>
      </c>
      <c r="I4" s="21" t="s">
        <v>1340</v>
      </c>
      <c r="J4" s="0" t="n">
        <f aca="false">IF(I4="GRAN PREGIO",1,IF(I4="SAIL",2,IF(I4="GOLDEN",3,IF(I4="EMOTION",4,IF(I4="RIO R",5,IF(I4="CERATO",6,IF(I4="FAMILY",7,IF(I4="JOYLONG",8,IF(I4="DONGFFENG",9,IF(I4="I10",10,"---------"))))))))))</f>
        <v>3</v>
      </c>
      <c r="K4" s="0" t="n">
        <v>2015</v>
      </c>
      <c r="L4" s="0" t="n">
        <f aca="false">IF(K4=2010,1,IF(K4=2012,2,IF(K4=2013,3,IF(K4=2014,4,IF(K4=2015,5,IF(K4=2016,6,IF(K4=2017,7,IF(K4=2018,8,"----"))))))))</f>
        <v>5</v>
      </c>
    </row>
    <row r="5" customFormat="false" ht="12.8" hidden="false" customHeight="false" outlineLevel="0" collapsed="false">
      <c r="A5" s="21" t="n">
        <v>4</v>
      </c>
      <c r="B5" s="21" t="s">
        <v>1341</v>
      </c>
      <c r="C5" s="21" t="s">
        <v>1342</v>
      </c>
      <c r="D5" s="21" t="str">
        <f aca="false">CONCATENATE(C5,B5)</f>
        <v>BARCOSFRANCISCO</v>
      </c>
      <c r="E5" s="21" t="s">
        <v>1332</v>
      </c>
      <c r="F5" s="21" t="s">
        <v>1343</v>
      </c>
      <c r="G5" s="21" t="s">
        <v>1334</v>
      </c>
      <c r="H5" s="21" t="n">
        <f aca="false">IF(G5="KIA",1,IF(G5="CHEVROLET",2,IF(G5="GOLDEN DRAGO",3,IF(G5="JOYLONG",4,IF(G5="DONGFFENG",5,IF(G5="HIUNDAT",6,"-------------------------"))))))</f>
        <v>2</v>
      </c>
      <c r="I5" s="21" t="s">
        <v>1344</v>
      </c>
      <c r="J5" s="0" t="n">
        <f aca="false">IF(I5="GRAN PREGIO",1,IF(I5="SAIL",2,IF(I5="GOLDEN",3,IF(I5="EMOTION",4,IF(I5="RIO R",5,IF(I5="CERATO",6,IF(I5="FAMILY",7,IF(I5="JOYLONG",8,IF(I5="DONGFFENG",9,IF(I5="I10",10,"---------"))))))))))</f>
        <v>4</v>
      </c>
      <c r="K5" s="0" t="n">
        <v>2016</v>
      </c>
      <c r="L5" s="0" t="n">
        <f aca="false">IF(K5=2010,1,IF(K5=2012,2,IF(K5=2013,3,IF(K5=2014,4,IF(K5=2015,5,IF(K5=2016,6,IF(K5=2017,7,IF(K5=2018,8,"----"))))))))</f>
        <v>6</v>
      </c>
    </row>
    <row r="6" customFormat="false" ht="12.8" hidden="false" customHeight="false" outlineLevel="0" collapsed="false">
      <c r="A6" s="21" t="n">
        <v>5</v>
      </c>
      <c r="B6" s="21" t="s">
        <v>202</v>
      </c>
      <c r="C6" s="21" t="s">
        <v>1345</v>
      </c>
      <c r="D6" s="21" t="str">
        <f aca="false">CONCATENATE(C6,B6)</f>
        <v>DUEÑAS ANGEL</v>
      </c>
      <c r="E6" s="21" t="s">
        <v>1332</v>
      </c>
      <c r="F6" s="21" t="s">
        <v>1346</v>
      </c>
      <c r="G6" s="21" t="s">
        <v>1334</v>
      </c>
      <c r="H6" s="21" t="n">
        <f aca="false">IF(G6="KIA",1,IF(G6="CHEVROLET",2,IF(G6="GOLDEN DRAGO",3,IF(G6="JOYLONG",4,IF(G6="DONGFFENG",5,IF(G6="HIUNDAT",6,"-------------------------"))))))</f>
        <v>2</v>
      </c>
      <c r="I6" s="21" t="s">
        <v>1344</v>
      </c>
      <c r="J6" s="0" t="n">
        <f aca="false">IF(I6="GRAN PREGIO",1,IF(I6="SAIL",2,IF(I6="GOLDEN",3,IF(I6="EMOTION",4,IF(I6="RIO R",5,IF(I6="CERATO",6,IF(I6="FAMILY",7,IF(I6="JOYLONG",8,IF(I6="DONGFFENG",9,IF(I6="I10",10,"---------"))))))))))</f>
        <v>4</v>
      </c>
      <c r="K6" s="0" t="n">
        <v>2015</v>
      </c>
      <c r="L6" s="0" t="n">
        <f aca="false">IF(K6=2010,1,IF(K6=2012,2,IF(K6=2013,3,IF(K6=2014,4,IF(K6=2015,5,IF(K6=2016,6,IF(K6=2017,7,IF(K6=2018,8,"----"))))))))</f>
        <v>5</v>
      </c>
    </row>
    <row r="7" customFormat="false" ht="15" hidden="false" customHeight="false" outlineLevel="0" collapsed="false">
      <c r="A7" s="21" t="n">
        <v>6</v>
      </c>
      <c r="B7" s="21" t="s">
        <v>1347</v>
      </c>
      <c r="C7" s="21" t="s">
        <v>1348</v>
      </c>
      <c r="D7" s="21" t="str">
        <f aca="false">CONCATENATE(C7,B7)</f>
        <v>PELAEZ MARCOS</v>
      </c>
      <c r="E7" s="21" t="s">
        <v>1332</v>
      </c>
      <c r="F7" s="21" t="s">
        <v>1349</v>
      </c>
      <c r="G7" s="22" t="s">
        <v>1334</v>
      </c>
      <c r="H7" s="21" t="n">
        <f aca="false">IF(G7="KIA",1,IF(G7="CHEVROLET",2,IF(G7="GOLDEN DRAGO",3,IF(G7="JOYLONG",4,IF(G7="DONGFFENG",5,IF(G7="HIUNDAT",6,"-------------------------"))))))</f>
        <v>2</v>
      </c>
      <c r="I7" s="21" t="s">
        <v>1335</v>
      </c>
      <c r="J7" s="0" t="n">
        <f aca="false">IF(I7="GRAN PREGIO",1,IF(I7="SAIL",2,IF(I7="GOLDEN",3,IF(I7="EMOTION",4,IF(I7="RIO R",5,IF(I7="CERATO",6,IF(I7="FAMILY",7,IF(I7="JOYLONG",8,IF(I7="DONGFFENG",9,IF(I7="I10",10,"---------"))))))))))</f>
        <v>2</v>
      </c>
      <c r="K7" s="0" t="n">
        <v>2018</v>
      </c>
      <c r="L7" s="0" t="n">
        <f aca="false">IF(K7=2010,1,IF(K7=2012,2,IF(K7=2013,3,IF(K7=2014,4,IF(K7=2015,5,IF(K7=2016,6,IF(K7=2017,7,IF(K7=2018,8,"----"))))))))</f>
        <v>8</v>
      </c>
    </row>
    <row r="8" customFormat="false" ht="12.8" hidden="false" customHeight="false" outlineLevel="0" collapsed="false">
      <c r="A8" s="21" t="n">
        <v>7</v>
      </c>
      <c r="B8" s="21" t="s">
        <v>1350</v>
      </c>
      <c r="C8" s="21" t="s">
        <v>1351</v>
      </c>
      <c r="D8" s="21" t="str">
        <f aca="false">CONCATENATE(C8,B8)</f>
        <v>ROBLESDIEGO</v>
      </c>
      <c r="E8" s="21" t="s">
        <v>1332</v>
      </c>
      <c r="F8" s="21" t="s">
        <v>1352</v>
      </c>
      <c r="G8" s="21" t="s">
        <v>1334</v>
      </c>
      <c r="H8" s="21" t="n">
        <f aca="false">IF(G8="KIA",1,IF(G8="CHEVROLET",2,IF(G8="GOLDEN DRAGO",3,IF(G8="JOYLONG",4,IF(G8="DONGFFENG",5,IF(G8="HIUNDAT",6,"-------------------------"))))))</f>
        <v>2</v>
      </c>
      <c r="I8" s="21" t="s">
        <v>1344</v>
      </c>
      <c r="J8" s="0" t="n">
        <f aca="false">IF(I8="GRAN PREGIO",1,IF(I8="SAIL",2,IF(I8="GOLDEN",3,IF(I8="EMOTION",4,IF(I8="RIO R",5,IF(I8="CERATO",6,IF(I8="FAMILY",7,IF(I8="JOYLONG",8,IF(I8="DONGFFENG",9,IF(I8="I10",10,"---------"))))))))))</f>
        <v>4</v>
      </c>
      <c r="K8" s="0" t="n">
        <v>2015</v>
      </c>
      <c r="L8" s="0" t="n">
        <f aca="false">IF(K8=2010,1,IF(K8=2012,2,IF(K8=2013,3,IF(K8=2014,4,IF(K8=2015,5,IF(K8=2016,6,IF(K8=2017,7,IF(K8=2018,8,"----"))))))))</f>
        <v>5</v>
      </c>
    </row>
    <row r="9" customFormat="false" ht="12.8" hidden="false" customHeight="false" outlineLevel="0" collapsed="false">
      <c r="A9" s="21" t="n">
        <v>8</v>
      </c>
      <c r="B9" s="21" t="s">
        <v>67</v>
      </c>
      <c r="C9" s="21" t="s">
        <v>1353</v>
      </c>
      <c r="D9" s="21" t="str">
        <f aca="false">CONCATENATE(C9,B9)</f>
        <v>BONILLALUIS</v>
      </c>
      <c r="E9" s="21" t="s">
        <v>1327</v>
      </c>
      <c r="F9" s="21" t="s">
        <v>1354</v>
      </c>
      <c r="G9" s="21" t="s">
        <v>1329</v>
      </c>
      <c r="H9" s="21" t="n">
        <f aca="false">IF(G9="KIA",1,IF(G9="CHEVROLET",2,IF(G9="GOLDEN DRAGO",3,IF(G9="JOYLONG",4,IF(G9="DONGFFENG",5,IF(G9="HIUNDAT",6,"-------------------------"))))))</f>
        <v>1</v>
      </c>
      <c r="I9" s="21" t="s">
        <v>1330</v>
      </c>
      <c r="J9" s="0" t="n">
        <f aca="false">IF(I9="GRAN PREGIO",1,IF(I9="SAIL",2,IF(I9="GOLDEN",3,IF(I9="EMOTION",4,IF(I9="RIO R",5,IF(I9="CERATO",6,IF(I9="FAMILY",7,IF(I9="JOYLONG",8,IF(I9="DONGFFENG",9,IF(I9="I10",10,"---------"))))))))))</f>
        <v>1</v>
      </c>
      <c r="K9" s="0" t="n">
        <v>2012</v>
      </c>
      <c r="L9" s="0" t="n">
        <f aca="false">IF(K9=2010,1,IF(K9=2012,2,IF(K9=2013,3,IF(K9=2014,4,IF(K9=2015,5,IF(K9=2016,6,IF(K9=2017,7,IF(K9=2018,8,"----"))))))))</f>
        <v>2</v>
      </c>
    </row>
    <row r="10" customFormat="false" ht="12.8" hidden="false" customHeight="false" outlineLevel="0" collapsed="false">
      <c r="A10" s="21" t="n">
        <v>9</v>
      </c>
      <c r="B10" s="21" t="s">
        <v>589</v>
      </c>
      <c r="C10" s="21" t="s">
        <v>983</v>
      </c>
      <c r="D10" s="21" t="str">
        <f aca="false">CONCATENATE(C10,B10)</f>
        <v>PINCAYJAIME</v>
      </c>
      <c r="E10" s="21" t="s">
        <v>1332</v>
      </c>
      <c r="F10" s="21" t="s">
        <v>1355</v>
      </c>
      <c r="G10" s="21" t="s">
        <v>1329</v>
      </c>
      <c r="H10" s="21" t="n">
        <f aca="false">IF(G10="KIA",1,IF(G10="CHEVROLET",2,IF(G10="GOLDEN DRAGO",3,IF(G10="JOYLONG",4,IF(G10="DONGFFENG",5,IF(G10="HIUNDAT",6,"-------------------------"))))))</f>
        <v>1</v>
      </c>
      <c r="I10" s="21" t="s">
        <v>1356</v>
      </c>
      <c r="J10" s="0" t="n">
        <f aca="false">IF(I10="GRAN PREGIO",1,IF(I10="SAIL",2,IF(I10="GOLDEN",3,IF(I10="EMOTION",4,IF(I10="RIO R",5,IF(I10="CERATO",6,IF(I10="FAMILY",7,IF(I10="JOYLONG",8,IF(I10="DONGFFENG",9,IF(I10="I10",10,"---------"))))))))))</f>
        <v>5</v>
      </c>
      <c r="K10" s="0" t="n">
        <v>2015</v>
      </c>
      <c r="L10" s="0" t="n">
        <f aca="false">IF(K10=2010,1,IF(K10=2012,2,IF(K10=2013,3,IF(K10=2014,4,IF(K10=2015,5,IF(K10=2016,6,IF(K10=2017,7,IF(K10=2018,8,"----"))))))))</f>
        <v>5</v>
      </c>
    </row>
    <row r="11" customFormat="false" ht="12.8" hidden="false" customHeight="false" outlineLevel="0" collapsed="false">
      <c r="A11" s="21" t="n">
        <v>10</v>
      </c>
      <c r="B11" s="21" t="s">
        <v>15</v>
      </c>
      <c r="C11" s="21" t="s">
        <v>299</v>
      </c>
      <c r="D11" s="21" t="str">
        <f aca="false">CONCATENATE(C11,B11)</f>
        <v>ROMEROJOSUE</v>
      </c>
      <c r="E11" s="21" t="s">
        <v>1332</v>
      </c>
      <c r="F11" s="21" t="s">
        <v>1357</v>
      </c>
      <c r="G11" s="21" t="s">
        <v>1329</v>
      </c>
      <c r="H11" s="21" t="n">
        <f aca="false">IF(G11="KIA",1,IF(G11="CHEVROLET",2,IF(G11="GOLDEN DRAGO",3,IF(G11="JOYLONG",4,IF(G11="DONGFFENG",5,IF(G11="HIUNDAT",6,"-------------------------"))))))</f>
        <v>1</v>
      </c>
      <c r="I11" s="21" t="s">
        <v>1358</v>
      </c>
      <c r="J11" s="0" t="n">
        <f aca="false">IF(I11="GRAN PREGIO",1,IF(I11="SAIL",2,IF(I11="GOLDEN",3,IF(I11="EMOTION",4,IF(I11="RIO R",5,IF(I11="CERATO",6,IF(I11="FAMILY",7,IF(I11="JOYLONG",8,IF(I11="DONGFFENG",9,IF(I11="I10",10,"---------"))))))))))</f>
        <v>6</v>
      </c>
      <c r="K11" s="0" t="n">
        <v>2015</v>
      </c>
      <c r="L11" s="0" t="n">
        <f aca="false">IF(K11=2010,1,IF(K11=2012,2,IF(K11=2013,3,IF(K11=2014,4,IF(K11=2015,5,IF(K11=2016,6,IF(K11=2017,7,IF(K11=2018,8,"----"))))))))</f>
        <v>5</v>
      </c>
    </row>
    <row r="12" customFormat="false" ht="12.8" hidden="false" customHeight="false" outlineLevel="0" collapsed="false">
      <c r="A12" s="21" t="n">
        <v>12</v>
      </c>
      <c r="B12" s="21" t="s">
        <v>1359</v>
      </c>
      <c r="C12" s="21" t="s">
        <v>1360</v>
      </c>
      <c r="D12" s="21" t="str">
        <f aca="false">CONCATENATE(C12,B12)</f>
        <v>FLORES CRUZORLYN</v>
      </c>
      <c r="E12" s="21" t="s">
        <v>1332</v>
      </c>
      <c r="F12" s="21" t="s">
        <v>1361</v>
      </c>
      <c r="G12" s="21" t="s">
        <v>1334</v>
      </c>
      <c r="H12" s="21" t="n">
        <f aca="false">IF(G12="KIA",1,IF(G12="CHEVROLET",2,IF(G12="GOLDEN DRAGO",3,IF(G12="JOYLONG",4,IF(G12="DONGFFENG",5,IF(G12="HIUNDAT",6,"-------------------------"))))))</f>
        <v>2</v>
      </c>
      <c r="I12" s="21" t="s">
        <v>1362</v>
      </c>
      <c r="J12" s="0" t="n">
        <f aca="false">IF(I12="GRAN PREGIO",1,IF(I12="SAIL",2,IF(I12="GOLDEN",3,IF(I12="EMOTION",4,IF(I12="RIO R",5,IF(I12="CERATO",6,IF(I12="FAMILY",7,IF(I12="JOYLONG",8,IF(I12="DONGFFENG",9,IF(I12="I10",10,"---------"))))))))))</f>
        <v>7</v>
      </c>
      <c r="K12" s="0" t="n">
        <v>2015</v>
      </c>
      <c r="L12" s="0" t="n">
        <f aca="false">IF(K12=2010,1,IF(K12=2012,2,IF(K12=2013,3,IF(K12=2014,4,IF(K12=2015,5,IF(K12=2016,6,IF(K12=2017,7,IF(K12=2018,8,"----"))))))))</f>
        <v>5</v>
      </c>
    </row>
    <row r="13" customFormat="false" ht="12.8" hidden="false" customHeight="false" outlineLevel="0" collapsed="false">
      <c r="A13" s="21" t="n">
        <v>13</v>
      </c>
      <c r="B13" s="21" t="s">
        <v>1363</v>
      </c>
      <c r="C13" s="21" t="s">
        <v>625</v>
      </c>
      <c r="D13" s="21" t="str">
        <f aca="false">CONCATENATE(C13,B13)</f>
        <v>DUEÑASRAUL</v>
      </c>
      <c r="E13" s="21" t="s">
        <v>1332</v>
      </c>
      <c r="F13" s="21" t="s">
        <v>1364</v>
      </c>
      <c r="G13" s="21" t="s">
        <v>1334</v>
      </c>
      <c r="H13" s="21" t="n">
        <f aca="false">IF(G13="KIA",1,IF(G13="CHEVROLET",2,IF(G13="GOLDEN DRAGO",3,IF(G13="JOYLONG",4,IF(G13="DONGFFENG",5,IF(G13="HIUNDAT",6,"-------------------------"))))))</f>
        <v>2</v>
      </c>
      <c r="I13" s="21" t="s">
        <v>1362</v>
      </c>
      <c r="J13" s="0" t="n">
        <f aca="false">IF(I13="GRAN PREGIO",1,IF(I13="SAIL",2,IF(I13="GOLDEN",3,IF(I13="EMOTION",4,IF(I13="RIO R",5,IF(I13="CERATO",6,IF(I13="FAMILY",7,IF(I13="JOYLONG",8,IF(I13="DONGFFENG",9,IF(I13="I10",10,"---------"))))))))))</f>
        <v>7</v>
      </c>
      <c r="K13" s="0" t="n">
        <v>2012</v>
      </c>
      <c r="L13" s="0" t="n">
        <f aca="false">IF(K13=2010,1,IF(K13=2012,2,IF(K13=2013,3,IF(K13=2014,4,IF(K13=2015,5,IF(K13=2016,6,IF(K13=2017,7,IF(K13=2018,8,"----"))))))))</f>
        <v>2</v>
      </c>
    </row>
    <row r="14" customFormat="false" ht="12.8" hidden="false" customHeight="false" outlineLevel="0" collapsed="false">
      <c r="A14" s="21" t="n">
        <v>14</v>
      </c>
      <c r="B14" s="21" t="s">
        <v>136</v>
      </c>
      <c r="C14" s="21" t="s">
        <v>288</v>
      </c>
      <c r="D14" s="21" t="str">
        <f aca="false">CONCATENATE(C14,B14)</f>
        <v>BUSTAMANTEVICTOR</v>
      </c>
      <c r="E14" s="21" t="s">
        <v>1327</v>
      </c>
      <c r="F14" s="21" t="s">
        <v>1365</v>
      </c>
      <c r="G14" s="21" t="s">
        <v>1329</v>
      </c>
      <c r="H14" s="21" t="n">
        <f aca="false">IF(G14="KIA",1,IF(G14="CHEVROLET",2,IF(G14="GOLDEN DRAGO",3,IF(G14="JOYLONG",4,IF(G14="DONGFFENG",5,IF(G14="HIUNDAT",6,"-------------------------"))))))</f>
        <v>1</v>
      </c>
      <c r="I14" s="21" t="s">
        <v>1330</v>
      </c>
      <c r="J14" s="0" t="n">
        <f aca="false">IF(I14="GRAN PREGIO",1,IF(I14="SAIL",2,IF(I14="GOLDEN",3,IF(I14="EMOTION",4,IF(I14="RIO R",5,IF(I14="CERATO",6,IF(I14="FAMILY",7,IF(I14="JOYLONG",8,IF(I14="DONGFFENG",9,IF(I14="I10",10,"---------"))))))))))</f>
        <v>1</v>
      </c>
      <c r="K14" s="0" t="n">
        <v>2013</v>
      </c>
      <c r="L14" s="0" t="n">
        <f aca="false">IF(K14=2010,1,IF(K14=2012,2,IF(K14=2013,3,IF(K14=2014,4,IF(K14=2015,5,IF(K14=2016,6,IF(K14=2017,7,IF(K14=2018,8,"----"))))))))</f>
        <v>3</v>
      </c>
    </row>
    <row r="15" customFormat="false" ht="12.8" hidden="false" customHeight="false" outlineLevel="0" collapsed="false">
      <c r="A15" s="21" t="n">
        <v>15</v>
      </c>
      <c r="B15" s="21" t="s">
        <v>67</v>
      </c>
      <c r="C15" s="21" t="s">
        <v>1366</v>
      </c>
      <c r="D15" s="21" t="str">
        <f aca="false">CONCATENATE(C15,B15)</f>
        <v>QUIJIJELUIS</v>
      </c>
      <c r="E15" s="21" t="s">
        <v>1332</v>
      </c>
      <c r="F15" s="21" t="s">
        <v>1367</v>
      </c>
      <c r="G15" s="21" t="s">
        <v>1334</v>
      </c>
      <c r="H15" s="21" t="n">
        <f aca="false">IF(G15="KIA",1,IF(G15="CHEVROLET",2,IF(G15="GOLDEN DRAGO",3,IF(G15="JOYLONG",4,IF(G15="DONGFFENG",5,IF(G15="HIUNDAT",6,"-------------------------"))))))</f>
        <v>2</v>
      </c>
      <c r="I15" s="21" t="s">
        <v>1362</v>
      </c>
      <c r="J15" s="0" t="n">
        <f aca="false">IF(I15="GRAN PREGIO",1,IF(I15="SAIL",2,IF(I15="GOLDEN",3,IF(I15="EMOTION",4,IF(I15="RIO R",5,IF(I15="CERATO",6,IF(I15="FAMILY",7,IF(I15="JOYLONG",8,IF(I15="DONGFFENG",9,IF(I15="I10",10,"---------"))))))))))</f>
        <v>7</v>
      </c>
      <c r="K15" s="0" t="n">
        <v>2015</v>
      </c>
      <c r="L15" s="0" t="n">
        <f aca="false">IF(K15=2010,1,IF(K15=2012,2,IF(K15=2013,3,IF(K15=2014,4,IF(K15=2015,5,IF(K15=2016,6,IF(K15=2017,7,IF(K15=2018,8,"----"))))))))</f>
        <v>5</v>
      </c>
    </row>
    <row r="16" customFormat="false" ht="12.8" hidden="false" customHeight="false" outlineLevel="0" collapsed="false">
      <c r="A16" s="21" t="n">
        <v>16</v>
      </c>
      <c r="B16" s="21" t="s">
        <v>1341</v>
      </c>
      <c r="C16" s="21" t="s">
        <v>1368</v>
      </c>
      <c r="D16" s="21" t="str">
        <f aca="false">CONCATENATE(C16,B16)</f>
        <v>PEZANTESFRANCISCO</v>
      </c>
      <c r="E16" s="21" t="s">
        <v>1369</v>
      </c>
      <c r="F16" s="21" t="s">
        <v>1370</v>
      </c>
      <c r="G16" s="21" t="s">
        <v>1371</v>
      </c>
      <c r="H16" s="21" t="n">
        <f aca="false">IF(G16="KIA",1,IF(G16="CHEVROLET",2,IF(G16="GOLDEN DRAGO",3,IF(G16="JOYLONG",4,IF(G16="DONGFFENG",5,IF(G16="HIUNDAT",6,"-------------------------"))))))</f>
        <v>4</v>
      </c>
      <c r="I16" s="21" t="s">
        <v>1371</v>
      </c>
      <c r="J16" s="0" t="n">
        <f aca="false">IF(I16="GRAN PREGIO",1,IF(I16="SAIL",2,IF(I16="GOLDEN",3,IF(I16="EMOTION",4,IF(I16="RIO R",5,IF(I16="CERATO",6,IF(I16="FAMILY",7,IF(I16="JOYLONG",8,IF(I16="DONGFFENG",9,IF(I16="I10",10,"---------"))))))))))</f>
        <v>8</v>
      </c>
      <c r="K16" s="0" t="n">
        <v>2015</v>
      </c>
      <c r="L16" s="0" t="n">
        <f aca="false">IF(K16=2010,1,IF(K16=2012,2,IF(K16=2013,3,IF(K16=2014,4,IF(K16=2015,5,IF(K16=2016,6,IF(K16=2017,7,IF(K16=2018,8,"----"))))))))</f>
        <v>5</v>
      </c>
    </row>
    <row r="17" customFormat="false" ht="15" hidden="false" customHeight="false" outlineLevel="0" collapsed="false">
      <c r="A17" s="21" t="n">
        <v>17</v>
      </c>
      <c r="B17" s="21" t="s">
        <v>1372</v>
      </c>
      <c r="C17" s="21" t="s">
        <v>54</v>
      </c>
      <c r="D17" s="21" t="str">
        <f aca="false">CONCATENATE(C17,B17)</f>
        <v>RODRIGUEZCINTHIA</v>
      </c>
      <c r="E17" s="21" t="s">
        <v>1373</v>
      </c>
      <c r="F17" s="21" t="s">
        <v>1374</v>
      </c>
      <c r="G17" s="22" t="s">
        <v>1375</v>
      </c>
      <c r="H17" s="21" t="n">
        <f aca="false">IF(G17="KIA",1,IF(G17="CHEVROLET",2,IF(G17="GOLDEN DRAGO",3,IF(G17="JOYLONG",4,IF(G17="DONGFFENG",5,IF(G17="HIUNDAT",6,"-------------------------"))))))</f>
        <v>5</v>
      </c>
      <c r="I17" s="22" t="s">
        <v>1375</v>
      </c>
      <c r="J17" s="0" t="n">
        <f aca="false">IF(I17="GRAN PREGIO",1,IF(I17="SAIL",2,IF(I17="GOLDEN",3,IF(I17="EMOTION",4,IF(I17="RIO R",5,IF(I17="CERATO",6,IF(I17="FAMILY",7,IF(I17="JOYLONG",8,IF(I17="DONGFFENG",9,IF(I17="I10",10,"---------"))))))))))</f>
        <v>9</v>
      </c>
      <c r="K17" s="0" t="n">
        <v>2016</v>
      </c>
      <c r="L17" s="0" t="n">
        <f aca="false">IF(K17=2010,1,IF(K17=2012,2,IF(K17=2013,3,IF(K17=2014,4,IF(K17=2015,5,IF(K17=2016,6,IF(K17=2017,7,IF(K17=2018,8,"----"))))))))</f>
        <v>6</v>
      </c>
    </row>
    <row r="18" customFormat="false" ht="15" hidden="false" customHeight="false" outlineLevel="0" collapsed="false">
      <c r="A18" s="21" t="n">
        <v>18</v>
      </c>
      <c r="B18" s="21" t="s">
        <v>1376</v>
      </c>
      <c r="C18" s="21" t="s">
        <v>1377</v>
      </c>
      <c r="D18" s="21" t="str">
        <f aca="false">CONCATENATE(C18,B18)</f>
        <v>PLUASJAN CARLOS</v>
      </c>
      <c r="E18" s="21" t="s">
        <v>1332</v>
      </c>
      <c r="F18" s="21" t="s">
        <v>1378</v>
      </c>
      <c r="G18" s="22" t="s">
        <v>1379</v>
      </c>
      <c r="H18" s="21" t="n">
        <f aca="false">IF(G18="KIA",1,IF(G18="CHEVROLET",2,IF(G18="GOLDEN DRAGO",3,IF(G18="JOYLONG",4,IF(G18="DONGFFENG",5,IF(G18="HIUNDAY",6,"-------------------------"))))))</f>
        <v>6</v>
      </c>
      <c r="I18" s="21" t="s">
        <v>1380</v>
      </c>
      <c r="J18" s="0" t="n">
        <f aca="false">IF(I18="GRAN PREGIO",1,IF(I18="SAIL",2,IF(I18="GOLDEN",3,IF(I18="EMOTION",4,IF(I18="RIO R",5,IF(I18="CERATO",6,IF(I18="FAMILY",7,IF(I18="JOYLONG",8,IF(I18="DONGFFENG",9,IF(I18="I10",10,"---------"))))))))))</f>
        <v>10</v>
      </c>
      <c r="K18" s="0" t="n">
        <v>2014</v>
      </c>
      <c r="L18" s="0" t="n">
        <f aca="false">IF(K18=2010,1,IF(K18=2012,2,IF(K18=2013,3,IF(K18=2014,4,IF(K18=2015,5,IF(K18=2016,6,IF(K18=2017,7,IF(K18=2018,8,"----"))))))))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129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B67" activeCellId="0" sqref="B67"/>
    </sheetView>
  </sheetViews>
  <sheetFormatPr defaultRowHeight="12.75"/>
  <sheetData>
    <row r="2" customFormat="false" ht="12.75" hidden="false" customHeight="false" outlineLevel="0" collapsed="false">
      <c r="B2" s="23" t="s">
        <v>1202</v>
      </c>
    </row>
    <row r="4" customFormat="false" ht="12.75" hidden="false" customHeight="false" outlineLevel="0" collapsed="false">
      <c r="B4" s="24" t="s">
        <v>1381</v>
      </c>
    </row>
    <row r="5" customFormat="false" ht="12.75" hidden="false" customHeight="false" outlineLevel="0" collapsed="false">
      <c r="B5" s="24" t="s">
        <v>1382</v>
      </c>
    </row>
    <row r="6" customFormat="false" ht="12.75" hidden="false" customHeight="false" outlineLevel="0" collapsed="false">
      <c r="B6" s="24" t="s">
        <v>1383</v>
      </c>
    </row>
    <row r="7" customFormat="false" ht="12.75" hidden="false" customHeight="false" outlineLevel="0" collapsed="false">
      <c r="B7" s="24" t="s">
        <v>1384</v>
      </c>
    </row>
    <row r="8" customFormat="false" ht="12.75" hidden="false" customHeight="false" outlineLevel="0" collapsed="false">
      <c r="B8" s="24" t="s">
        <v>1385</v>
      </c>
    </row>
    <row r="9" customFormat="false" ht="12.75" hidden="false" customHeight="false" outlineLevel="0" collapsed="false">
      <c r="B9" s="24" t="s">
        <v>1386</v>
      </c>
    </row>
    <row r="10" customFormat="false" ht="12.75" hidden="false" customHeight="false" outlineLevel="0" collapsed="false">
      <c r="B10" s="24" t="s">
        <v>1387</v>
      </c>
    </row>
    <row r="11" customFormat="false" ht="12.75" hidden="false" customHeight="false" outlineLevel="0" collapsed="false">
      <c r="B11" s="24" t="s">
        <v>1388</v>
      </c>
    </row>
    <row r="12" customFormat="false" ht="12.75" hidden="false" customHeight="false" outlineLevel="0" collapsed="false">
      <c r="B12" s="24" t="s">
        <v>1389</v>
      </c>
    </row>
    <row r="13" customFormat="false" ht="12.75" hidden="false" customHeight="false" outlineLevel="0" collapsed="false">
      <c r="B13" s="24" t="s">
        <v>1390</v>
      </c>
    </row>
    <row r="14" customFormat="false" ht="12.75" hidden="false" customHeight="false" outlineLevel="0" collapsed="false">
      <c r="B14" s="24" t="s">
        <v>1391</v>
      </c>
    </row>
    <row r="15" customFormat="false" ht="12.75" hidden="false" customHeight="false" outlineLevel="0" collapsed="false">
      <c r="B15" s="24" t="s">
        <v>1392</v>
      </c>
    </row>
    <row r="16" customFormat="false" ht="12.75" hidden="false" customHeight="false" outlineLevel="0" collapsed="false">
      <c r="B16" s="24" t="s">
        <v>1393</v>
      </c>
    </row>
    <row r="17" customFormat="false" ht="12.75" hidden="false" customHeight="false" outlineLevel="0" collapsed="false">
      <c r="B17" s="24" t="s">
        <v>1394</v>
      </c>
    </row>
    <row r="18" customFormat="false" ht="12.75" hidden="false" customHeight="false" outlineLevel="0" collapsed="false">
      <c r="B18" s="24" t="s">
        <v>1395</v>
      </c>
    </row>
    <row r="19" customFormat="false" ht="12.75" hidden="false" customHeight="false" outlineLevel="0" collapsed="false">
      <c r="B19" s="24" t="s">
        <v>1396</v>
      </c>
    </row>
    <row r="20" customFormat="false" ht="12.75" hidden="false" customHeight="false" outlineLevel="0" collapsed="false">
      <c r="B20" s="24" t="s">
        <v>1397</v>
      </c>
    </row>
    <row r="21" customFormat="false" ht="12.75" hidden="false" customHeight="false" outlineLevel="0" collapsed="false">
      <c r="B21" s="24" t="s">
        <v>1398</v>
      </c>
    </row>
    <row r="22" customFormat="false" ht="12.75" hidden="false" customHeight="false" outlineLevel="0" collapsed="false">
      <c r="B22" s="24" t="s">
        <v>1399</v>
      </c>
    </row>
    <row r="23" customFormat="false" ht="12.75" hidden="false" customHeight="false" outlineLevel="0" collapsed="false">
      <c r="B23" s="24" t="s">
        <v>1400</v>
      </c>
    </row>
    <row r="24" customFormat="false" ht="12.75" hidden="false" customHeight="false" outlineLevel="0" collapsed="false">
      <c r="B24" s="24" t="s">
        <v>1401</v>
      </c>
    </row>
    <row r="25" customFormat="false" ht="12.75" hidden="false" customHeight="false" outlineLevel="0" collapsed="false">
      <c r="B25" s="24" t="s">
        <v>1402</v>
      </c>
    </row>
    <row r="26" customFormat="false" ht="12.75" hidden="false" customHeight="false" outlineLevel="0" collapsed="false">
      <c r="B26" s="24" t="s">
        <v>1403</v>
      </c>
    </row>
    <row r="27" customFormat="false" ht="12.75" hidden="false" customHeight="false" outlineLevel="0" collapsed="false">
      <c r="B27" s="24" t="s">
        <v>1404</v>
      </c>
    </row>
    <row r="28" customFormat="false" ht="12.75" hidden="false" customHeight="false" outlineLevel="0" collapsed="false">
      <c r="B28" s="24" t="s">
        <v>1405</v>
      </c>
    </row>
    <row r="29" customFormat="false" ht="12.75" hidden="false" customHeight="false" outlineLevel="0" collapsed="false">
      <c r="B29" s="25" t="s">
        <v>1406</v>
      </c>
    </row>
    <row r="30" customFormat="false" ht="12.75" hidden="false" customHeight="false" outlineLevel="0" collapsed="false">
      <c r="B30" s="24" t="s">
        <v>1407</v>
      </c>
    </row>
    <row r="31" customFormat="false" ht="12.75" hidden="false" customHeight="false" outlineLevel="0" collapsed="false">
      <c r="B31" s="24" t="s">
        <v>1408</v>
      </c>
    </row>
    <row r="32" customFormat="false" ht="12.75" hidden="false" customHeight="false" outlineLevel="0" collapsed="false">
      <c r="B32" s="24" t="s">
        <v>1409</v>
      </c>
    </row>
    <row r="33" customFormat="false" ht="12.75" hidden="false" customHeight="false" outlineLevel="0" collapsed="false">
      <c r="B33" s="24" t="s">
        <v>1410</v>
      </c>
    </row>
    <row r="34" customFormat="false" ht="12.75" hidden="false" customHeight="false" outlineLevel="0" collapsed="false">
      <c r="B34" s="24" t="s">
        <v>1411</v>
      </c>
    </row>
    <row r="35" customFormat="false" ht="12.75" hidden="false" customHeight="false" outlineLevel="0" collapsed="false">
      <c r="B35" s="24" t="s">
        <v>1412</v>
      </c>
    </row>
    <row r="36" customFormat="false" ht="12.75" hidden="false" customHeight="false" outlineLevel="0" collapsed="false">
      <c r="B36" s="24" t="s">
        <v>1413</v>
      </c>
    </row>
    <row r="37" customFormat="false" ht="12.75" hidden="false" customHeight="false" outlineLevel="0" collapsed="false">
      <c r="B37" s="24" t="s">
        <v>1414</v>
      </c>
    </row>
    <row r="38" customFormat="false" ht="12.75" hidden="false" customHeight="false" outlineLevel="0" collapsed="false">
      <c r="B38" s="24" t="s">
        <v>1415</v>
      </c>
    </row>
    <row r="39" customFormat="false" ht="12.75" hidden="false" customHeight="false" outlineLevel="0" collapsed="false">
      <c r="B39" s="24" t="s">
        <v>1416</v>
      </c>
    </row>
    <row r="40" customFormat="false" ht="12.75" hidden="false" customHeight="false" outlineLevel="0" collapsed="false">
      <c r="B40" s="24" t="s">
        <v>1417</v>
      </c>
    </row>
    <row r="41" customFormat="false" ht="12.75" hidden="false" customHeight="false" outlineLevel="0" collapsed="false">
      <c r="B41" s="24" t="s">
        <v>1418</v>
      </c>
    </row>
    <row r="42" customFormat="false" ht="12.75" hidden="false" customHeight="false" outlineLevel="0" collapsed="false">
      <c r="B42" s="24" t="s">
        <v>1419</v>
      </c>
    </row>
    <row r="43" customFormat="false" ht="12.75" hidden="false" customHeight="false" outlineLevel="0" collapsed="false">
      <c r="B43" s="24" t="s">
        <v>1420</v>
      </c>
    </row>
    <row r="44" customFormat="false" ht="12.75" hidden="false" customHeight="false" outlineLevel="0" collapsed="false">
      <c r="B44" s="24" t="s">
        <v>1421</v>
      </c>
    </row>
    <row r="45" customFormat="false" ht="12.75" hidden="false" customHeight="false" outlineLevel="0" collapsed="false">
      <c r="B45" s="24" t="s">
        <v>1422</v>
      </c>
    </row>
    <row r="46" customFormat="false" ht="12.75" hidden="false" customHeight="false" outlineLevel="0" collapsed="false">
      <c r="B46" s="24" t="s">
        <v>1423</v>
      </c>
    </row>
    <row r="47" customFormat="false" ht="12.75" hidden="false" customHeight="false" outlineLevel="0" collapsed="false">
      <c r="B47" s="24" t="s">
        <v>1424</v>
      </c>
    </row>
    <row r="48" customFormat="false" ht="12.75" hidden="false" customHeight="false" outlineLevel="0" collapsed="false">
      <c r="B48" s="24" t="s">
        <v>1425</v>
      </c>
    </row>
    <row r="49" customFormat="false" ht="12.75" hidden="false" customHeight="false" outlineLevel="0" collapsed="false">
      <c r="B49" s="24" t="s">
        <v>1426</v>
      </c>
    </row>
    <row r="50" customFormat="false" ht="12.75" hidden="false" customHeight="false" outlineLevel="0" collapsed="false">
      <c r="B50" s="24" t="s">
        <v>1427</v>
      </c>
    </row>
    <row r="51" customFormat="false" ht="12.75" hidden="false" customHeight="false" outlineLevel="0" collapsed="false">
      <c r="B51" s="24" t="s">
        <v>1428</v>
      </c>
    </row>
    <row r="52" customFormat="false" ht="12.75" hidden="false" customHeight="false" outlineLevel="0" collapsed="false">
      <c r="B52" s="24" t="s">
        <v>1429</v>
      </c>
    </row>
    <row r="53" customFormat="false" ht="12.75" hidden="false" customHeight="false" outlineLevel="0" collapsed="false">
      <c r="B53" s="24" t="s">
        <v>1430</v>
      </c>
    </row>
    <row r="54" customFormat="false" ht="12.75" hidden="false" customHeight="false" outlineLevel="0" collapsed="false">
      <c r="B54" s="24" t="s">
        <v>1431</v>
      </c>
    </row>
    <row r="55" customFormat="false" ht="12.75" hidden="false" customHeight="false" outlineLevel="0" collapsed="false">
      <c r="B55" s="24" t="s">
        <v>1432</v>
      </c>
    </row>
    <row r="56" customFormat="false" ht="12.75" hidden="false" customHeight="false" outlineLevel="0" collapsed="false">
      <c r="B56" s="24" t="s">
        <v>1433</v>
      </c>
    </row>
    <row r="57" customFormat="false" ht="12.75" hidden="false" customHeight="false" outlineLevel="0" collapsed="false">
      <c r="B57" s="24" t="s">
        <v>1434</v>
      </c>
    </row>
    <row r="58" customFormat="false" ht="12.75" hidden="false" customHeight="false" outlineLevel="0" collapsed="false">
      <c r="B58" s="24" t="s">
        <v>1435</v>
      </c>
    </row>
    <row r="59" customFormat="false" ht="12.75" hidden="false" customHeight="false" outlineLevel="0" collapsed="false">
      <c r="B59" s="24" t="s">
        <v>1436</v>
      </c>
    </row>
    <row r="60" customFormat="false" ht="12.75" hidden="false" customHeight="false" outlineLevel="0" collapsed="false">
      <c r="B60" s="24" t="s">
        <v>1437</v>
      </c>
    </row>
    <row r="61" customFormat="false" ht="12.75" hidden="false" customHeight="false" outlineLevel="0" collapsed="false">
      <c r="B61" s="24" t="s">
        <v>1438</v>
      </c>
    </row>
    <row r="62" customFormat="false" ht="12.75" hidden="false" customHeight="false" outlineLevel="0" collapsed="false">
      <c r="B62" s="24" t="s">
        <v>1439</v>
      </c>
    </row>
    <row r="63" customFormat="false" ht="12.75" hidden="false" customHeight="false" outlineLevel="0" collapsed="false">
      <c r="B63" s="24" t="s">
        <v>1440</v>
      </c>
    </row>
    <row r="64" customFormat="false" ht="12.75" hidden="false" customHeight="false" outlineLevel="0" collapsed="false">
      <c r="B64" s="24" t="s">
        <v>1441</v>
      </c>
    </row>
    <row r="65" customFormat="false" ht="12.75" hidden="false" customHeight="false" outlineLevel="0" collapsed="false">
      <c r="B65" s="24" t="s">
        <v>1442</v>
      </c>
    </row>
    <row r="66" customFormat="false" ht="12.75" hidden="false" customHeight="false" outlineLevel="0" collapsed="false">
      <c r="B66" s="24" t="s">
        <v>1443</v>
      </c>
    </row>
    <row r="67" customFormat="false" ht="12.75" hidden="false" customHeight="false" outlineLevel="0" collapsed="false">
      <c r="B67" s="24" t="s">
        <v>1444</v>
      </c>
    </row>
    <row r="68" customFormat="false" ht="12.75" hidden="false" customHeight="false" outlineLevel="0" collapsed="false">
      <c r="B68" s="24" t="s">
        <v>1445</v>
      </c>
    </row>
    <row r="69" customFormat="false" ht="12.75" hidden="false" customHeight="false" outlineLevel="0" collapsed="false">
      <c r="B69" s="24" t="s">
        <v>1397</v>
      </c>
    </row>
    <row r="70" customFormat="false" ht="12.75" hidden="false" customHeight="false" outlineLevel="0" collapsed="false">
      <c r="B70" s="24" t="s">
        <v>1398</v>
      </c>
    </row>
    <row r="71" customFormat="false" ht="12.75" hidden="false" customHeight="false" outlineLevel="0" collapsed="false">
      <c r="B71" s="24" t="s">
        <v>1399</v>
      </c>
    </row>
    <row r="72" customFormat="false" ht="12.75" hidden="false" customHeight="false" outlineLevel="0" collapsed="false">
      <c r="B72" s="24" t="s">
        <v>1400</v>
      </c>
    </row>
    <row r="73" customFormat="false" ht="12.75" hidden="false" customHeight="false" outlineLevel="0" collapsed="false">
      <c r="B73" s="24" t="s">
        <v>1401</v>
      </c>
    </row>
    <row r="74" customFormat="false" ht="12.75" hidden="false" customHeight="false" outlineLevel="0" collapsed="false">
      <c r="B74" s="24" t="s">
        <v>1403</v>
      </c>
    </row>
    <row r="75" customFormat="false" ht="12.75" hidden="false" customHeight="false" outlineLevel="0" collapsed="false">
      <c r="B75" s="24" t="s">
        <v>1404</v>
      </c>
    </row>
    <row r="76" customFormat="false" ht="12.75" hidden="false" customHeight="false" outlineLevel="0" collapsed="false">
      <c r="B76" s="24" t="s">
        <v>1405</v>
      </c>
    </row>
    <row r="77" customFormat="false" ht="12.75" hidden="false" customHeight="false" outlineLevel="0" collapsed="false">
      <c r="B77" s="25" t="s">
        <v>1406</v>
      </c>
    </row>
    <row r="78" customFormat="false" ht="12.75" hidden="false" customHeight="false" outlineLevel="0" collapsed="false">
      <c r="B78" s="24" t="s">
        <v>1407</v>
      </c>
    </row>
    <row r="79" customFormat="false" ht="12.75" hidden="false" customHeight="false" outlineLevel="0" collapsed="false">
      <c r="B79" s="24" t="s">
        <v>1408</v>
      </c>
    </row>
    <row r="80" customFormat="false" ht="12.75" hidden="false" customHeight="false" outlineLevel="0" collapsed="false">
      <c r="B80" s="24" t="s">
        <v>1409</v>
      </c>
    </row>
    <row r="81" customFormat="false" ht="12.75" hidden="false" customHeight="false" outlineLevel="0" collapsed="false">
      <c r="B81" s="24" t="s">
        <v>1410</v>
      </c>
    </row>
    <row r="82" customFormat="false" ht="12.75" hidden="false" customHeight="false" outlineLevel="0" collapsed="false">
      <c r="B82" s="24" t="s">
        <v>1411</v>
      </c>
    </row>
    <row r="83" customFormat="false" ht="12.75" hidden="false" customHeight="false" outlineLevel="0" collapsed="false">
      <c r="B83" s="24" t="s">
        <v>1412</v>
      </c>
    </row>
    <row r="84" customFormat="false" ht="12.75" hidden="false" customHeight="false" outlineLevel="0" collapsed="false">
      <c r="B84" s="24" t="s">
        <v>1413</v>
      </c>
    </row>
    <row r="85" customFormat="false" ht="12.75" hidden="false" customHeight="false" outlineLevel="0" collapsed="false">
      <c r="B85" s="24" t="s">
        <v>1414</v>
      </c>
    </row>
    <row r="86" customFormat="false" ht="12.75" hidden="false" customHeight="false" outlineLevel="0" collapsed="false">
      <c r="B86" s="24" t="s">
        <v>1415</v>
      </c>
    </row>
    <row r="87" customFormat="false" ht="12.75" hidden="false" customHeight="false" outlineLevel="0" collapsed="false">
      <c r="B87" s="24" t="s">
        <v>1416</v>
      </c>
    </row>
    <row r="88" customFormat="false" ht="12.75" hidden="false" customHeight="false" outlineLevel="0" collapsed="false">
      <c r="B88" s="24" t="s">
        <v>1417</v>
      </c>
    </row>
    <row r="89" customFormat="false" ht="12.75" hidden="false" customHeight="false" outlineLevel="0" collapsed="false">
      <c r="B89" s="24" t="s">
        <v>1418</v>
      </c>
    </row>
    <row r="90" customFormat="false" ht="12.75" hidden="false" customHeight="false" outlineLevel="0" collapsed="false">
      <c r="B90" s="24" t="s">
        <v>1419</v>
      </c>
    </row>
    <row r="91" customFormat="false" ht="12.75" hidden="false" customHeight="false" outlineLevel="0" collapsed="false">
      <c r="B91" s="24" t="s">
        <v>1420</v>
      </c>
    </row>
    <row r="92" customFormat="false" ht="12.75" hidden="false" customHeight="false" outlineLevel="0" collapsed="false">
      <c r="B92" s="24" t="s">
        <v>1421</v>
      </c>
    </row>
    <row r="93" customFormat="false" ht="12.75" hidden="false" customHeight="false" outlineLevel="0" collapsed="false">
      <c r="B93" s="24" t="s">
        <v>1422</v>
      </c>
    </row>
    <row r="94" customFormat="false" ht="12.75" hidden="false" customHeight="false" outlineLevel="0" collapsed="false">
      <c r="B94" s="24" t="s">
        <v>1423</v>
      </c>
    </row>
    <row r="95" customFormat="false" ht="12.75" hidden="false" customHeight="false" outlineLevel="0" collapsed="false">
      <c r="B95" s="24" t="s">
        <v>1424</v>
      </c>
    </row>
    <row r="96" customFormat="false" ht="12.75" hidden="false" customHeight="false" outlineLevel="0" collapsed="false">
      <c r="B96" s="24" t="s">
        <v>1425</v>
      </c>
    </row>
    <row r="97" customFormat="false" ht="12.75" hidden="false" customHeight="false" outlineLevel="0" collapsed="false">
      <c r="B97" s="24" t="s">
        <v>1426</v>
      </c>
    </row>
    <row r="98" customFormat="false" ht="12.75" hidden="false" customHeight="false" outlineLevel="0" collapsed="false">
      <c r="B98" s="24" t="s">
        <v>1427</v>
      </c>
    </row>
    <row r="99" customFormat="false" ht="12.75" hidden="false" customHeight="false" outlineLevel="0" collapsed="false">
      <c r="B99" s="24" t="s">
        <v>1428</v>
      </c>
    </row>
    <row r="100" customFormat="false" ht="12.75" hidden="false" customHeight="false" outlineLevel="0" collapsed="false">
      <c r="B100" s="24" t="s">
        <v>1429</v>
      </c>
    </row>
    <row r="101" customFormat="false" ht="12.75" hidden="false" customHeight="false" outlineLevel="0" collapsed="false">
      <c r="B101" s="24" t="s">
        <v>1430</v>
      </c>
    </row>
    <row r="102" customFormat="false" ht="12.75" hidden="false" customHeight="false" outlineLevel="0" collapsed="false">
      <c r="B102" s="24" t="s">
        <v>1431</v>
      </c>
    </row>
    <row r="103" customFormat="false" ht="12.75" hidden="false" customHeight="false" outlineLevel="0" collapsed="false">
      <c r="B103" s="24" t="s">
        <v>1432</v>
      </c>
    </row>
    <row r="104" customFormat="false" ht="12.75" hidden="false" customHeight="false" outlineLevel="0" collapsed="false">
      <c r="B104" s="24" t="s">
        <v>1434</v>
      </c>
    </row>
    <row r="105" customFormat="false" ht="12.75" hidden="false" customHeight="false" outlineLevel="0" collapsed="false">
      <c r="B105" s="24" t="s">
        <v>1435</v>
      </c>
    </row>
    <row r="106" customFormat="false" ht="12.75" hidden="false" customHeight="false" outlineLevel="0" collapsed="false">
      <c r="B106" s="24" t="s">
        <v>1436</v>
      </c>
    </row>
    <row r="107" customFormat="false" ht="12.75" hidden="false" customHeight="false" outlineLevel="0" collapsed="false">
      <c r="B107" s="24" t="s">
        <v>1437</v>
      </c>
    </row>
    <row r="108" customFormat="false" ht="12.75" hidden="false" customHeight="false" outlineLevel="0" collapsed="false">
      <c r="B108" s="24" t="s">
        <v>1446</v>
      </c>
    </row>
    <row r="109" customFormat="false" ht="12.75" hidden="false" customHeight="false" outlineLevel="0" collapsed="false">
      <c r="B109" s="24" t="s">
        <v>1447</v>
      </c>
    </row>
    <row r="110" customFormat="false" ht="12.75" hidden="false" customHeight="false" outlineLevel="0" collapsed="false">
      <c r="B110" s="24" t="s">
        <v>1448</v>
      </c>
    </row>
    <row r="111" customFormat="false" ht="12.75" hidden="false" customHeight="false" outlineLevel="0" collapsed="false">
      <c r="B111" s="24" t="s">
        <v>1449</v>
      </c>
    </row>
    <row r="112" customFormat="false" ht="12.75" hidden="false" customHeight="false" outlineLevel="0" collapsed="false">
      <c r="B112" s="24" t="s">
        <v>1450</v>
      </c>
    </row>
    <row r="113" customFormat="false" ht="12.75" hidden="false" customHeight="false" outlineLevel="0" collapsed="false">
      <c r="B113" s="25" t="s">
        <v>1406</v>
      </c>
    </row>
    <row r="114" customFormat="false" ht="12.75" hidden="false" customHeight="false" outlineLevel="0" collapsed="false">
      <c r="B114" s="24" t="s">
        <v>1451</v>
      </c>
    </row>
    <row r="115" customFormat="false" ht="12.75" hidden="false" customHeight="false" outlineLevel="0" collapsed="false">
      <c r="B115" s="24" t="s">
        <v>1426</v>
      </c>
    </row>
    <row r="116" customFormat="false" ht="12.75" hidden="false" customHeight="false" outlineLevel="0" collapsed="false">
      <c r="B116" s="24" t="s">
        <v>1452</v>
      </c>
    </row>
    <row r="117" customFormat="false" ht="12.75" hidden="false" customHeight="false" outlineLevel="0" collapsed="false">
      <c r="B117" s="24" t="s">
        <v>1453</v>
      </c>
    </row>
    <row r="118" customFormat="false" ht="12.75" hidden="false" customHeight="false" outlineLevel="0" collapsed="false">
      <c r="B118" s="24" t="s">
        <v>1454</v>
      </c>
    </row>
    <row r="119" customFormat="false" ht="12.75" hidden="false" customHeight="false" outlineLevel="0" collapsed="false">
      <c r="B119" s="24" t="s">
        <v>1455</v>
      </c>
    </row>
    <row r="120" customFormat="false" ht="12.75" hidden="false" customHeight="false" outlineLevel="0" collapsed="false">
      <c r="B120" s="24" t="s">
        <v>1456</v>
      </c>
    </row>
    <row r="121" customFormat="false" ht="12.75" hidden="false" customHeight="false" outlineLevel="0" collapsed="false">
      <c r="B121" s="24" t="s">
        <v>1457</v>
      </c>
    </row>
    <row r="122" customFormat="false" ht="12.75" hidden="false" customHeight="false" outlineLevel="0" collapsed="false">
      <c r="B122" s="24" t="s">
        <v>1458</v>
      </c>
    </row>
    <row r="123" customFormat="false" ht="12.75" hidden="false" customHeight="false" outlineLevel="0" collapsed="false">
      <c r="B123" s="24" t="s">
        <v>1459</v>
      </c>
    </row>
    <row r="124" customFormat="false" ht="12.75" hidden="false" customHeight="false" outlineLevel="0" collapsed="false">
      <c r="B124" s="24" t="s">
        <v>1460</v>
      </c>
    </row>
    <row r="125" customFormat="false" ht="12.75" hidden="false" customHeight="false" outlineLevel="0" collapsed="false">
      <c r="B125" s="24" t="s">
        <v>1461</v>
      </c>
    </row>
    <row r="126" customFormat="false" ht="12.75" hidden="false" customHeight="false" outlineLevel="0" collapsed="false">
      <c r="B126" s="25" t="s">
        <v>1406</v>
      </c>
    </row>
    <row r="127" customFormat="false" ht="12.75" hidden="false" customHeight="false" outlineLevel="0" collapsed="false">
      <c r="B127" s="24" t="s">
        <v>1462</v>
      </c>
    </row>
    <row r="128" customFormat="false" ht="12.75" hidden="false" customHeight="false" outlineLevel="0" collapsed="false">
      <c r="B128" s="24" t="s">
        <v>1463</v>
      </c>
    </row>
    <row r="129" customFormat="false" ht="12.75" hidden="false" customHeight="false" outlineLevel="0" collapsed="false">
      <c r="B129" s="24" t="s">
        <v>1464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8"/>
  <sheetViews>
    <sheetView windowProtection="false" showFormulas="false" showGridLines="true" showRowColHeaders="true" showZeros="true" rightToLeft="false" tabSelected="false" showOutlineSymbols="true" defaultGridColor="true" view="normal" topLeftCell="A244" colorId="64" zoomScale="100" zoomScaleNormal="100" zoomScalePageLayoutView="100" workbookViewId="0">
      <selection pane="topLeft" activeCell="A257" activeCellId="0" sqref="A257"/>
    </sheetView>
  </sheetViews>
  <sheetFormatPr defaultRowHeight="12.75"/>
  <cols>
    <col collapsed="false" hidden="false" max="1" min="1" style="0" width="65.0663265306122"/>
  </cols>
  <sheetData>
    <row r="1" customFormat="false" ht="12.75" hidden="false" customHeight="false" outlineLevel="0" collapsed="false">
      <c r="A1" s="24" t="s">
        <v>1465</v>
      </c>
    </row>
    <row r="2" customFormat="false" ht="12.75" hidden="false" customHeight="false" outlineLevel="0" collapsed="false">
      <c r="A2" s="24" t="s">
        <v>1466</v>
      </c>
    </row>
    <row r="3" customFormat="false" ht="12.75" hidden="false" customHeight="false" outlineLevel="0" collapsed="false">
      <c r="A3" s="24" t="s">
        <v>1467</v>
      </c>
    </row>
    <row r="4" customFormat="false" ht="12.75" hidden="false" customHeight="false" outlineLevel="0" collapsed="false">
      <c r="A4" s="24" t="s">
        <v>1468</v>
      </c>
    </row>
    <row r="5" customFormat="false" ht="12.75" hidden="false" customHeight="false" outlineLevel="0" collapsed="false">
      <c r="A5" s="24" t="s">
        <v>1469</v>
      </c>
    </row>
    <row r="6" customFormat="false" ht="12.75" hidden="false" customHeight="false" outlineLevel="0" collapsed="false">
      <c r="A6" s="24" t="s">
        <v>1470</v>
      </c>
    </row>
    <row r="7" customFormat="false" ht="12.75" hidden="false" customHeight="false" outlineLevel="0" collapsed="false">
      <c r="A7" s="24" t="s">
        <v>1471</v>
      </c>
    </row>
    <row r="8" customFormat="false" ht="12.75" hidden="false" customHeight="false" outlineLevel="0" collapsed="false">
      <c r="A8" s="24" t="s">
        <v>1472</v>
      </c>
    </row>
    <row r="9" customFormat="false" ht="12.75" hidden="false" customHeight="false" outlineLevel="0" collapsed="false">
      <c r="A9" s="24" t="s">
        <v>1473</v>
      </c>
    </row>
    <row r="10" customFormat="false" ht="12.75" hidden="false" customHeight="false" outlineLevel="0" collapsed="false">
      <c r="A10" s="24" t="s">
        <v>1463</v>
      </c>
    </row>
    <row r="11" customFormat="false" ht="12.75" hidden="false" customHeight="false" outlineLevel="0" collapsed="false">
      <c r="A11" s="24" t="s">
        <v>1474</v>
      </c>
    </row>
    <row r="12" customFormat="false" ht="12.75" hidden="false" customHeight="false" outlineLevel="0" collapsed="false">
      <c r="A12" s="24" t="s">
        <v>1475</v>
      </c>
    </row>
    <row r="13" customFormat="false" ht="12.75" hidden="false" customHeight="false" outlineLevel="0" collapsed="false">
      <c r="A13" s="24" t="s">
        <v>1476</v>
      </c>
    </row>
    <row r="14" customFormat="false" ht="12.75" hidden="false" customHeight="false" outlineLevel="0" collapsed="false">
      <c r="A14" s="24" t="s">
        <v>1477</v>
      </c>
    </row>
    <row r="15" customFormat="false" ht="12.75" hidden="false" customHeight="false" outlineLevel="0" collapsed="false">
      <c r="A15" s="24" t="s">
        <v>1462</v>
      </c>
    </row>
    <row r="16" customFormat="false" ht="12.75" hidden="false" customHeight="false" outlineLevel="0" collapsed="false">
      <c r="A16" s="24" t="s">
        <v>1478</v>
      </c>
    </row>
    <row r="17" customFormat="false" ht="12.75" hidden="false" customHeight="false" outlineLevel="0" collapsed="false">
      <c r="A17" s="24" t="s">
        <v>1479</v>
      </c>
    </row>
    <row r="18" customFormat="false" ht="12.75" hidden="false" customHeight="false" outlineLevel="0" collapsed="false">
      <c r="A18" s="24" t="s">
        <v>1480</v>
      </c>
    </row>
    <row r="19" customFormat="false" ht="12.75" hidden="false" customHeight="false" outlineLevel="0" collapsed="false">
      <c r="A19" s="24" t="s">
        <v>1481</v>
      </c>
    </row>
    <row r="20" customFormat="false" ht="12.75" hidden="false" customHeight="false" outlineLevel="0" collapsed="false">
      <c r="A20" s="24" t="s">
        <v>1482</v>
      </c>
    </row>
    <row r="21" customFormat="false" ht="12.75" hidden="false" customHeight="false" outlineLevel="0" collapsed="false">
      <c r="A21" s="24" t="s">
        <v>1483</v>
      </c>
    </row>
    <row r="22" customFormat="false" ht="12.75" hidden="false" customHeight="false" outlineLevel="0" collapsed="false">
      <c r="A22" s="24" t="s">
        <v>1484</v>
      </c>
    </row>
    <row r="23" customFormat="false" ht="12.75" hidden="false" customHeight="false" outlineLevel="0" collapsed="false">
      <c r="A23" s="24" t="s">
        <v>1485</v>
      </c>
    </row>
    <row r="24" customFormat="false" ht="12.75" hidden="false" customHeight="false" outlineLevel="0" collapsed="false">
      <c r="A24" s="24" t="s">
        <v>1486</v>
      </c>
    </row>
    <row r="25" customFormat="false" ht="12.75" hidden="false" customHeight="false" outlineLevel="0" collapsed="false">
      <c r="A25" s="24" t="s">
        <v>1487</v>
      </c>
    </row>
    <row r="26" customFormat="false" ht="12.75" hidden="false" customHeight="false" outlineLevel="0" collapsed="false">
      <c r="A26" s="24" t="s">
        <v>1488</v>
      </c>
    </row>
    <row r="27" customFormat="false" ht="12.75" hidden="false" customHeight="false" outlineLevel="0" collapsed="false">
      <c r="A27" s="24" t="s">
        <v>1489</v>
      </c>
    </row>
    <row r="28" customFormat="false" ht="12.75" hidden="false" customHeight="false" outlineLevel="0" collapsed="false">
      <c r="A28" s="24" t="s">
        <v>1490</v>
      </c>
    </row>
    <row r="29" customFormat="false" ht="12.75" hidden="false" customHeight="false" outlineLevel="0" collapsed="false">
      <c r="A29" s="24" t="s">
        <v>1491</v>
      </c>
    </row>
    <row r="30" customFormat="false" ht="12.75" hidden="false" customHeight="false" outlineLevel="0" collapsed="false">
      <c r="A30" s="24" t="s">
        <v>1492</v>
      </c>
    </row>
    <row r="31" customFormat="false" ht="12.75" hidden="false" customHeight="false" outlineLevel="0" collapsed="false">
      <c r="A31" s="24" t="s">
        <v>1493</v>
      </c>
    </row>
    <row r="32" customFormat="false" ht="12.75" hidden="false" customHeight="false" outlineLevel="0" collapsed="false">
      <c r="A32" s="24" t="s">
        <v>1460</v>
      </c>
    </row>
    <row r="33" customFormat="false" ht="12.75" hidden="false" customHeight="false" outlineLevel="0" collapsed="false">
      <c r="A33" s="24" t="s">
        <v>1494</v>
      </c>
    </row>
    <row r="34" customFormat="false" ht="12.75" hidden="false" customHeight="false" outlineLevel="0" collapsed="false">
      <c r="A34" s="24" t="s">
        <v>1495</v>
      </c>
    </row>
    <row r="35" customFormat="false" ht="12.75" hidden="false" customHeight="false" outlineLevel="0" collapsed="false">
      <c r="A35" s="24" t="s">
        <v>1464</v>
      </c>
    </row>
    <row r="36" customFormat="false" ht="12.75" hidden="false" customHeight="false" outlineLevel="0" collapsed="false">
      <c r="A36" s="24" t="s">
        <v>1496</v>
      </c>
    </row>
    <row r="37" customFormat="false" ht="12.75" hidden="false" customHeight="false" outlineLevel="0" collapsed="false">
      <c r="A37" s="24" t="s">
        <v>1497</v>
      </c>
    </row>
    <row r="38" customFormat="false" ht="12.75" hidden="false" customHeight="false" outlineLevel="0" collapsed="false">
      <c r="A38" s="24" t="s">
        <v>1498</v>
      </c>
    </row>
    <row r="39" customFormat="false" ht="12.75" hidden="false" customHeight="false" outlineLevel="0" collapsed="false">
      <c r="A39" s="24" t="s">
        <v>1499</v>
      </c>
    </row>
    <row r="40" customFormat="false" ht="12.75" hidden="false" customHeight="false" outlineLevel="0" collapsed="false">
      <c r="A40" s="24" t="s">
        <v>1500</v>
      </c>
    </row>
    <row r="41" customFormat="false" ht="12.75" hidden="false" customHeight="false" outlineLevel="0" collapsed="false">
      <c r="A41" s="24" t="s">
        <v>1501</v>
      </c>
    </row>
    <row r="42" customFormat="false" ht="12.75" hidden="false" customHeight="false" outlineLevel="0" collapsed="false">
      <c r="A42" s="24" t="s">
        <v>1502</v>
      </c>
    </row>
    <row r="43" customFormat="false" ht="12.75" hidden="false" customHeight="false" outlineLevel="0" collapsed="false">
      <c r="A43" s="24" t="s">
        <v>1503</v>
      </c>
    </row>
    <row r="44" customFormat="false" ht="12.75" hidden="false" customHeight="false" outlineLevel="0" collapsed="false">
      <c r="A44" s="24" t="s">
        <v>1504</v>
      </c>
    </row>
    <row r="45" customFormat="false" ht="12.75" hidden="false" customHeight="false" outlineLevel="0" collapsed="false">
      <c r="A45" s="24" t="s">
        <v>1505</v>
      </c>
    </row>
    <row r="46" customFormat="false" ht="12.75" hidden="false" customHeight="false" outlineLevel="0" collapsed="false">
      <c r="A46" s="24" t="s">
        <v>1506</v>
      </c>
    </row>
    <row r="47" customFormat="false" ht="12.75" hidden="false" customHeight="false" outlineLevel="0" collapsed="false">
      <c r="A47" s="24" t="s">
        <v>1507</v>
      </c>
    </row>
    <row r="48" customFormat="false" ht="12.75" hidden="false" customHeight="false" outlineLevel="0" collapsed="false">
      <c r="A48" s="24" t="s">
        <v>1508</v>
      </c>
    </row>
    <row r="49" customFormat="false" ht="12.75" hidden="false" customHeight="false" outlineLevel="0" collapsed="false">
      <c r="A49" s="24" t="s">
        <v>1509</v>
      </c>
    </row>
    <row r="50" customFormat="false" ht="12.75" hidden="false" customHeight="false" outlineLevel="0" collapsed="false">
      <c r="A50" s="24" t="s">
        <v>1510</v>
      </c>
    </row>
    <row r="51" customFormat="false" ht="12.75" hidden="false" customHeight="false" outlineLevel="0" collapsed="false">
      <c r="A51" s="24" t="s">
        <v>1511</v>
      </c>
    </row>
    <row r="52" customFormat="false" ht="12.75" hidden="false" customHeight="false" outlineLevel="0" collapsed="false">
      <c r="A52" s="24" t="s">
        <v>1512</v>
      </c>
    </row>
    <row r="53" customFormat="false" ht="12.75" hidden="false" customHeight="false" outlineLevel="0" collapsed="false">
      <c r="A53" s="24" t="s">
        <v>1513</v>
      </c>
    </row>
    <row r="54" customFormat="false" ht="12.75" hidden="false" customHeight="false" outlineLevel="0" collapsed="false">
      <c r="A54" s="24" t="s">
        <v>1514</v>
      </c>
    </row>
    <row r="55" customFormat="false" ht="12.75" hidden="false" customHeight="false" outlineLevel="0" collapsed="false">
      <c r="A55" s="24" t="s">
        <v>1515</v>
      </c>
    </row>
    <row r="56" customFormat="false" ht="12.75" hidden="false" customHeight="false" outlineLevel="0" collapsed="false">
      <c r="A56" s="24" t="s">
        <v>1516</v>
      </c>
    </row>
    <row r="57" customFormat="false" ht="12.75" hidden="false" customHeight="false" outlineLevel="0" collapsed="false">
      <c r="A57" s="24" t="s">
        <v>1517</v>
      </c>
    </row>
    <row r="58" customFormat="false" ht="12.75" hidden="false" customHeight="false" outlineLevel="0" collapsed="false">
      <c r="A58" s="24" t="s">
        <v>1518</v>
      </c>
    </row>
    <row r="59" customFormat="false" ht="12.75" hidden="false" customHeight="false" outlineLevel="0" collapsed="false">
      <c r="A59" s="24" t="s">
        <v>1519</v>
      </c>
    </row>
    <row r="60" customFormat="false" ht="12.75" hidden="false" customHeight="false" outlineLevel="0" collapsed="false">
      <c r="A60" s="24" t="s">
        <v>1520</v>
      </c>
    </row>
    <row r="61" customFormat="false" ht="12.75" hidden="false" customHeight="false" outlineLevel="0" collapsed="false">
      <c r="A61" s="24" t="s">
        <v>1521</v>
      </c>
    </row>
    <row r="62" customFormat="false" ht="12.75" hidden="false" customHeight="false" outlineLevel="0" collapsed="false">
      <c r="A62" s="24" t="s">
        <v>1522</v>
      </c>
    </row>
    <row r="63" customFormat="false" ht="12.75" hidden="false" customHeight="false" outlineLevel="0" collapsed="false">
      <c r="A63" s="24" t="s">
        <v>1523</v>
      </c>
    </row>
    <row r="64" customFormat="false" ht="12.75" hidden="false" customHeight="false" outlineLevel="0" collapsed="false">
      <c r="A64" s="24" t="s">
        <v>1524</v>
      </c>
    </row>
    <row r="65" customFormat="false" ht="12.75" hidden="false" customHeight="false" outlineLevel="0" collapsed="false">
      <c r="A65" s="24" t="s">
        <v>1525</v>
      </c>
    </row>
    <row r="66" customFormat="false" ht="12.75" hidden="false" customHeight="false" outlineLevel="0" collapsed="false">
      <c r="A66" s="24" t="s">
        <v>1526</v>
      </c>
    </row>
    <row r="67" customFormat="false" ht="12.75" hidden="false" customHeight="false" outlineLevel="0" collapsed="false">
      <c r="A67" s="24" t="s">
        <v>1527</v>
      </c>
    </row>
    <row r="68" customFormat="false" ht="12.75" hidden="false" customHeight="false" outlineLevel="0" collapsed="false">
      <c r="A68" s="24" t="s">
        <v>1528</v>
      </c>
    </row>
    <row r="69" customFormat="false" ht="12.75" hidden="false" customHeight="false" outlineLevel="0" collapsed="false">
      <c r="A69" s="24" t="s">
        <v>1529</v>
      </c>
    </row>
    <row r="70" customFormat="false" ht="12.75" hidden="false" customHeight="false" outlineLevel="0" collapsed="false">
      <c r="A70" s="24" t="s">
        <v>1530</v>
      </c>
    </row>
    <row r="71" customFormat="false" ht="12.75" hidden="false" customHeight="false" outlineLevel="0" collapsed="false">
      <c r="A71" s="24" t="s">
        <v>1531</v>
      </c>
    </row>
    <row r="72" customFormat="false" ht="12.75" hidden="false" customHeight="false" outlineLevel="0" collapsed="false">
      <c r="A72" s="24" t="s">
        <v>1532</v>
      </c>
    </row>
    <row r="73" customFormat="false" ht="12.75" hidden="false" customHeight="false" outlineLevel="0" collapsed="false">
      <c r="A73" s="24" t="s">
        <v>1533</v>
      </c>
    </row>
    <row r="74" customFormat="false" ht="12.75" hidden="false" customHeight="false" outlineLevel="0" collapsed="false">
      <c r="A74" s="24" t="s">
        <v>1534</v>
      </c>
    </row>
    <row r="75" customFormat="false" ht="12.75" hidden="false" customHeight="false" outlineLevel="0" collapsed="false">
      <c r="A75" s="24" t="s">
        <v>1535</v>
      </c>
    </row>
    <row r="76" customFormat="false" ht="12.75" hidden="false" customHeight="false" outlineLevel="0" collapsed="false">
      <c r="A76" s="24" t="s">
        <v>1536</v>
      </c>
    </row>
    <row r="77" customFormat="false" ht="12.75" hidden="false" customHeight="false" outlineLevel="0" collapsed="false">
      <c r="A77" s="24" t="s">
        <v>1537</v>
      </c>
    </row>
    <row r="78" customFormat="false" ht="12.75" hidden="false" customHeight="false" outlineLevel="0" collapsed="false">
      <c r="A78" s="24" t="s">
        <v>1538</v>
      </c>
    </row>
    <row r="79" customFormat="false" ht="12.75" hidden="false" customHeight="false" outlineLevel="0" collapsed="false">
      <c r="A79" s="24" t="s">
        <v>1539</v>
      </c>
    </row>
    <row r="80" customFormat="false" ht="12.75" hidden="false" customHeight="false" outlineLevel="0" collapsed="false">
      <c r="A80" s="24" t="s">
        <v>1540</v>
      </c>
    </row>
    <row r="81" customFormat="false" ht="12.75" hidden="false" customHeight="false" outlineLevel="0" collapsed="false">
      <c r="A81" s="24" t="s">
        <v>1541</v>
      </c>
    </row>
    <row r="82" customFormat="false" ht="12.75" hidden="false" customHeight="false" outlineLevel="0" collapsed="false">
      <c r="A82" s="24" t="s">
        <v>1542</v>
      </c>
    </row>
    <row r="83" customFormat="false" ht="12.75" hidden="false" customHeight="false" outlineLevel="0" collapsed="false">
      <c r="A83" s="24" t="s">
        <v>1543</v>
      </c>
    </row>
    <row r="84" customFormat="false" ht="12.75" hidden="false" customHeight="false" outlineLevel="0" collapsed="false">
      <c r="A84" s="24" t="s">
        <v>1544</v>
      </c>
    </row>
    <row r="85" customFormat="false" ht="12.75" hidden="false" customHeight="false" outlineLevel="0" collapsed="false">
      <c r="A85" s="24" t="s">
        <v>1545</v>
      </c>
    </row>
    <row r="86" customFormat="false" ht="12.75" hidden="false" customHeight="false" outlineLevel="0" collapsed="false">
      <c r="A86" s="24" t="s">
        <v>1546</v>
      </c>
    </row>
    <row r="87" customFormat="false" ht="12.75" hidden="false" customHeight="false" outlineLevel="0" collapsed="false">
      <c r="A87" s="24" t="s">
        <v>1529</v>
      </c>
    </row>
    <row r="88" customFormat="false" ht="12.75" hidden="false" customHeight="false" outlineLevel="0" collapsed="false">
      <c r="A88" s="24" t="s">
        <v>1547</v>
      </c>
    </row>
    <row r="89" customFormat="false" ht="12.75" hidden="false" customHeight="false" outlineLevel="0" collapsed="false">
      <c r="A89" s="24" t="s">
        <v>1548</v>
      </c>
    </row>
    <row r="90" customFormat="false" ht="12.75" hidden="false" customHeight="false" outlineLevel="0" collapsed="false">
      <c r="A90" s="24" t="s">
        <v>1549</v>
      </c>
    </row>
    <row r="91" customFormat="false" ht="12.75" hidden="false" customHeight="false" outlineLevel="0" collapsed="false">
      <c r="A91" s="24" t="s">
        <v>1550</v>
      </c>
    </row>
    <row r="92" customFormat="false" ht="12.75" hidden="false" customHeight="false" outlineLevel="0" collapsed="false">
      <c r="A92" s="24" t="s">
        <v>1551</v>
      </c>
    </row>
    <row r="93" customFormat="false" ht="12.75" hidden="false" customHeight="false" outlineLevel="0" collapsed="false">
      <c r="A93" s="24" t="s">
        <v>1552</v>
      </c>
    </row>
    <row r="94" customFormat="false" ht="12.75" hidden="false" customHeight="false" outlineLevel="0" collapsed="false">
      <c r="A94" s="24" t="s">
        <v>1553</v>
      </c>
    </row>
    <row r="95" customFormat="false" ht="12.75" hidden="false" customHeight="false" outlineLevel="0" collapsed="false">
      <c r="A95" s="24" t="s">
        <v>1554</v>
      </c>
    </row>
    <row r="96" customFormat="false" ht="12.75" hidden="false" customHeight="false" outlineLevel="0" collapsed="false">
      <c r="A96" s="24" t="s">
        <v>1555</v>
      </c>
    </row>
    <row r="97" customFormat="false" ht="12.75" hidden="false" customHeight="false" outlineLevel="0" collapsed="false">
      <c r="A97" s="24" t="s">
        <v>1556</v>
      </c>
    </row>
    <row r="98" customFormat="false" ht="12.75" hidden="false" customHeight="false" outlineLevel="0" collapsed="false">
      <c r="A98" s="24" t="s">
        <v>1557</v>
      </c>
    </row>
    <row r="99" customFormat="false" ht="12.75" hidden="false" customHeight="false" outlineLevel="0" collapsed="false">
      <c r="A99" s="24" t="s">
        <v>1558</v>
      </c>
    </row>
    <row r="100" customFormat="false" ht="12.75" hidden="false" customHeight="false" outlineLevel="0" collapsed="false">
      <c r="A100" s="24" t="s">
        <v>1559</v>
      </c>
    </row>
    <row r="101" customFormat="false" ht="12.75" hidden="false" customHeight="false" outlineLevel="0" collapsed="false">
      <c r="A101" s="24" t="s">
        <v>1560</v>
      </c>
    </row>
    <row r="102" customFormat="false" ht="12.75" hidden="false" customHeight="false" outlineLevel="0" collapsed="false">
      <c r="A102" s="24" t="s">
        <v>1561</v>
      </c>
    </row>
    <row r="103" customFormat="false" ht="12.75" hidden="false" customHeight="false" outlineLevel="0" collapsed="false">
      <c r="A103" s="24" t="s">
        <v>1562</v>
      </c>
    </row>
    <row r="104" customFormat="false" ht="12.75" hidden="false" customHeight="false" outlineLevel="0" collapsed="false">
      <c r="A104" s="24" t="s">
        <v>1563</v>
      </c>
    </row>
    <row r="105" customFormat="false" ht="12.75" hidden="false" customHeight="false" outlineLevel="0" collapsed="false">
      <c r="A105" s="24" t="s">
        <v>1564</v>
      </c>
    </row>
    <row r="106" customFormat="false" ht="12.75" hidden="false" customHeight="false" outlineLevel="0" collapsed="false">
      <c r="A106" s="24" t="s">
        <v>1565</v>
      </c>
    </row>
    <row r="107" customFormat="false" ht="12.75" hidden="false" customHeight="false" outlineLevel="0" collapsed="false">
      <c r="A107" s="24" t="s">
        <v>1566</v>
      </c>
    </row>
    <row r="108" customFormat="false" ht="12.75" hidden="false" customHeight="false" outlineLevel="0" collapsed="false">
      <c r="A108" s="24" t="s">
        <v>1567</v>
      </c>
    </row>
    <row r="109" customFormat="false" ht="12.75" hidden="false" customHeight="false" outlineLevel="0" collapsed="false">
      <c r="A109" s="24" t="s">
        <v>1568</v>
      </c>
    </row>
    <row r="110" customFormat="false" ht="12.75" hidden="false" customHeight="false" outlineLevel="0" collapsed="false">
      <c r="A110" s="24" t="s">
        <v>1569</v>
      </c>
    </row>
    <row r="111" customFormat="false" ht="12.75" hidden="false" customHeight="false" outlineLevel="0" collapsed="false">
      <c r="A111" s="24" t="s">
        <v>1570</v>
      </c>
    </row>
    <row r="112" customFormat="false" ht="12.75" hidden="false" customHeight="false" outlineLevel="0" collapsed="false">
      <c r="A112" s="24" t="s">
        <v>1571</v>
      </c>
    </row>
    <row r="113" customFormat="false" ht="12.75" hidden="false" customHeight="false" outlineLevel="0" collapsed="false">
      <c r="A113" s="24" t="s">
        <v>1572</v>
      </c>
    </row>
    <row r="114" customFormat="false" ht="12.75" hidden="false" customHeight="false" outlineLevel="0" collapsed="false">
      <c r="A114" s="24" t="s">
        <v>1573</v>
      </c>
    </row>
    <row r="115" customFormat="false" ht="12.75" hidden="false" customHeight="false" outlineLevel="0" collapsed="false">
      <c r="A115" s="24" t="s">
        <v>1574</v>
      </c>
    </row>
    <row r="116" customFormat="false" ht="12.75" hidden="false" customHeight="false" outlineLevel="0" collapsed="false">
      <c r="A116" s="24" t="s">
        <v>1575</v>
      </c>
    </row>
    <row r="117" customFormat="false" ht="12.75" hidden="false" customHeight="false" outlineLevel="0" collapsed="false">
      <c r="A117" s="24" t="s">
        <v>1545</v>
      </c>
    </row>
    <row r="118" customFormat="false" ht="12.75" hidden="false" customHeight="false" outlineLevel="0" collapsed="false">
      <c r="A118" s="24" t="s">
        <v>1528</v>
      </c>
    </row>
    <row r="119" customFormat="false" ht="12.75" hidden="false" customHeight="false" outlineLevel="0" collapsed="false">
      <c r="A119" s="24" t="s">
        <v>1576</v>
      </c>
    </row>
    <row r="120" customFormat="false" ht="12.75" hidden="false" customHeight="false" outlineLevel="0" collapsed="false">
      <c r="A120" s="24" t="s">
        <v>1577</v>
      </c>
    </row>
    <row r="121" customFormat="false" ht="12.75" hidden="false" customHeight="false" outlineLevel="0" collapsed="false">
      <c r="A121" s="24" t="s">
        <v>1578</v>
      </c>
    </row>
    <row r="122" customFormat="false" ht="12.75" hidden="false" customHeight="false" outlineLevel="0" collapsed="false">
      <c r="A122" s="24" t="s">
        <v>1550</v>
      </c>
    </row>
    <row r="123" customFormat="false" ht="12.75" hidden="false" customHeight="false" outlineLevel="0" collapsed="false">
      <c r="A123" s="24" t="s">
        <v>1579</v>
      </c>
    </row>
    <row r="124" customFormat="false" ht="12.75" hidden="false" customHeight="false" outlineLevel="0" collapsed="false">
      <c r="A124" s="24" t="s">
        <v>1580</v>
      </c>
    </row>
    <row r="125" customFormat="false" ht="12.75" hidden="false" customHeight="false" outlineLevel="0" collapsed="false">
      <c r="A125" s="24" t="s">
        <v>1581</v>
      </c>
    </row>
    <row r="126" customFormat="false" ht="12.75" hidden="false" customHeight="false" outlineLevel="0" collapsed="false">
      <c r="A126" s="24" t="s">
        <v>1582</v>
      </c>
    </row>
    <row r="127" customFormat="false" ht="12.75" hidden="false" customHeight="false" outlineLevel="0" collapsed="false">
      <c r="A127" s="24" t="s">
        <v>1583</v>
      </c>
    </row>
    <row r="128" customFormat="false" ht="12.75" hidden="false" customHeight="false" outlineLevel="0" collapsed="false">
      <c r="A128" s="24" t="s">
        <v>1584</v>
      </c>
    </row>
    <row r="129" customFormat="false" ht="12.75" hidden="false" customHeight="false" outlineLevel="0" collapsed="false">
      <c r="A129" s="24" t="s">
        <v>1585</v>
      </c>
    </row>
    <row r="130" customFormat="false" ht="12.75" hidden="false" customHeight="false" outlineLevel="0" collapsed="false">
      <c r="A130" s="24" t="s">
        <v>1586</v>
      </c>
    </row>
    <row r="131" customFormat="false" ht="12.75" hidden="false" customHeight="false" outlineLevel="0" collapsed="false">
      <c r="A131" s="24" t="s">
        <v>1587</v>
      </c>
    </row>
    <row r="132" customFormat="false" ht="12.75" hidden="false" customHeight="false" outlineLevel="0" collapsed="false">
      <c r="A132" s="24" t="s">
        <v>1588</v>
      </c>
    </row>
    <row r="133" customFormat="false" ht="12.75" hidden="false" customHeight="false" outlineLevel="0" collapsed="false">
      <c r="A133" s="24" t="s">
        <v>1589</v>
      </c>
    </row>
    <row r="134" customFormat="false" ht="12.75" hidden="false" customHeight="false" outlineLevel="0" collapsed="false">
      <c r="A134" s="24" t="s">
        <v>1590</v>
      </c>
    </row>
    <row r="135" customFormat="false" ht="12.75" hidden="false" customHeight="false" outlineLevel="0" collapsed="false">
      <c r="A135" s="24" t="s">
        <v>1591</v>
      </c>
    </row>
    <row r="136" customFormat="false" ht="12.75" hidden="false" customHeight="false" outlineLevel="0" collapsed="false">
      <c r="A136" s="24" t="s">
        <v>1592</v>
      </c>
    </row>
    <row r="137" customFormat="false" ht="12.75" hidden="false" customHeight="false" outlineLevel="0" collapsed="false">
      <c r="A137" s="24" t="s">
        <v>1593</v>
      </c>
    </row>
    <row r="138" customFormat="false" ht="12.75" hidden="false" customHeight="false" outlineLevel="0" collapsed="false">
      <c r="A138" s="24" t="s">
        <v>1530</v>
      </c>
    </row>
    <row r="139" customFormat="false" ht="12.75" hidden="false" customHeight="false" outlineLevel="0" collapsed="false">
      <c r="A139" s="24" t="s">
        <v>1563</v>
      </c>
    </row>
    <row r="140" customFormat="false" ht="12.75" hidden="false" customHeight="false" outlineLevel="0" collapsed="false">
      <c r="A140" s="24" t="s">
        <v>1594</v>
      </c>
    </row>
    <row r="141" customFormat="false" ht="12.75" hidden="false" customHeight="false" outlineLevel="0" collapsed="false">
      <c r="A141" s="24" t="s">
        <v>1595</v>
      </c>
    </row>
    <row r="142" customFormat="false" ht="12.75" hidden="false" customHeight="false" outlineLevel="0" collapsed="false">
      <c r="A142" s="24" t="s">
        <v>1556</v>
      </c>
    </row>
    <row r="143" customFormat="false" ht="12.75" hidden="false" customHeight="false" outlineLevel="0" collapsed="false">
      <c r="A143" s="24" t="s">
        <v>1558</v>
      </c>
    </row>
    <row r="144" customFormat="false" ht="12.75" hidden="false" customHeight="false" outlineLevel="0" collapsed="false">
      <c r="A144" s="24" t="s">
        <v>1552</v>
      </c>
    </row>
    <row r="145" customFormat="false" ht="12.75" hidden="false" customHeight="false" outlineLevel="0" collapsed="false">
      <c r="A145" s="24" t="s">
        <v>1596</v>
      </c>
    </row>
    <row r="146" customFormat="false" ht="12.75" hidden="false" customHeight="false" outlineLevel="0" collapsed="false">
      <c r="A146" s="24" t="s">
        <v>1597</v>
      </c>
    </row>
    <row r="147" customFormat="false" ht="12.75" hidden="false" customHeight="false" outlineLevel="0" collapsed="false">
      <c r="A147" s="24" t="s">
        <v>1598</v>
      </c>
    </row>
    <row r="148" customFormat="false" ht="12.75" hidden="false" customHeight="false" outlineLevel="0" collapsed="false">
      <c r="A148" s="24" t="s">
        <v>1599</v>
      </c>
    </row>
    <row r="149" customFormat="false" ht="12.75" hidden="false" customHeight="false" outlineLevel="0" collapsed="false">
      <c r="A149" s="24" t="s">
        <v>1579</v>
      </c>
    </row>
    <row r="150" customFormat="false" ht="12.75" hidden="false" customHeight="false" outlineLevel="0" collapsed="false">
      <c r="A150" s="24" t="s">
        <v>1536</v>
      </c>
    </row>
    <row r="151" customFormat="false" ht="12.75" hidden="false" customHeight="false" outlineLevel="0" collapsed="false">
      <c r="A151" s="24" t="s">
        <v>1600</v>
      </c>
    </row>
    <row r="152" customFormat="false" ht="12.75" hidden="false" customHeight="false" outlineLevel="0" collapsed="false">
      <c r="A152" s="24" t="s">
        <v>1601</v>
      </c>
    </row>
    <row r="153" customFormat="false" ht="12.75" hidden="false" customHeight="false" outlineLevel="0" collapsed="false">
      <c r="A153" s="24" t="s">
        <v>1602</v>
      </c>
    </row>
    <row r="154" customFormat="false" ht="12.75" hidden="false" customHeight="false" outlineLevel="0" collapsed="false">
      <c r="A154" s="24" t="s">
        <v>1603</v>
      </c>
    </row>
    <row r="155" customFormat="false" ht="12.75" hidden="false" customHeight="false" outlineLevel="0" collapsed="false">
      <c r="A155" s="24" t="s">
        <v>1604</v>
      </c>
    </row>
    <row r="156" customFormat="false" ht="12.75" hidden="false" customHeight="false" outlineLevel="0" collapsed="false">
      <c r="A156" s="24" t="s">
        <v>1605</v>
      </c>
    </row>
    <row r="157" customFormat="false" ht="12.75" hidden="false" customHeight="false" outlineLevel="0" collapsed="false">
      <c r="A157" s="24" t="s">
        <v>1606</v>
      </c>
    </row>
    <row r="158" customFormat="false" ht="12.75" hidden="false" customHeight="false" outlineLevel="0" collapsed="false">
      <c r="A158" s="24" t="s">
        <v>1580</v>
      </c>
    </row>
    <row r="159" customFormat="false" ht="12.75" hidden="false" customHeight="false" outlineLevel="0" collapsed="false">
      <c r="A159" s="24" t="s">
        <v>1607</v>
      </c>
    </row>
    <row r="160" customFormat="false" ht="12.75" hidden="false" customHeight="false" outlineLevel="0" collapsed="false">
      <c r="A160" s="24" t="s">
        <v>1608</v>
      </c>
    </row>
    <row r="161" customFormat="false" ht="12.75" hidden="false" customHeight="false" outlineLevel="0" collapsed="false">
      <c r="A161" s="24" t="s">
        <v>1609</v>
      </c>
    </row>
    <row r="162" customFormat="false" ht="12.75" hidden="false" customHeight="false" outlineLevel="0" collapsed="false">
      <c r="A162" s="24" t="s">
        <v>1610</v>
      </c>
    </row>
    <row r="163" customFormat="false" ht="12.75" hidden="false" customHeight="false" outlineLevel="0" collapsed="false">
      <c r="A163" s="24" t="s">
        <v>1611</v>
      </c>
    </row>
    <row r="164" customFormat="false" ht="12.75" hidden="false" customHeight="false" outlineLevel="0" collapsed="false">
      <c r="A164" s="24" t="s">
        <v>1612</v>
      </c>
    </row>
    <row r="165" customFormat="false" ht="12.75" hidden="false" customHeight="false" outlineLevel="0" collapsed="false">
      <c r="A165" s="24" t="s">
        <v>1613</v>
      </c>
    </row>
    <row r="166" customFormat="false" ht="12.75" hidden="false" customHeight="false" outlineLevel="0" collapsed="false">
      <c r="A166" s="24" t="s">
        <v>1614</v>
      </c>
    </row>
    <row r="167" customFormat="false" ht="12.75" hidden="false" customHeight="false" outlineLevel="0" collapsed="false">
      <c r="A167" s="24" t="s">
        <v>1615</v>
      </c>
    </row>
    <row r="168" customFormat="false" ht="12.75" hidden="false" customHeight="false" outlineLevel="0" collapsed="false">
      <c r="A168" s="24" t="s">
        <v>1616</v>
      </c>
    </row>
    <row r="169" customFormat="false" ht="12.75" hidden="false" customHeight="false" outlineLevel="0" collapsed="false">
      <c r="A169" s="24" t="s">
        <v>1617</v>
      </c>
    </row>
    <row r="170" customFormat="false" ht="12.75" hidden="false" customHeight="false" outlineLevel="0" collapsed="false">
      <c r="A170" s="24" t="s">
        <v>1618</v>
      </c>
    </row>
    <row r="171" customFormat="false" ht="12.75" hidden="false" customHeight="false" outlineLevel="0" collapsed="false">
      <c r="A171" s="24" t="s">
        <v>1619</v>
      </c>
    </row>
    <row r="172" customFormat="false" ht="12.75" hidden="false" customHeight="false" outlineLevel="0" collapsed="false">
      <c r="A172" s="24" t="s">
        <v>1620</v>
      </c>
    </row>
    <row r="173" customFormat="false" ht="12.75" hidden="false" customHeight="false" outlineLevel="0" collapsed="false">
      <c r="A173" s="24" t="s">
        <v>1621</v>
      </c>
    </row>
    <row r="174" customFormat="false" ht="12.75" hidden="false" customHeight="false" outlineLevel="0" collapsed="false">
      <c r="A174" s="24" t="s">
        <v>1622</v>
      </c>
    </row>
    <row r="175" customFormat="false" ht="12.75" hidden="false" customHeight="false" outlineLevel="0" collapsed="false">
      <c r="A175" s="24" t="s">
        <v>1623</v>
      </c>
    </row>
    <row r="176" customFormat="false" ht="12.75" hidden="false" customHeight="false" outlineLevel="0" collapsed="false">
      <c r="A176" s="24" t="s">
        <v>1624</v>
      </c>
    </row>
    <row r="177" customFormat="false" ht="12.75" hidden="false" customHeight="false" outlineLevel="0" collapsed="false">
      <c r="A177" s="24" t="s">
        <v>1622</v>
      </c>
    </row>
    <row r="178" customFormat="false" ht="12.75" hidden="false" customHeight="false" outlineLevel="0" collapsed="false">
      <c r="A178" s="24" t="s">
        <v>1625</v>
      </c>
    </row>
    <row r="179" customFormat="false" ht="12.75" hidden="false" customHeight="false" outlineLevel="0" collapsed="false">
      <c r="A179" s="24" t="s">
        <v>1626</v>
      </c>
    </row>
    <row r="180" customFormat="false" ht="12.75" hidden="false" customHeight="false" outlineLevel="0" collapsed="false">
      <c r="A180" s="24" t="s">
        <v>1505</v>
      </c>
    </row>
    <row r="181" customFormat="false" ht="12.75" hidden="false" customHeight="false" outlineLevel="0" collapsed="false">
      <c r="A181" s="24" t="s">
        <v>1627</v>
      </c>
    </row>
    <row r="182" customFormat="false" ht="12.75" hidden="false" customHeight="false" outlineLevel="0" collapsed="false">
      <c r="A182" s="24" t="s">
        <v>1628</v>
      </c>
    </row>
    <row r="183" customFormat="false" ht="12.75" hidden="false" customHeight="false" outlineLevel="0" collapsed="false">
      <c r="A183" s="24" t="s">
        <v>1629</v>
      </c>
    </row>
    <row r="184" customFormat="false" ht="12.75" hidden="false" customHeight="false" outlineLevel="0" collapsed="false">
      <c r="A184" s="24" t="s">
        <v>1630</v>
      </c>
    </row>
    <row r="185" customFormat="false" ht="12.75" hidden="false" customHeight="false" outlineLevel="0" collapsed="false">
      <c r="A185" s="24" t="s">
        <v>1631</v>
      </c>
    </row>
    <row r="186" customFormat="false" ht="12.75" hidden="false" customHeight="false" outlineLevel="0" collapsed="false">
      <c r="A186" s="24" t="s">
        <v>1632</v>
      </c>
    </row>
    <row r="187" customFormat="false" ht="12.75" hidden="false" customHeight="false" outlineLevel="0" collapsed="false">
      <c r="A187" s="24" t="s">
        <v>1633</v>
      </c>
    </row>
    <row r="188" customFormat="false" ht="12.75" hidden="false" customHeight="false" outlineLevel="0" collapsed="false">
      <c r="A188" s="24" t="s">
        <v>1622</v>
      </c>
    </row>
    <row r="189" customFormat="false" ht="12.75" hidden="false" customHeight="false" outlineLevel="0" collapsed="false">
      <c r="A189" s="24" t="s">
        <v>1634</v>
      </c>
    </row>
    <row r="190" customFormat="false" ht="12.75" hidden="false" customHeight="false" outlineLevel="0" collapsed="false">
      <c r="A190" s="24" t="s">
        <v>1635</v>
      </c>
    </row>
    <row r="191" customFormat="false" ht="12.75" hidden="false" customHeight="false" outlineLevel="0" collapsed="false">
      <c r="A191" s="24" t="s">
        <v>1636</v>
      </c>
    </row>
    <row r="192" customFormat="false" ht="12.75" hidden="false" customHeight="false" outlineLevel="0" collapsed="false">
      <c r="A192" s="24" t="s">
        <v>1637</v>
      </c>
    </row>
    <row r="193" customFormat="false" ht="12.75" hidden="false" customHeight="false" outlineLevel="0" collapsed="false">
      <c r="A193" s="24" t="s">
        <v>1638</v>
      </c>
    </row>
    <row r="194" customFormat="false" ht="12.75" hidden="false" customHeight="false" outlineLevel="0" collapsed="false">
      <c r="A194" s="24" t="s">
        <v>1639</v>
      </c>
    </row>
    <row r="195" customFormat="false" ht="12.75" hidden="false" customHeight="false" outlineLevel="0" collapsed="false">
      <c r="A195" s="24" t="s">
        <v>1640</v>
      </c>
    </row>
    <row r="196" customFormat="false" ht="12.75" hidden="false" customHeight="false" outlineLevel="0" collapsed="false">
      <c r="A196" s="24" t="s">
        <v>1641</v>
      </c>
    </row>
    <row r="197" customFormat="false" ht="12.75" hidden="false" customHeight="false" outlineLevel="0" collapsed="false">
      <c r="A197" s="24" t="s">
        <v>1642</v>
      </c>
    </row>
    <row r="198" customFormat="false" ht="12.75" hidden="false" customHeight="false" outlineLevel="0" collapsed="false">
      <c r="A198" s="24" t="s">
        <v>1643</v>
      </c>
    </row>
    <row r="199" customFormat="false" ht="12.75" hidden="false" customHeight="false" outlineLevel="0" collapsed="false">
      <c r="A199" s="24" t="s">
        <v>1644</v>
      </c>
    </row>
    <row r="200" customFormat="false" ht="12.75" hidden="false" customHeight="false" outlineLevel="0" collapsed="false">
      <c r="A200" s="24" t="s">
        <v>1645</v>
      </c>
    </row>
    <row r="201" customFormat="false" ht="12.75" hidden="false" customHeight="false" outlineLevel="0" collapsed="false">
      <c r="A201" s="24" t="s">
        <v>1646</v>
      </c>
    </row>
    <row r="202" customFormat="false" ht="12.75" hidden="false" customHeight="false" outlineLevel="0" collapsed="false">
      <c r="A202" s="24" t="s">
        <v>1647</v>
      </c>
    </row>
    <row r="203" customFormat="false" ht="12.75" hidden="false" customHeight="false" outlineLevel="0" collapsed="false">
      <c r="A203" s="24" t="s">
        <v>1634</v>
      </c>
    </row>
    <row r="204" customFormat="false" ht="12.75" hidden="false" customHeight="false" outlineLevel="0" collapsed="false">
      <c r="A204" s="24" t="s">
        <v>1600</v>
      </c>
    </row>
    <row r="205" customFormat="false" ht="12.75" hidden="false" customHeight="false" outlineLevel="0" collapsed="false">
      <c r="A205" s="24" t="s">
        <v>1648</v>
      </c>
    </row>
    <row r="206" customFormat="false" ht="12.75" hidden="false" customHeight="false" outlineLevel="0" collapsed="false">
      <c r="A206" s="24" t="s">
        <v>1649</v>
      </c>
    </row>
    <row r="207" customFormat="false" ht="12.75" hidden="false" customHeight="false" outlineLevel="0" collapsed="false">
      <c r="A207" s="24" t="s">
        <v>1650</v>
      </c>
    </row>
    <row r="208" customFormat="false" ht="12.75" hidden="false" customHeight="false" outlineLevel="0" collapsed="false">
      <c r="A208" s="24" t="s">
        <v>1651</v>
      </c>
    </row>
    <row r="209" customFormat="false" ht="12.75" hidden="false" customHeight="false" outlineLevel="0" collapsed="false">
      <c r="A209" s="24" t="s">
        <v>1652</v>
      </c>
    </row>
    <row r="210" customFormat="false" ht="12.75" hidden="false" customHeight="false" outlineLevel="0" collapsed="false">
      <c r="A210" s="24" t="s">
        <v>1653</v>
      </c>
    </row>
    <row r="211" customFormat="false" ht="12.75" hidden="false" customHeight="false" outlineLevel="0" collapsed="false">
      <c r="A211" s="24" t="s">
        <v>1654</v>
      </c>
    </row>
    <row r="212" customFormat="false" ht="12.75" hidden="false" customHeight="false" outlineLevel="0" collapsed="false">
      <c r="A212" s="24" t="s">
        <v>1655</v>
      </c>
    </row>
    <row r="213" customFormat="false" ht="12.75" hidden="false" customHeight="false" outlineLevel="0" collapsed="false">
      <c r="A213" s="24" t="s">
        <v>1634</v>
      </c>
    </row>
    <row r="214" customFormat="false" ht="12.75" hidden="false" customHeight="false" outlineLevel="0" collapsed="false">
      <c r="A214" s="24" t="s">
        <v>1635</v>
      </c>
    </row>
    <row r="215" customFormat="false" ht="12.75" hidden="false" customHeight="false" outlineLevel="0" collapsed="false">
      <c r="A215" s="24" t="s">
        <v>1631</v>
      </c>
    </row>
    <row r="216" customFormat="false" ht="12.75" hidden="false" customHeight="false" outlineLevel="0" collapsed="false">
      <c r="A216" s="24" t="s">
        <v>1632</v>
      </c>
    </row>
    <row r="217" customFormat="false" ht="12.75" hidden="false" customHeight="false" outlineLevel="0" collapsed="false">
      <c r="A217" s="24" t="s">
        <v>1622</v>
      </c>
    </row>
    <row r="218" customFormat="false" ht="12.75" hidden="false" customHeight="false" outlineLevel="0" collapsed="false">
      <c r="A218" s="24" t="s">
        <v>1625</v>
      </c>
    </row>
    <row r="219" customFormat="false" ht="12.75" hidden="false" customHeight="false" outlineLevel="0" collapsed="false">
      <c r="A219" s="24" t="s">
        <v>1624</v>
      </c>
    </row>
    <row r="220" customFormat="false" ht="12.75" hidden="false" customHeight="false" outlineLevel="0" collapsed="false">
      <c r="A220" s="24" t="s">
        <v>1656</v>
      </c>
    </row>
    <row r="221" customFormat="false" ht="12.75" hidden="false" customHeight="false" outlineLevel="0" collapsed="false">
      <c r="A221" s="24" t="s">
        <v>1657</v>
      </c>
    </row>
    <row r="222" customFormat="false" ht="12.75" hidden="false" customHeight="false" outlineLevel="0" collapsed="false">
      <c r="A222" s="24" t="s">
        <v>1658</v>
      </c>
    </row>
    <row r="223" customFormat="false" ht="12.75" hidden="false" customHeight="false" outlineLevel="0" collapsed="false">
      <c r="A223" s="24" t="s">
        <v>1659</v>
      </c>
    </row>
    <row r="224" customFormat="false" ht="12.75" hidden="false" customHeight="false" outlineLevel="0" collapsed="false">
      <c r="A224" s="24" t="s">
        <v>1660</v>
      </c>
    </row>
    <row r="225" customFormat="false" ht="12.75" hidden="false" customHeight="false" outlineLevel="0" collapsed="false">
      <c r="A225" s="24" t="s">
        <v>1661</v>
      </c>
    </row>
    <row r="226" customFormat="false" ht="12.75" hidden="false" customHeight="false" outlineLevel="0" collapsed="false">
      <c r="A226" s="24" t="s">
        <v>1662</v>
      </c>
    </row>
    <row r="227" customFormat="false" ht="12.75" hidden="false" customHeight="false" outlineLevel="0" collapsed="false">
      <c r="A227" s="24" t="s">
        <v>1663</v>
      </c>
    </row>
    <row r="228" customFormat="false" ht="12.75" hidden="false" customHeight="false" outlineLevel="0" collapsed="false">
      <c r="A228" s="24" t="s">
        <v>1664</v>
      </c>
    </row>
    <row r="229" customFormat="false" ht="12.75" hidden="false" customHeight="false" outlineLevel="0" collapsed="false">
      <c r="A229" s="24" t="s">
        <v>1665</v>
      </c>
    </row>
    <row r="230" customFormat="false" ht="12.75" hidden="false" customHeight="false" outlineLevel="0" collapsed="false">
      <c r="A230" s="24" t="s">
        <v>1666</v>
      </c>
    </row>
    <row r="231" customFormat="false" ht="12.75" hidden="false" customHeight="false" outlineLevel="0" collapsed="false">
      <c r="A231" s="24" t="s">
        <v>1667</v>
      </c>
    </row>
    <row r="232" customFormat="false" ht="12.75" hidden="false" customHeight="false" outlineLevel="0" collapsed="false">
      <c r="A232" s="24" t="s">
        <v>1668</v>
      </c>
    </row>
    <row r="233" customFormat="false" ht="12.75" hidden="false" customHeight="false" outlineLevel="0" collapsed="false">
      <c r="A233" s="24" t="s">
        <v>1669</v>
      </c>
    </row>
    <row r="234" customFormat="false" ht="12.75" hidden="false" customHeight="false" outlineLevel="0" collapsed="false">
      <c r="A234" s="24" t="s">
        <v>1670</v>
      </c>
    </row>
    <row r="235" customFormat="false" ht="12.75" hidden="false" customHeight="false" outlineLevel="0" collapsed="false">
      <c r="A235" s="24" t="s">
        <v>1671</v>
      </c>
    </row>
    <row r="236" customFormat="false" ht="12.75" hidden="false" customHeight="false" outlineLevel="0" collapsed="false">
      <c r="A236" s="24" t="s">
        <v>1672</v>
      </c>
    </row>
    <row r="237" customFormat="false" ht="12.75" hidden="false" customHeight="false" outlineLevel="0" collapsed="false">
      <c r="A237" s="24" t="s">
        <v>1673</v>
      </c>
    </row>
    <row r="238" customFormat="false" ht="12.75" hidden="false" customHeight="false" outlineLevel="0" collapsed="false">
      <c r="A238" s="24" t="s">
        <v>1674</v>
      </c>
    </row>
    <row r="239" customFormat="false" ht="12.75" hidden="false" customHeight="false" outlineLevel="0" collapsed="false">
      <c r="A239" s="24" t="s">
        <v>1673</v>
      </c>
    </row>
    <row r="240" customFormat="false" ht="12.75" hidden="false" customHeight="false" outlineLevel="0" collapsed="false">
      <c r="A240" s="24" t="s">
        <v>1675</v>
      </c>
    </row>
    <row r="241" customFormat="false" ht="12.75" hidden="false" customHeight="false" outlineLevel="0" collapsed="false">
      <c r="A241" s="24" t="s">
        <v>1676</v>
      </c>
    </row>
    <row r="242" customFormat="false" ht="12.75" hidden="false" customHeight="false" outlineLevel="0" collapsed="false">
      <c r="A242" s="24" t="s">
        <v>1677</v>
      </c>
    </row>
    <row r="243" customFormat="false" ht="12.75" hidden="false" customHeight="false" outlineLevel="0" collapsed="false">
      <c r="A243" s="24" t="s">
        <v>1678</v>
      </c>
    </row>
    <row r="244" customFormat="false" ht="12.75" hidden="false" customHeight="false" outlineLevel="0" collapsed="false">
      <c r="A244" s="24" t="s">
        <v>1679</v>
      </c>
    </row>
    <row r="245" customFormat="false" ht="12.75" hidden="false" customHeight="false" outlineLevel="0" collapsed="false">
      <c r="A245" s="24" t="s">
        <v>1680</v>
      </c>
    </row>
    <row r="246" customFormat="false" ht="12.75" hidden="false" customHeight="false" outlineLevel="0" collapsed="false">
      <c r="A246" s="24" t="s">
        <v>1681</v>
      </c>
    </row>
    <row r="247" customFormat="false" ht="12.75" hidden="false" customHeight="false" outlineLevel="0" collapsed="false">
      <c r="A247" s="24" t="s">
        <v>1682</v>
      </c>
    </row>
    <row r="248" customFormat="false" ht="12.75" hidden="false" customHeight="false" outlineLevel="0" collapsed="false">
      <c r="A248" s="24" t="s">
        <v>1683</v>
      </c>
    </row>
    <row r="249" customFormat="false" ht="12.75" hidden="false" customHeight="false" outlineLevel="0" collapsed="false">
      <c r="A249" s="24" t="s">
        <v>1684</v>
      </c>
    </row>
    <row r="250" customFormat="false" ht="12.75" hidden="false" customHeight="false" outlineLevel="0" collapsed="false">
      <c r="A250" s="24" t="s">
        <v>1685</v>
      </c>
    </row>
    <row r="251" customFormat="false" ht="12.75" hidden="false" customHeight="false" outlineLevel="0" collapsed="false">
      <c r="A251" s="24" t="s">
        <v>1686</v>
      </c>
    </row>
    <row r="252" customFormat="false" ht="12.75" hidden="false" customHeight="false" outlineLevel="0" collapsed="false">
      <c r="A252" s="24" t="s">
        <v>1687</v>
      </c>
    </row>
    <row r="253" customFormat="false" ht="12.75" hidden="false" customHeight="false" outlineLevel="0" collapsed="false">
      <c r="A253" s="24" t="s">
        <v>1688</v>
      </c>
    </row>
    <row r="254" customFormat="false" ht="12.75" hidden="false" customHeight="false" outlineLevel="0" collapsed="false">
      <c r="A254" s="24" t="s">
        <v>1582</v>
      </c>
    </row>
    <row r="255" customFormat="false" ht="12.75" hidden="false" customHeight="false" outlineLevel="0" collapsed="false">
      <c r="A255" s="24" t="s">
        <v>1689</v>
      </c>
    </row>
    <row r="256" customFormat="false" ht="12.75" hidden="false" customHeight="false" outlineLevel="0" collapsed="false">
      <c r="A256" s="24" t="s">
        <v>1690</v>
      </c>
    </row>
    <row r="257" customFormat="false" ht="12.75" hidden="false" customHeight="false" outlineLevel="0" collapsed="false">
      <c r="A257" s="24" t="s">
        <v>1691</v>
      </c>
    </row>
    <row r="258" customFormat="false" ht="12.75" hidden="false" customHeight="false" outlineLevel="0" collapsed="false">
      <c r="A258" s="24" t="s">
        <v>1446</v>
      </c>
    </row>
    <row r="259" customFormat="false" ht="12.75" hidden="false" customHeight="false" outlineLevel="0" collapsed="false">
      <c r="A259" s="24" t="s">
        <v>1448</v>
      </c>
    </row>
    <row r="260" customFormat="false" ht="12.75" hidden="false" customHeight="false" outlineLevel="0" collapsed="false">
      <c r="A260" s="24" t="s">
        <v>1692</v>
      </c>
    </row>
    <row r="261" customFormat="false" ht="12.75" hidden="false" customHeight="false" outlineLevel="0" collapsed="false">
      <c r="A261" s="24" t="s">
        <v>1693</v>
      </c>
    </row>
    <row r="262" customFormat="false" ht="12.75" hidden="false" customHeight="false" outlineLevel="0" collapsed="false">
      <c r="A262" s="24" t="s">
        <v>1694</v>
      </c>
    </row>
    <row r="263" customFormat="false" ht="12.75" hidden="false" customHeight="false" outlineLevel="0" collapsed="false">
      <c r="A263" s="24" t="s">
        <v>1695</v>
      </c>
    </row>
    <row r="264" customFormat="false" ht="12.75" hidden="false" customHeight="false" outlineLevel="0" collapsed="false">
      <c r="A264" s="24" t="s">
        <v>1696</v>
      </c>
    </row>
    <row r="265" customFormat="false" ht="12.75" hidden="false" customHeight="false" outlineLevel="0" collapsed="false">
      <c r="A265" s="24" t="s">
        <v>1696</v>
      </c>
    </row>
    <row r="266" customFormat="false" ht="12.75" hidden="false" customHeight="false" outlineLevel="0" collapsed="false">
      <c r="A266" s="24" t="s">
        <v>1697</v>
      </c>
    </row>
    <row r="267" customFormat="false" ht="12.75" hidden="false" customHeight="false" outlineLevel="0" collapsed="false">
      <c r="A267" s="24" t="s">
        <v>1698</v>
      </c>
    </row>
    <row r="268" customFormat="false" ht="12.75" hidden="false" customHeight="false" outlineLevel="0" collapsed="false">
      <c r="A268" s="24" t="s">
        <v>1699</v>
      </c>
    </row>
    <row r="269" customFormat="false" ht="12.75" hidden="false" customHeight="false" outlineLevel="0" collapsed="false">
      <c r="A269" s="24" t="s">
        <v>1700</v>
      </c>
    </row>
    <row r="270" customFormat="false" ht="12.75" hidden="false" customHeight="false" outlineLevel="0" collapsed="false">
      <c r="A270" s="24" t="s">
        <v>1701</v>
      </c>
    </row>
    <row r="271" customFormat="false" ht="12.75" hidden="false" customHeight="false" outlineLevel="0" collapsed="false">
      <c r="A271" s="24" t="s">
        <v>1702</v>
      </c>
    </row>
    <row r="272" customFormat="false" ht="12.75" hidden="false" customHeight="false" outlineLevel="0" collapsed="false">
      <c r="A272" s="24" t="s">
        <v>1703</v>
      </c>
    </row>
    <row r="273" customFormat="false" ht="12.75" hidden="false" customHeight="false" outlineLevel="0" collapsed="false">
      <c r="A273" s="24" t="s">
        <v>1704</v>
      </c>
    </row>
    <row r="274" customFormat="false" ht="12.75" hidden="false" customHeight="false" outlineLevel="0" collapsed="false">
      <c r="A274" s="24" t="s">
        <v>1705</v>
      </c>
    </row>
    <row r="275" customFormat="false" ht="12.75" hidden="false" customHeight="false" outlineLevel="0" collapsed="false">
      <c r="A275" s="24" t="s">
        <v>1706</v>
      </c>
    </row>
    <row r="276" customFormat="false" ht="12.75" hidden="false" customHeight="false" outlineLevel="0" collapsed="false">
      <c r="A276" s="24" t="s">
        <v>1707</v>
      </c>
    </row>
    <row r="277" customFormat="false" ht="12.75" hidden="false" customHeight="false" outlineLevel="0" collapsed="false">
      <c r="A277" s="24" t="s">
        <v>1708</v>
      </c>
    </row>
    <row r="278" customFormat="false" ht="12.75" hidden="false" customHeight="false" outlineLevel="0" collapsed="false">
      <c r="A278" s="24" t="s">
        <v>1709</v>
      </c>
    </row>
    <row r="279" customFormat="false" ht="12.75" hidden="false" customHeight="false" outlineLevel="0" collapsed="false">
      <c r="A279" s="24" t="s">
        <v>1710</v>
      </c>
    </row>
    <row r="280" customFormat="false" ht="12.75" hidden="false" customHeight="false" outlineLevel="0" collapsed="false">
      <c r="A280" s="24" t="s">
        <v>1711</v>
      </c>
    </row>
    <row r="281" customFormat="false" ht="12.75" hidden="false" customHeight="false" outlineLevel="0" collapsed="false">
      <c r="A281" s="24" t="s">
        <v>1712</v>
      </c>
    </row>
    <row r="282" customFormat="false" ht="12.75" hidden="false" customHeight="false" outlineLevel="0" collapsed="false">
      <c r="A282" s="24" t="s">
        <v>1713</v>
      </c>
    </row>
    <row r="283" customFormat="false" ht="12.75" hidden="false" customHeight="false" outlineLevel="0" collapsed="false">
      <c r="A283" s="24" t="s">
        <v>1714</v>
      </c>
    </row>
    <row r="284" customFormat="false" ht="12.75" hidden="false" customHeight="false" outlineLevel="0" collapsed="false">
      <c r="A284" s="24" t="s">
        <v>1715</v>
      </c>
    </row>
    <row r="285" customFormat="false" ht="12.75" hidden="false" customHeight="false" outlineLevel="0" collapsed="false">
      <c r="A285" s="24" t="s">
        <v>1716</v>
      </c>
    </row>
    <row r="286" customFormat="false" ht="12.75" hidden="false" customHeight="false" outlineLevel="0" collapsed="false">
      <c r="A286" s="24" t="s">
        <v>1717</v>
      </c>
    </row>
    <row r="287" customFormat="false" ht="12.75" hidden="false" customHeight="false" outlineLevel="0" collapsed="false">
      <c r="A287" s="24" t="s">
        <v>1718</v>
      </c>
    </row>
    <row r="288" customFormat="false" ht="12.75" hidden="false" customHeight="false" outlineLevel="0" collapsed="false">
      <c r="A288" s="24" t="s">
        <v>1719</v>
      </c>
    </row>
    <row r="289" customFormat="false" ht="12.75" hidden="false" customHeight="false" outlineLevel="0" collapsed="false">
      <c r="A289" s="24" t="s">
        <v>1720</v>
      </c>
    </row>
    <row r="290" customFormat="false" ht="12.75" hidden="false" customHeight="false" outlineLevel="0" collapsed="false">
      <c r="A290" s="24" t="s">
        <v>1721</v>
      </c>
    </row>
    <row r="291" customFormat="false" ht="12.75" hidden="false" customHeight="false" outlineLevel="0" collapsed="false">
      <c r="A291" s="24" t="s">
        <v>1722</v>
      </c>
    </row>
    <row r="292" customFormat="false" ht="12.75" hidden="false" customHeight="false" outlineLevel="0" collapsed="false">
      <c r="A292" s="24" t="s">
        <v>1723</v>
      </c>
    </row>
    <row r="293" customFormat="false" ht="12.75" hidden="false" customHeight="false" outlineLevel="0" collapsed="false">
      <c r="A293" s="24" t="s">
        <v>1724</v>
      </c>
    </row>
    <row r="294" customFormat="false" ht="12.75" hidden="false" customHeight="false" outlineLevel="0" collapsed="false">
      <c r="A294" s="24" t="s">
        <v>1725</v>
      </c>
    </row>
    <row r="295" customFormat="false" ht="12.75" hidden="false" customHeight="false" outlineLevel="0" collapsed="false">
      <c r="A295" s="24" t="s">
        <v>1726</v>
      </c>
    </row>
    <row r="296" customFormat="false" ht="12.75" hidden="false" customHeight="false" outlineLevel="0" collapsed="false">
      <c r="A296" s="24" t="s">
        <v>1727</v>
      </c>
    </row>
    <row r="297" customFormat="false" ht="12.75" hidden="false" customHeight="false" outlineLevel="0" collapsed="false">
      <c r="A297" s="24" t="s">
        <v>1728</v>
      </c>
    </row>
    <row r="298" customFormat="false" ht="12.75" hidden="false" customHeight="false" outlineLevel="0" collapsed="false">
      <c r="A298" s="24" t="s">
        <v>1729</v>
      </c>
    </row>
    <row r="299" customFormat="false" ht="12.75" hidden="false" customHeight="false" outlineLevel="0" collapsed="false">
      <c r="A299" s="24" t="s">
        <v>1730</v>
      </c>
    </row>
    <row r="300" customFormat="false" ht="12.75" hidden="false" customHeight="false" outlineLevel="0" collapsed="false">
      <c r="A300" s="24" t="s">
        <v>1731</v>
      </c>
    </row>
    <row r="301" customFormat="false" ht="12.75" hidden="false" customHeight="false" outlineLevel="0" collapsed="false">
      <c r="A301" s="24" t="s">
        <v>1732</v>
      </c>
    </row>
    <row r="302" customFormat="false" ht="12.75" hidden="false" customHeight="false" outlineLevel="0" collapsed="false">
      <c r="A302" s="24" t="s">
        <v>1733</v>
      </c>
    </row>
    <row r="303" customFormat="false" ht="12.75" hidden="false" customHeight="false" outlineLevel="0" collapsed="false">
      <c r="A303" s="24" t="s">
        <v>1734</v>
      </c>
    </row>
    <row r="304" customFormat="false" ht="12.75" hidden="false" customHeight="false" outlineLevel="0" collapsed="false">
      <c r="A304" s="24" t="s">
        <v>1735</v>
      </c>
    </row>
    <row r="305" customFormat="false" ht="12.75" hidden="false" customHeight="false" outlineLevel="0" collapsed="false">
      <c r="A305" s="24" t="s">
        <v>1736</v>
      </c>
    </row>
    <row r="306" customFormat="false" ht="12.75" hidden="false" customHeight="false" outlineLevel="0" collapsed="false">
      <c r="A306" s="24" t="s">
        <v>1737</v>
      </c>
    </row>
    <row r="307" customFormat="false" ht="12.75" hidden="false" customHeight="false" outlineLevel="0" collapsed="false">
      <c r="A307" s="24" t="s">
        <v>1738</v>
      </c>
    </row>
    <row r="308" customFormat="false" ht="12.75" hidden="false" customHeight="false" outlineLevel="0" collapsed="false">
      <c r="A308" s="24" t="s">
        <v>1739</v>
      </c>
    </row>
    <row r="309" customFormat="false" ht="12.75" hidden="false" customHeight="false" outlineLevel="0" collapsed="false">
      <c r="A309" s="24" t="s">
        <v>1740</v>
      </c>
    </row>
    <row r="310" customFormat="false" ht="12.75" hidden="false" customHeight="false" outlineLevel="0" collapsed="false">
      <c r="A310" s="24" t="s">
        <v>1530</v>
      </c>
    </row>
    <row r="311" customFormat="false" ht="12.75" hidden="false" customHeight="false" outlineLevel="0" collapsed="false">
      <c r="A311" s="24" t="s">
        <v>1741</v>
      </c>
    </row>
    <row r="312" customFormat="false" ht="12.75" hidden="false" customHeight="false" outlineLevel="0" collapsed="false">
      <c r="A312" s="24" t="s">
        <v>1742</v>
      </c>
    </row>
    <row r="313" customFormat="false" ht="12.75" hidden="false" customHeight="false" outlineLevel="0" collapsed="false">
      <c r="A313" s="24" t="s">
        <v>1743</v>
      </c>
    </row>
    <row r="314" customFormat="false" ht="12.75" hidden="false" customHeight="false" outlineLevel="0" collapsed="false">
      <c r="A314" s="24" t="s">
        <v>1744</v>
      </c>
    </row>
    <row r="315" customFormat="false" ht="12.75" hidden="false" customHeight="false" outlineLevel="0" collapsed="false">
      <c r="A315" s="24" t="s">
        <v>1745</v>
      </c>
    </row>
    <row r="316" customFormat="false" ht="12.75" hidden="false" customHeight="false" outlineLevel="0" collapsed="false">
      <c r="A316" s="24" t="s">
        <v>1746</v>
      </c>
    </row>
    <row r="317" customFormat="false" ht="12.75" hidden="false" customHeight="false" outlineLevel="0" collapsed="false">
      <c r="A317" s="24" t="s">
        <v>1747</v>
      </c>
    </row>
    <row r="318" customFormat="false" ht="12.75" hidden="false" customHeight="false" outlineLevel="0" collapsed="false">
      <c r="A318" s="24" t="s">
        <v>1748</v>
      </c>
    </row>
    <row r="319" customFormat="false" ht="12.75" hidden="false" customHeight="false" outlineLevel="0" collapsed="false">
      <c r="A319" s="24" t="s">
        <v>1749</v>
      </c>
    </row>
    <row r="320" customFormat="false" ht="12.75" hidden="false" customHeight="false" outlineLevel="0" collapsed="false">
      <c r="A320" s="24" t="s">
        <v>1750</v>
      </c>
    </row>
    <row r="321" customFormat="false" ht="12.75" hidden="false" customHeight="false" outlineLevel="0" collapsed="false">
      <c r="A321" s="24" t="s">
        <v>1751</v>
      </c>
    </row>
    <row r="322" customFormat="false" ht="12.75" hidden="false" customHeight="false" outlineLevel="0" collapsed="false">
      <c r="A322" s="24" t="s">
        <v>1752</v>
      </c>
    </row>
    <row r="323" customFormat="false" ht="12.75" hidden="false" customHeight="false" outlineLevel="0" collapsed="false">
      <c r="A323" s="24" t="s">
        <v>1753</v>
      </c>
    </row>
    <row r="324" customFormat="false" ht="12.75" hidden="false" customHeight="false" outlineLevel="0" collapsed="false">
      <c r="A324" s="24" t="s">
        <v>1754</v>
      </c>
    </row>
    <row r="325" customFormat="false" ht="12.75" hidden="false" customHeight="false" outlineLevel="0" collapsed="false">
      <c r="A325" s="24" t="s">
        <v>1755</v>
      </c>
    </row>
    <row r="326" customFormat="false" ht="12.75" hidden="false" customHeight="false" outlineLevel="0" collapsed="false">
      <c r="A326" s="24" t="s">
        <v>1756</v>
      </c>
    </row>
    <row r="327" customFormat="false" ht="12.75" hidden="false" customHeight="false" outlineLevel="0" collapsed="false">
      <c r="A327" s="24" t="s">
        <v>1757</v>
      </c>
    </row>
    <row r="328" customFormat="false" ht="12.75" hidden="false" customHeight="false" outlineLevel="0" collapsed="false">
      <c r="A328" s="24" t="s">
        <v>1758</v>
      </c>
    </row>
    <row r="329" customFormat="false" ht="12.75" hidden="false" customHeight="false" outlineLevel="0" collapsed="false">
      <c r="A329" s="24" t="s">
        <v>1759</v>
      </c>
    </row>
    <row r="330" customFormat="false" ht="12.75" hidden="false" customHeight="false" outlineLevel="0" collapsed="false">
      <c r="A330" s="24" t="s">
        <v>1760</v>
      </c>
    </row>
    <row r="331" customFormat="false" ht="12.75" hidden="false" customHeight="false" outlineLevel="0" collapsed="false">
      <c r="A331" s="24" t="s">
        <v>1755</v>
      </c>
    </row>
    <row r="332" customFormat="false" ht="12.75" hidden="false" customHeight="false" outlineLevel="0" collapsed="false">
      <c r="A332" s="24" t="s">
        <v>1761</v>
      </c>
    </row>
    <row r="333" customFormat="false" ht="12.75" hidden="false" customHeight="false" outlineLevel="0" collapsed="false">
      <c r="A333" s="24" t="s">
        <v>1762</v>
      </c>
    </row>
    <row r="334" customFormat="false" ht="12.75" hidden="false" customHeight="false" outlineLevel="0" collapsed="false">
      <c r="A334" s="24" t="s">
        <v>1763</v>
      </c>
    </row>
    <row r="335" customFormat="false" ht="12.75" hidden="false" customHeight="false" outlineLevel="0" collapsed="false">
      <c r="A335" s="24" t="s">
        <v>1764</v>
      </c>
    </row>
    <row r="336" customFormat="false" ht="12.75" hidden="false" customHeight="false" outlineLevel="0" collapsed="false">
      <c r="A336" s="24" t="s">
        <v>1765</v>
      </c>
    </row>
    <row r="337" customFormat="false" ht="12.75" hidden="false" customHeight="false" outlineLevel="0" collapsed="false">
      <c r="A337" s="24" t="s">
        <v>1766</v>
      </c>
    </row>
    <row r="338" customFormat="false" ht="12.75" hidden="false" customHeight="false" outlineLevel="0" collapsed="false">
      <c r="A338" s="24" t="s">
        <v>1767</v>
      </c>
    </row>
    <row r="339" customFormat="false" ht="12.75" hidden="false" customHeight="false" outlineLevel="0" collapsed="false">
      <c r="A339" s="24" t="s">
        <v>1768</v>
      </c>
    </row>
    <row r="340" customFormat="false" ht="12.75" hidden="false" customHeight="false" outlineLevel="0" collapsed="false">
      <c r="A340" s="24" t="s">
        <v>1769</v>
      </c>
    </row>
    <row r="341" customFormat="false" ht="12.75" hidden="false" customHeight="false" outlineLevel="0" collapsed="false">
      <c r="A341" s="24" t="s">
        <v>1770</v>
      </c>
    </row>
    <row r="342" customFormat="false" ht="12.75" hidden="false" customHeight="false" outlineLevel="0" collapsed="false">
      <c r="A342" s="24" t="s">
        <v>1771</v>
      </c>
    </row>
    <row r="343" customFormat="false" ht="12.75" hidden="false" customHeight="false" outlineLevel="0" collapsed="false">
      <c r="A343" s="24" t="s">
        <v>1772</v>
      </c>
    </row>
    <row r="344" customFormat="false" ht="12.75" hidden="false" customHeight="false" outlineLevel="0" collapsed="false">
      <c r="A344" s="24" t="s">
        <v>1773</v>
      </c>
    </row>
    <row r="345" customFormat="false" ht="12.75" hidden="false" customHeight="false" outlineLevel="0" collapsed="false">
      <c r="A345" s="24" t="s">
        <v>1774</v>
      </c>
    </row>
    <row r="346" customFormat="false" ht="12.75" hidden="false" customHeight="false" outlineLevel="0" collapsed="false">
      <c r="A346" s="24" t="s">
        <v>1775</v>
      </c>
    </row>
    <row r="347" customFormat="false" ht="12.75" hidden="false" customHeight="false" outlineLevel="0" collapsed="false">
      <c r="A347" s="24" t="s">
        <v>1775</v>
      </c>
    </row>
    <row r="348" customFormat="false" ht="12.75" hidden="false" customHeight="false" outlineLevel="0" collapsed="false">
      <c r="A348" s="24" t="s">
        <v>1776</v>
      </c>
    </row>
    <row r="349" customFormat="false" ht="12.75" hidden="false" customHeight="false" outlineLevel="0" collapsed="false">
      <c r="A349" s="24" t="s">
        <v>1777</v>
      </c>
    </row>
    <row r="350" customFormat="false" ht="12.75" hidden="false" customHeight="false" outlineLevel="0" collapsed="false">
      <c r="A350" s="24" t="s">
        <v>1778</v>
      </c>
    </row>
    <row r="351" customFormat="false" ht="12.75" hidden="false" customHeight="false" outlineLevel="0" collapsed="false">
      <c r="A351" s="24" t="s">
        <v>1779</v>
      </c>
    </row>
    <row r="352" customFormat="false" ht="12.75" hidden="false" customHeight="false" outlineLevel="0" collapsed="false">
      <c r="A352" s="24" t="s">
        <v>1780</v>
      </c>
    </row>
    <row r="353" customFormat="false" ht="12.75" hidden="false" customHeight="false" outlineLevel="0" collapsed="false">
      <c r="A353" s="24" t="s">
        <v>1781</v>
      </c>
    </row>
    <row r="354" customFormat="false" ht="12.75" hidden="false" customHeight="false" outlineLevel="0" collapsed="false">
      <c r="A354" s="24" t="s">
        <v>1782</v>
      </c>
    </row>
    <row r="355" customFormat="false" ht="12.75" hidden="false" customHeight="false" outlineLevel="0" collapsed="false">
      <c r="A355" s="24" t="s">
        <v>1783</v>
      </c>
    </row>
    <row r="356" customFormat="false" ht="12.75" hidden="false" customHeight="false" outlineLevel="0" collapsed="false">
      <c r="A356" s="24" t="s">
        <v>1784</v>
      </c>
    </row>
    <row r="357" customFormat="false" ht="12.75" hidden="false" customHeight="false" outlineLevel="0" collapsed="false">
      <c r="A357" s="24" t="s">
        <v>1785</v>
      </c>
    </row>
    <row r="358" customFormat="false" ht="12.75" hidden="false" customHeight="false" outlineLevel="0" collapsed="false">
      <c r="A358" s="24" t="s">
        <v>1786</v>
      </c>
    </row>
    <row r="359" customFormat="false" ht="12.75" hidden="false" customHeight="false" outlineLevel="0" collapsed="false">
      <c r="A359" s="24" t="s">
        <v>1787</v>
      </c>
    </row>
    <row r="360" customFormat="false" ht="12.75" hidden="false" customHeight="false" outlineLevel="0" collapsed="false">
      <c r="A360" s="24" t="s">
        <v>1788</v>
      </c>
    </row>
    <row r="361" customFormat="false" ht="12.75" hidden="false" customHeight="false" outlineLevel="0" collapsed="false">
      <c r="A361" s="24" t="s">
        <v>1789</v>
      </c>
    </row>
    <row r="362" customFormat="false" ht="12.75" hidden="false" customHeight="false" outlineLevel="0" collapsed="false">
      <c r="A362" s="24" t="s">
        <v>1790</v>
      </c>
    </row>
    <row r="363" customFormat="false" ht="12.75" hidden="false" customHeight="false" outlineLevel="0" collapsed="false">
      <c r="A363" s="24" t="s">
        <v>1649</v>
      </c>
    </row>
    <row r="364" customFormat="false" ht="12.75" hidden="false" customHeight="false" outlineLevel="0" collapsed="false">
      <c r="A364" s="24" t="s">
        <v>1791</v>
      </c>
    </row>
    <row r="365" customFormat="false" ht="12.75" hidden="false" customHeight="false" outlineLevel="0" collapsed="false">
      <c r="A365" s="24" t="s">
        <v>1792</v>
      </c>
    </row>
    <row r="366" customFormat="false" ht="12.75" hidden="false" customHeight="false" outlineLevel="0" collapsed="false">
      <c r="A366" s="24" t="s">
        <v>1793</v>
      </c>
    </row>
    <row r="367" customFormat="false" ht="12.75" hidden="false" customHeight="false" outlineLevel="0" collapsed="false">
      <c r="A367" s="24" t="s">
        <v>1794</v>
      </c>
    </row>
    <row r="368" customFormat="false" ht="12.75" hidden="false" customHeight="false" outlineLevel="0" collapsed="false">
      <c r="A368" s="24" t="s">
        <v>1795</v>
      </c>
    </row>
    <row r="369" customFormat="false" ht="12.75" hidden="false" customHeight="false" outlineLevel="0" collapsed="false">
      <c r="A369" s="24" t="s">
        <v>1796</v>
      </c>
    </row>
    <row r="370" customFormat="false" ht="12.75" hidden="false" customHeight="false" outlineLevel="0" collapsed="false">
      <c r="A370" s="24" t="s">
        <v>1797</v>
      </c>
    </row>
    <row r="371" customFormat="false" ht="12.75" hidden="false" customHeight="false" outlineLevel="0" collapsed="false">
      <c r="A371" s="24" t="s">
        <v>1798</v>
      </c>
    </row>
    <row r="372" customFormat="false" ht="12.75" hidden="false" customHeight="false" outlineLevel="0" collapsed="false">
      <c r="A372" s="24" t="s">
        <v>1799</v>
      </c>
    </row>
    <row r="373" customFormat="false" ht="12.75" hidden="false" customHeight="false" outlineLevel="0" collapsed="false">
      <c r="A373" s="24" t="s">
        <v>1800</v>
      </c>
    </row>
    <row r="374" customFormat="false" ht="12.75" hidden="false" customHeight="false" outlineLevel="0" collapsed="false">
      <c r="A374" s="24" t="s">
        <v>1801</v>
      </c>
    </row>
    <row r="375" customFormat="false" ht="12.75" hidden="false" customHeight="false" outlineLevel="0" collapsed="false">
      <c r="A375" s="24" t="s">
        <v>1587</v>
      </c>
    </row>
    <row r="376" customFormat="false" ht="12.75" hidden="false" customHeight="false" outlineLevel="0" collapsed="false">
      <c r="A376" s="24" t="s">
        <v>1802</v>
      </c>
    </row>
    <row r="377" customFormat="false" ht="12.75" hidden="false" customHeight="false" outlineLevel="0" collapsed="false">
      <c r="A377" s="24" t="s">
        <v>1803</v>
      </c>
    </row>
    <row r="378" customFormat="false" ht="12.75" hidden="false" customHeight="false" outlineLevel="0" collapsed="false">
      <c r="A378" s="24" t="s">
        <v>1804</v>
      </c>
    </row>
    <row r="379" customFormat="false" ht="12.75" hidden="false" customHeight="false" outlineLevel="0" collapsed="false">
      <c r="A379" s="24" t="s">
        <v>1805</v>
      </c>
    </row>
    <row r="380" customFormat="false" ht="12.75" hidden="false" customHeight="false" outlineLevel="0" collapsed="false">
      <c r="A380" s="24" t="s">
        <v>1806</v>
      </c>
    </row>
    <row r="381" customFormat="false" ht="12.75" hidden="false" customHeight="false" outlineLevel="0" collapsed="false">
      <c r="A381" s="24" t="s">
        <v>1807</v>
      </c>
    </row>
    <row r="382" customFormat="false" ht="12.75" hidden="false" customHeight="false" outlineLevel="0" collapsed="false">
      <c r="A382" s="24" t="s">
        <v>1808</v>
      </c>
    </row>
    <row r="383" customFormat="false" ht="12.75" hidden="false" customHeight="false" outlineLevel="0" collapsed="false">
      <c r="A383" s="24" t="s">
        <v>1809</v>
      </c>
    </row>
    <row r="384" customFormat="false" ht="12.75" hidden="false" customHeight="false" outlineLevel="0" collapsed="false">
      <c r="A384" s="24" t="s">
        <v>1810</v>
      </c>
    </row>
    <row r="385" customFormat="false" ht="12.75" hidden="false" customHeight="false" outlineLevel="0" collapsed="false">
      <c r="A385" s="24" t="s">
        <v>1811</v>
      </c>
    </row>
    <row r="386" customFormat="false" ht="12.75" hidden="false" customHeight="false" outlineLevel="0" collapsed="false">
      <c r="A386" s="24" t="s">
        <v>1812</v>
      </c>
    </row>
    <row r="387" customFormat="false" ht="12.75" hidden="false" customHeight="false" outlineLevel="0" collapsed="false">
      <c r="A387" s="24" t="s">
        <v>1813</v>
      </c>
    </row>
    <row r="388" customFormat="false" ht="12.75" hidden="false" customHeight="false" outlineLevel="0" collapsed="false">
      <c r="A388" s="24" t="s">
        <v>1814</v>
      </c>
    </row>
    <row r="389" customFormat="false" ht="12.75" hidden="false" customHeight="false" outlineLevel="0" collapsed="false">
      <c r="A389" s="24" t="s">
        <v>1815</v>
      </c>
    </row>
    <row r="390" customFormat="false" ht="12.75" hidden="false" customHeight="false" outlineLevel="0" collapsed="false">
      <c r="A390" s="24" t="s">
        <v>1816</v>
      </c>
    </row>
    <row r="391" customFormat="false" ht="12.75" hidden="false" customHeight="false" outlineLevel="0" collapsed="false">
      <c r="A391" s="24" t="s">
        <v>1817</v>
      </c>
    </row>
    <row r="392" customFormat="false" ht="12.75" hidden="false" customHeight="false" outlineLevel="0" collapsed="false">
      <c r="A392" s="24" t="s">
        <v>1818</v>
      </c>
    </row>
    <row r="393" customFormat="false" ht="12.75" hidden="false" customHeight="false" outlineLevel="0" collapsed="false">
      <c r="A393" s="24" t="s">
        <v>1819</v>
      </c>
    </row>
    <row r="394" customFormat="false" ht="12.75" hidden="false" customHeight="false" outlineLevel="0" collapsed="false">
      <c r="A394" s="24" t="s">
        <v>1820</v>
      </c>
    </row>
    <row r="395" customFormat="false" ht="12.75" hidden="false" customHeight="false" outlineLevel="0" collapsed="false">
      <c r="A395" s="24" t="s">
        <v>1821</v>
      </c>
    </row>
    <row r="396" customFormat="false" ht="12.75" hidden="false" customHeight="false" outlineLevel="0" collapsed="false">
      <c r="A396" s="24" t="s">
        <v>1822</v>
      </c>
    </row>
    <row r="397" customFormat="false" ht="12.75" hidden="false" customHeight="false" outlineLevel="0" collapsed="false">
      <c r="A397" s="24" t="s">
        <v>1823</v>
      </c>
    </row>
    <row r="398" customFormat="false" ht="12.75" hidden="false" customHeight="false" outlineLevel="0" collapsed="false">
      <c r="A398" s="24" t="s">
        <v>1824</v>
      </c>
    </row>
    <row r="399" customFormat="false" ht="12.75" hidden="false" customHeight="false" outlineLevel="0" collapsed="false">
      <c r="A399" s="24" t="s">
        <v>1825</v>
      </c>
    </row>
    <row r="400" customFormat="false" ht="12.75" hidden="false" customHeight="false" outlineLevel="0" collapsed="false">
      <c r="A400" s="24" t="s">
        <v>1826</v>
      </c>
    </row>
    <row r="401" customFormat="false" ht="12.75" hidden="false" customHeight="false" outlineLevel="0" collapsed="false">
      <c r="A401" s="24" t="s">
        <v>1827</v>
      </c>
    </row>
    <row r="402" customFormat="false" ht="12.75" hidden="false" customHeight="false" outlineLevel="0" collapsed="false">
      <c r="A402" s="24" t="s">
        <v>1828</v>
      </c>
    </row>
    <row r="403" customFormat="false" ht="12.75" hidden="false" customHeight="false" outlineLevel="0" collapsed="false">
      <c r="A403" s="24" t="s">
        <v>1829</v>
      </c>
    </row>
    <row r="404" customFormat="false" ht="12.75" hidden="false" customHeight="false" outlineLevel="0" collapsed="false">
      <c r="A404" s="24" t="s">
        <v>1830</v>
      </c>
    </row>
    <row r="405" customFormat="false" ht="12.75" hidden="false" customHeight="false" outlineLevel="0" collapsed="false">
      <c r="A405" s="24" t="s">
        <v>1831</v>
      </c>
    </row>
    <row r="406" customFormat="false" ht="12.75" hidden="false" customHeight="false" outlineLevel="0" collapsed="false">
      <c r="A406" s="24" t="s">
        <v>1832</v>
      </c>
    </row>
    <row r="407" customFormat="false" ht="12.75" hidden="false" customHeight="false" outlineLevel="0" collapsed="false">
      <c r="A407" s="24" t="s">
        <v>1833</v>
      </c>
    </row>
    <row r="408" customFormat="false" ht="12.75" hidden="false" customHeight="false" outlineLevel="0" collapsed="false">
      <c r="A408" s="24" t="s">
        <v>1834</v>
      </c>
    </row>
    <row r="409" customFormat="false" ht="12.75" hidden="false" customHeight="false" outlineLevel="0" collapsed="false">
      <c r="A409" s="24" t="s">
        <v>1835</v>
      </c>
    </row>
    <row r="410" customFormat="false" ht="12.75" hidden="false" customHeight="false" outlineLevel="0" collapsed="false">
      <c r="A410" s="24" t="s">
        <v>1836</v>
      </c>
    </row>
    <row r="411" customFormat="false" ht="12.75" hidden="false" customHeight="false" outlineLevel="0" collapsed="false">
      <c r="A411" s="24" t="s">
        <v>1837</v>
      </c>
    </row>
    <row r="412" customFormat="false" ht="12.75" hidden="false" customHeight="false" outlineLevel="0" collapsed="false">
      <c r="A412" s="24" t="s">
        <v>1838</v>
      </c>
    </row>
    <row r="413" customFormat="false" ht="12.75" hidden="false" customHeight="false" outlineLevel="0" collapsed="false">
      <c r="A413" s="24" t="s">
        <v>1839</v>
      </c>
    </row>
    <row r="414" customFormat="false" ht="12.75" hidden="false" customHeight="false" outlineLevel="0" collapsed="false">
      <c r="A414" s="24" t="s">
        <v>1840</v>
      </c>
    </row>
    <row r="415" customFormat="false" ht="12.75" hidden="false" customHeight="false" outlineLevel="0" collapsed="false">
      <c r="A415" s="24" t="s">
        <v>1841</v>
      </c>
    </row>
    <row r="416" customFormat="false" ht="12.75" hidden="false" customHeight="false" outlineLevel="0" collapsed="false">
      <c r="A416" s="24" t="s">
        <v>1842</v>
      </c>
    </row>
    <row r="417" customFormat="false" ht="12.75" hidden="false" customHeight="false" outlineLevel="0" collapsed="false">
      <c r="A417" s="24" t="s">
        <v>1843</v>
      </c>
    </row>
    <row r="418" customFormat="false" ht="12.75" hidden="false" customHeight="false" outlineLevel="0" collapsed="false">
      <c r="A418" s="24" t="s">
        <v>1844</v>
      </c>
    </row>
    <row r="419" customFormat="false" ht="12.75" hidden="false" customHeight="false" outlineLevel="0" collapsed="false">
      <c r="A419" s="24" t="s">
        <v>1845</v>
      </c>
    </row>
    <row r="420" customFormat="false" ht="12.75" hidden="false" customHeight="false" outlineLevel="0" collapsed="false">
      <c r="A420" s="24" t="s">
        <v>1846</v>
      </c>
    </row>
    <row r="421" customFormat="false" ht="12.75" hidden="false" customHeight="false" outlineLevel="0" collapsed="false">
      <c r="A421" s="24" t="s">
        <v>1847</v>
      </c>
    </row>
    <row r="422" customFormat="false" ht="12.75" hidden="false" customHeight="false" outlineLevel="0" collapsed="false">
      <c r="A422" s="24" t="s">
        <v>1848</v>
      </c>
    </row>
    <row r="423" customFormat="false" ht="12.75" hidden="false" customHeight="false" outlineLevel="0" collapsed="false">
      <c r="A423" s="24" t="s">
        <v>1849</v>
      </c>
    </row>
    <row r="424" customFormat="false" ht="12.75" hidden="false" customHeight="false" outlineLevel="0" collapsed="false">
      <c r="A424" s="24" t="s">
        <v>1850</v>
      </c>
    </row>
    <row r="425" customFormat="false" ht="12.75" hidden="false" customHeight="false" outlineLevel="0" collapsed="false">
      <c r="A425" s="24" t="s">
        <v>1851</v>
      </c>
    </row>
    <row r="426" customFormat="false" ht="12.75" hidden="false" customHeight="false" outlineLevel="0" collapsed="false">
      <c r="A426" s="24" t="s">
        <v>1852</v>
      </c>
    </row>
    <row r="427" customFormat="false" ht="12.75" hidden="false" customHeight="false" outlineLevel="0" collapsed="false">
      <c r="A427" s="24" t="s">
        <v>1853</v>
      </c>
    </row>
    <row r="428" customFormat="false" ht="12.75" hidden="false" customHeight="false" outlineLevel="0" collapsed="false">
      <c r="A428" s="24" t="s">
        <v>1854</v>
      </c>
    </row>
    <row r="429" customFormat="false" ht="12.75" hidden="false" customHeight="false" outlineLevel="0" collapsed="false">
      <c r="A429" s="24" t="s">
        <v>1855</v>
      </c>
    </row>
    <row r="430" customFormat="false" ht="12.75" hidden="false" customHeight="false" outlineLevel="0" collapsed="false">
      <c r="A430" s="24" t="s">
        <v>1856</v>
      </c>
    </row>
    <row r="431" customFormat="false" ht="12.75" hidden="false" customHeight="false" outlineLevel="0" collapsed="false">
      <c r="A431" s="24" t="s">
        <v>1857</v>
      </c>
    </row>
    <row r="432" customFormat="false" ht="12.75" hidden="false" customHeight="false" outlineLevel="0" collapsed="false">
      <c r="A432" s="24" t="s">
        <v>1858</v>
      </c>
    </row>
    <row r="433" customFormat="false" ht="12.75" hidden="false" customHeight="false" outlineLevel="0" collapsed="false">
      <c r="A433" s="24" t="s">
        <v>1859</v>
      </c>
    </row>
    <row r="434" customFormat="false" ht="12.75" hidden="false" customHeight="false" outlineLevel="0" collapsed="false">
      <c r="A434" s="24" t="s">
        <v>1860</v>
      </c>
    </row>
    <row r="435" customFormat="false" ht="12.75" hidden="false" customHeight="false" outlineLevel="0" collapsed="false">
      <c r="A435" s="24" t="s">
        <v>1861</v>
      </c>
    </row>
    <row r="436" customFormat="false" ht="12.75" hidden="false" customHeight="false" outlineLevel="0" collapsed="false">
      <c r="A436" s="24" t="s">
        <v>1862</v>
      </c>
    </row>
    <row r="437" customFormat="false" ht="12.75" hidden="false" customHeight="false" outlineLevel="0" collapsed="false">
      <c r="A437" s="24" t="s">
        <v>1863</v>
      </c>
    </row>
    <row r="438" customFormat="false" ht="12.75" hidden="false" customHeight="false" outlineLevel="0" collapsed="false">
      <c r="A438" s="24" t="s">
        <v>1864</v>
      </c>
    </row>
    <row r="439" customFormat="false" ht="12.75" hidden="false" customHeight="false" outlineLevel="0" collapsed="false">
      <c r="A439" s="24" t="s">
        <v>1865</v>
      </c>
    </row>
    <row r="440" customFormat="false" ht="12.75" hidden="false" customHeight="false" outlineLevel="0" collapsed="false">
      <c r="A440" s="24" t="s">
        <v>1866</v>
      </c>
    </row>
    <row r="441" customFormat="false" ht="12.75" hidden="false" customHeight="false" outlineLevel="0" collapsed="false">
      <c r="A441" s="24" t="s">
        <v>1867</v>
      </c>
    </row>
    <row r="442" customFormat="false" ht="12.75" hidden="false" customHeight="false" outlineLevel="0" collapsed="false">
      <c r="A442" s="24" t="s">
        <v>1868</v>
      </c>
    </row>
    <row r="443" customFormat="false" ht="12.75" hidden="false" customHeight="false" outlineLevel="0" collapsed="false">
      <c r="A443" s="24" t="s">
        <v>1869</v>
      </c>
    </row>
    <row r="444" customFormat="false" ht="12.75" hidden="false" customHeight="false" outlineLevel="0" collapsed="false">
      <c r="A444" s="24" t="s">
        <v>1870</v>
      </c>
    </row>
    <row r="445" customFormat="false" ht="12.75" hidden="false" customHeight="false" outlineLevel="0" collapsed="false">
      <c r="A445" s="24" t="s">
        <v>1871</v>
      </c>
    </row>
    <row r="446" customFormat="false" ht="12.75" hidden="false" customHeight="false" outlineLevel="0" collapsed="false">
      <c r="A446" s="24" t="s">
        <v>1872</v>
      </c>
    </row>
    <row r="447" customFormat="false" ht="12.75" hidden="false" customHeight="false" outlineLevel="0" collapsed="false">
      <c r="A447" s="24" t="s">
        <v>1873</v>
      </c>
    </row>
    <row r="448" customFormat="false" ht="12.75" hidden="false" customHeight="false" outlineLevel="0" collapsed="false">
      <c r="A448" s="24" t="s">
        <v>1874</v>
      </c>
    </row>
    <row r="449" customFormat="false" ht="12.75" hidden="false" customHeight="false" outlineLevel="0" collapsed="false">
      <c r="A449" s="24" t="s">
        <v>1875</v>
      </c>
    </row>
    <row r="450" customFormat="false" ht="12.75" hidden="false" customHeight="false" outlineLevel="0" collapsed="false">
      <c r="A450" s="24" t="s">
        <v>1876</v>
      </c>
    </row>
    <row r="451" customFormat="false" ht="12.75" hidden="false" customHeight="false" outlineLevel="0" collapsed="false">
      <c r="A451" s="24" t="s">
        <v>1877</v>
      </c>
    </row>
    <row r="452" customFormat="false" ht="12.75" hidden="false" customHeight="false" outlineLevel="0" collapsed="false">
      <c r="A452" s="24" t="s">
        <v>1878</v>
      </c>
    </row>
    <row r="453" customFormat="false" ht="12.75" hidden="false" customHeight="false" outlineLevel="0" collapsed="false">
      <c r="A453" s="24" t="s">
        <v>1879</v>
      </c>
    </row>
    <row r="454" customFormat="false" ht="12.75" hidden="false" customHeight="false" outlineLevel="0" collapsed="false">
      <c r="A454" s="24" t="s">
        <v>1880</v>
      </c>
    </row>
    <row r="455" customFormat="false" ht="12.75" hidden="false" customHeight="false" outlineLevel="0" collapsed="false">
      <c r="A455" s="24" t="s">
        <v>1881</v>
      </c>
    </row>
    <row r="456" customFormat="false" ht="12.75" hidden="false" customHeight="false" outlineLevel="0" collapsed="false">
      <c r="A456" s="24" t="s">
        <v>1882</v>
      </c>
    </row>
    <row r="457" customFormat="false" ht="12.75" hidden="false" customHeight="false" outlineLevel="0" collapsed="false">
      <c r="A457" s="24" t="s">
        <v>1883</v>
      </c>
    </row>
    <row r="458" customFormat="false" ht="12.75" hidden="false" customHeight="false" outlineLevel="0" collapsed="false">
      <c r="A458" s="24" t="s">
        <v>1884</v>
      </c>
    </row>
    <row r="459" customFormat="false" ht="12.75" hidden="false" customHeight="false" outlineLevel="0" collapsed="false">
      <c r="A459" s="24" t="s">
        <v>1885</v>
      </c>
    </row>
    <row r="460" customFormat="false" ht="12.75" hidden="false" customHeight="false" outlineLevel="0" collapsed="false">
      <c r="A460" s="24" t="s">
        <v>1886</v>
      </c>
    </row>
    <row r="461" customFormat="false" ht="12.75" hidden="false" customHeight="false" outlineLevel="0" collapsed="false">
      <c r="A461" s="24" t="s">
        <v>1887</v>
      </c>
    </row>
    <row r="462" customFormat="false" ht="12.75" hidden="false" customHeight="false" outlineLevel="0" collapsed="false">
      <c r="A462" s="24" t="s">
        <v>1888</v>
      </c>
    </row>
    <row r="463" customFormat="false" ht="12.75" hidden="false" customHeight="false" outlineLevel="0" collapsed="false">
      <c r="A463" s="24" t="s">
        <v>1889</v>
      </c>
    </row>
    <row r="464" customFormat="false" ht="12.75" hidden="false" customHeight="false" outlineLevel="0" collapsed="false">
      <c r="A464" s="24" t="s">
        <v>1890</v>
      </c>
    </row>
    <row r="465" customFormat="false" ht="12.75" hidden="false" customHeight="false" outlineLevel="0" collapsed="false">
      <c r="A465" s="24" t="s">
        <v>1891</v>
      </c>
    </row>
    <row r="466" customFormat="false" ht="12.75" hidden="false" customHeight="false" outlineLevel="0" collapsed="false">
      <c r="A466" s="24" t="s">
        <v>1892</v>
      </c>
    </row>
    <row r="467" customFormat="false" ht="12.75" hidden="false" customHeight="false" outlineLevel="0" collapsed="false">
      <c r="A467" s="24" t="s">
        <v>1893</v>
      </c>
    </row>
    <row r="468" customFormat="false" ht="12.75" hidden="false" customHeight="false" outlineLevel="0" collapsed="false">
      <c r="A468" s="24" t="s">
        <v>1894</v>
      </c>
    </row>
    <row r="469" customFormat="false" ht="12.75" hidden="false" customHeight="false" outlineLevel="0" collapsed="false">
      <c r="A469" s="24" t="s">
        <v>1895</v>
      </c>
    </row>
    <row r="470" customFormat="false" ht="12.75" hidden="false" customHeight="false" outlineLevel="0" collapsed="false">
      <c r="A470" s="24" t="s">
        <v>1896</v>
      </c>
    </row>
    <row r="471" customFormat="false" ht="12.75" hidden="false" customHeight="false" outlineLevel="0" collapsed="false">
      <c r="A471" s="24" t="s">
        <v>1897</v>
      </c>
    </row>
    <row r="472" customFormat="false" ht="12.75" hidden="false" customHeight="false" outlineLevel="0" collapsed="false">
      <c r="A472" s="24" t="s">
        <v>1898</v>
      </c>
    </row>
    <row r="473" customFormat="false" ht="12.75" hidden="false" customHeight="false" outlineLevel="0" collapsed="false">
      <c r="A473" s="24" t="s">
        <v>1899</v>
      </c>
    </row>
    <row r="474" customFormat="false" ht="12.75" hidden="false" customHeight="false" outlineLevel="0" collapsed="false">
      <c r="A474" s="24" t="s">
        <v>1900</v>
      </c>
    </row>
    <row r="475" customFormat="false" ht="12.75" hidden="false" customHeight="false" outlineLevel="0" collapsed="false">
      <c r="A475" s="24" t="s">
        <v>1901</v>
      </c>
    </row>
    <row r="476" customFormat="false" ht="12.75" hidden="false" customHeight="false" outlineLevel="0" collapsed="false">
      <c r="A476" s="24" t="s">
        <v>1902</v>
      </c>
    </row>
    <row r="477" customFormat="false" ht="12.75" hidden="false" customHeight="false" outlineLevel="0" collapsed="false">
      <c r="A477" s="24" t="s">
        <v>1903</v>
      </c>
    </row>
    <row r="478" customFormat="false" ht="12.75" hidden="false" customHeight="false" outlineLevel="0" collapsed="false">
      <c r="A478" s="24" t="s">
        <v>1904</v>
      </c>
    </row>
    <row r="479" customFormat="false" ht="12.75" hidden="false" customHeight="false" outlineLevel="0" collapsed="false">
      <c r="A479" s="24" t="s">
        <v>1905</v>
      </c>
    </row>
    <row r="480" customFormat="false" ht="12.75" hidden="false" customHeight="false" outlineLevel="0" collapsed="false">
      <c r="A480" s="24" t="s">
        <v>1906</v>
      </c>
    </row>
    <row r="481" customFormat="false" ht="12.75" hidden="false" customHeight="false" outlineLevel="0" collapsed="false">
      <c r="A481" s="24" t="s">
        <v>1907</v>
      </c>
    </row>
    <row r="482" customFormat="false" ht="12.75" hidden="false" customHeight="false" outlineLevel="0" collapsed="false">
      <c r="A482" s="24" t="s">
        <v>1908</v>
      </c>
    </row>
    <row r="483" customFormat="false" ht="12.75" hidden="false" customHeight="false" outlineLevel="0" collapsed="false">
      <c r="A483" s="24" t="s">
        <v>1909</v>
      </c>
    </row>
    <row r="484" customFormat="false" ht="12.75" hidden="false" customHeight="false" outlineLevel="0" collapsed="false">
      <c r="A484" s="24" t="s">
        <v>1910</v>
      </c>
    </row>
    <row r="485" customFormat="false" ht="12.75" hidden="false" customHeight="false" outlineLevel="0" collapsed="false">
      <c r="A485" s="24" t="s">
        <v>1911</v>
      </c>
    </row>
    <row r="486" customFormat="false" ht="12.75" hidden="false" customHeight="false" outlineLevel="0" collapsed="false">
      <c r="A486" s="24" t="s">
        <v>1912</v>
      </c>
    </row>
    <row r="487" customFormat="false" ht="12.75" hidden="false" customHeight="false" outlineLevel="0" collapsed="false">
      <c r="A487" s="24" t="s">
        <v>1913</v>
      </c>
    </row>
    <row r="488" customFormat="false" ht="12.75" hidden="false" customHeight="false" outlineLevel="0" collapsed="false">
      <c r="A488" s="24" t="s">
        <v>1914</v>
      </c>
    </row>
    <row r="489" customFormat="false" ht="12.75" hidden="false" customHeight="false" outlineLevel="0" collapsed="false">
      <c r="A489" s="24" t="s">
        <v>1915</v>
      </c>
    </row>
    <row r="490" customFormat="false" ht="12.75" hidden="false" customHeight="false" outlineLevel="0" collapsed="false">
      <c r="A490" s="24" t="s">
        <v>1916</v>
      </c>
    </row>
    <row r="491" customFormat="false" ht="12.75" hidden="false" customHeight="false" outlineLevel="0" collapsed="false">
      <c r="A491" s="24" t="s">
        <v>1917</v>
      </c>
    </row>
    <row r="492" customFormat="false" ht="12.75" hidden="false" customHeight="false" outlineLevel="0" collapsed="false">
      <c r="A492" s="24" t="s">
        <v>1918</v>
      </c>
    </row>
    <row r="493" customFormat="false" ht="12.75" hidden="false" customHeight="false" outlineLevel="0" collapsed="false">
      <c r="A493" s="24" t="s">
        <v>1919</v>
      </c>
    </row>
    <row r="494" customFormat="false" ht="12.75" hidden="false" customHeight="false" outlineLevel="0" collapsed="false">
      <c r="A494" s="24" t="s">
        <v>1920</v>
      </c>
    </row>
    <row r="495" customFormat="false" ht="12.75" hidden="false" customHeight="false" outlineLevel="0" collapsed="false">
      <c r="A495" s="24" t="s">
        <v>1921</v>
      </c>
    </row>
    <row r="496" customFormat="false" ht="12.75" hidden="false" customHeight="false" outlineLevel="0" collapsed="false">
      <c r="A496" s="24" t="s">
        <v>1922</v>
      </c>
    </row>
    <row r="497" customFormat="false" ht="12.75" hidden="false" customHeight="false" outlineLevel="0" collapsed="false">
      <c r="A497" s="24" t="s">
        <v>1923</v>
      </c>
    </row>
    <row r="498" customFormat="false" ht="12.75" hidden="false" customHeight="false" outlineLevel="0" collapsed="false">
      <c r="A498" s="24" t="s">
        <v>1924</v>
      </c>
    </row>
    <row r="499" customFormat="false" ht="12.75" hidden="false" customHeight="false" outlineLevel="0" collapsed="false">
      <c r="A499" s="24" t="s">
        <v>1925</v>
      </c>
    </row>
    <row r="500" customFormat="false" ht="12.75" hidden="false" customHeight="false" outlineLevel="0" collapsed="false">
      <c r="A500" s="24" t="s">
        <v>1926</v>
      </c>
    </row>
    <row r="501" customFormat="false" ht="12.75" hidden="false" customHeight="false" outlineLevel="0" collapsed="false">
      <c r="A501" s="24" t="s">
        <v>1927</v>
      </c>
    </row>
    <row r="502" customFormat="false" ht="12.75" hidden="false" customHeight="false" outlineLevel="0" collapsed="false">
      <c r="A502" s="24" t="s">
        <v>1928</v>
      </c>
    </row>
    <row r="503" customFormat="false" ht="12.75" hidden="false" customHeight="false" outlineLevel="0" collapsed="false">
      <c r="A503" s="24" t="s">
        <v>1929</v>
      </c>
    </row>
    <row r="504" customFormat="false" ht="12.75" hidden="false" customHeight="false" outlineLevel="0" collapsed="false">
      <c r="A504" s="24" t="s">
        <v>1930</v>
      </c>
    </row>
    <row r="505" customFormat="false" ht="12.75" hidden="false" customHeight="false" outlineLevel="0" collapsed="false">
      <c r="A505" s="24" t="s">
        <v>1931</v>
      </c>
    </row>
    <row r="506" customFormat="false" ht="12.75" hidden="false" customHeight="false" outlineLevel="0" collapsed="false">
      <c r="A506" s="24" t="s">
        <v>1932</v>
      </c>
    </row>
    <row r="507" customFormat="false" ht="12.75" hidden="false" customHeight="false" outlineLevel="0" collapsed="false">
      <c r="A507" s="24" t="s">
        <v>1933</v>
      </c>
    </row>
    <row r="508" customFormat="false" ht="12.75" hidden="false" customHeight="false" outlineLevel="0" collapsed="false">
      <c r="A508" s="24" t="s">
        <v>1934</v>
      </c>
    </row>
    <row r="509" customFormat="false" ht="12.75" hidden="false" customHeight="false" outlineLevel="0" collapsed="false">
      <c r="A509" s="24" t="s">
        <v>1935</v>
      </c>
    </row>
    <row r="510" customFormat="false" ht="12.75" hidden="false" customHeight="false" outlineLevel="0" collapsed="false">
      <c r="A510" s="24" t="s">
        <v>1936</v>
      </c>
    </row>
    <row r="511" customFormat="false" ht="12.75" hidden="false" customHeight="false" outlineLevel="0" collapsed="false">
      <c r="A511" s="24" t="s">
        <v>1937</v>
      </c>
    </row>
    <row r="512" customFormat="false" ht="12.75" hidden="false" customHeight="false" outlineLevel="0" collapsed="false">
      <c r="A512" s="24" t="s">
        <v>1938</v>
      </c>
    </row>
    <row r="513" customFormat="false" ht="12.75" hidden="false" customHeight="false" outlineLevel="0" collapsed="false">
      <c r="A513" s="24" t="s">
        <v>1939</v>
      </c>
    </row>
    <row r="514" customFormat="false" ht="12.75" hidden="false" customHeight="false" outlineLevel="0" collapsed="false">
      <c r="A514" s="24" t="s">
        <v>1940</v>
      </c>
    </row>
    <row r="515" customFormat="false" ht="12.75" hidden="false" customHeight="false" outlineLevel="0" collapsed="false">
      <c r="A515" s="24" t="s">
        <v>1941</v>
      </c>
    </row>
    <row r="516" customFormat="false" ht="12.75" hidden="false" customHeight="false" outlineLevel="0" collapsed="false">
      <c r="A516" s="24" t="s">
        <v>1942</v>
      </c>
    </row>
    <row r="517" customFormat="false" ht="12.75" hidden="false" customHeight="false" outlineLevel="0" collapsed="false">
      <c r="A517" s="24" t="s">
        <v>1943</v>
      </c>
    </row>
    <row r="518" customFormat="false" ht="12.75" hidden="false" customHeight="false" outlineLevel="0" collapsed="false">
      <c r="A518" s="24" t="s">
        <v>1944</v>
      </c>
    </row>
    <row r="519" customFormat="false" ht="12.75" hidden="false" customHeight="false" outlineLevel="0" collapsed="false">
      <c r="A519" s="24" t="s">
        <v>1945</v>
      </c>
    </row>
    <row r="520" customFormat="false" ht="12.75" hidden="false" customHeight="false" outlineLevel="0" collapsed="false">
      <c r="A520" s="24" t="s">
        <v>1946</v>
      </c>
    </row>
    <row r="521" customFormat="false" ht="12.75" hidden="false" customHeight="false" outlineLevel="0" collapsed="false">
      <c r="A521" s="24" t="s">
        <v>1947</v>
      </c>
    </row>
    <row r="522" customFormat="false" ht="12.75" hidden="false" customHeight="false" outlineLevel="0" collapsed="false">
      <c r="A522" s="24" t="s">
        <v>1948</v>
      </c>
    </row>
    <row r="523" customFormat="false" ht="12.75" hidden="false" customHeight="false" outlineLevel="0" collapsed="false">
      <c r="A523" s="24" t="s">
        <v>1949</v>
      </c>
    </row>
    <row r="524" customFormat="false" ht="12.75" hidden="false" customHeight="false" outlineLevel="0" collapsed="false">
      <c r="A524" s="24" t="s">
        <v>1950</v>
      </c>
    </row>
    <row r="525" customFormat="false" ht="12.75" hidden="false" customHeight="false" outlineLevel="0" collapsed="false">
      <c r="A525" s="24" t="s">
        <v>1951</v>
      </c>
    </row>
    <row r="526" customFormat="false" ht="12.75" hidden="false" customHeight="false" outlineLevel="0" collapsed="false">
      <c r="A526" s="24" t="s">
        <v>1952</v>
      </c>
    </row>
    <row r="527" customFormat="false" ht="12.75" hidden="false" customHeight="false" outlineLevel="0" collapsed="false">
      <c r="A527" s="24" t="s">
        <v>1953</v>
      </c>
    </row>
    <row r="528" customFormat="false" ht="12.75" hidden="false" customHeight="false" outlineLevel="0" collapsed="false">
      <c r="A528" s="24" t="s">
        <v>1954</v>
      </c>
    </row>
    <row r="529" customFormat="false" ht="12.75" hidden="false" customHeight="false" outlineLevel="0" collapsed="false">
      <c r="A529" s="24" t="s">
        <v>1705</v>
      </c>
    </row>
    <row r="530" customFormat="false" ht="12.75" hidden="false" customHeight="false" outlineLevel="0" collapsed="false">
      <c r="A530" s="24" t="s">
        <v>1955</v>
      </c>
    </row>
    <row r="531" customFormat="false" ht="12.75" hidden="false" customHeight="false" outlineLevel="0" collapsed="false">
      <c r="A531" s="24" t="s">
        <v>1956</v>
      </c>
    </row>
    <row r="532" customFormat="false" ht="12.75" hidden="false" customHeight="false" outlineLevel="0" collapsed="false">
      <c r="A532" s="24" t="s">
        <v>1957</v>
      </c>
    </row>
    <row r="533" customFormat="false" ht="12.75" hidden="false" customHeight="false" outlineLevel="0" collapsed="false">
      <c r="A533" s="24" t="s">
        <v>1958</v>
      </c>
    </row>
    <row r="534" customFormat="false" ht="12.75" hidden="false" customHeight="false" outlineLevel="0" collapsed="false">
      <c r="A534" s="24" t="s">
        <v>1959</v>
      </c>
    </row>
    <row r="535" customFormat="false" ht="12.75" hidden="false" customHeight="false" outlineLevel="0" collapsed="false">
      <c r="A535" s="24" t="s">
        <v>1960</v>
      </c>
    </row>
    <row r="536" customFormat="false" ht="12.75" hidden="false" customHeight="false" outlineLevel="0" collapsed="false">
      <c r="A536" s="24" t="s">
        <v>1961</v>
      </c>
    </row>
    <row r="537" customFormat="false" ht="12.75" hidden="false" customHeight="false" outlineLevel="0" collapsed="false">
      <c r="A537" s="24" t="s">
        <v>1962</v>
      </c>
    </row>
    <row r="538" customFormat="false" ht="12.75" hidden="false" customHeight="false" outlineLevel="0" collapsed="false">
      <c r="A538" s="24" t="s">
        <v>1963</v>
      </c>
    </row>
    <row r="539" customFormat="false" ht="12.75" hidden="false" customHeight="false" outlineLevel="0" collapsed="false">
      <c r="A539" s="24" t="s">
        <v>1964</v>
      </c>
    </row>
    <row r="540" customFormat="false" ht="12.75" hidden="false" customHeight="false" outlineLevel="0" collapsed="false">
      <c r="A540" s="24" t="s">
        <v>1965</v>
      </c>
    </row>
    <row r="541" customFormat="false" ht="12.75" hidden="false" customHeight="false" outlineLevel="0" collapsed="false">
      <c r="A541" s="24" t="s">
        <v>1966</v>
      </c>
    </row>
    <row r="542" customFormat="false" ht="12.75" hidden="false" customHeight="false" outlineLevel="0" collapsed="false">
      <c r="A542" s="24" t="s">
        <v>1967</v>
      </c>
    </row>
    <row r="543" customFormat="false" ht="12.75" hidden="false" customHeight="false" outlineLevel="0" collapsed="false">
      <c r="A543" s="24" t="s">
        <v>1968</v>
      </c>
    </row>
    <row r="544" customFormat="false" ht="12.75" hidden="false" customHeight="false" outlineLevel="0" collapsed="false">
      <c r="A544" s="24" t="s">
        <v>1969</v>
      </c>
    </row>
    <row r="545" customFormat="false" ht="12.75" hidden="false" customHeight="false" outlineLevel="0" collapsed="false">
      <c r="A545" s="24" t="s">
        <v>1970</v>
      </c>
    </row>
    <row r="546" customFormat="false" ht="12.75" hidden="false" customHeight="false" outlineLevel="0" collapsed="false">
      <c r="A546" s="24" t="s">
        <v>1971</v>
      </c>
    </row>
    <row r="547" customFormat="false" ht="12.75" hidden="false" customHeight="false" outlineLevel="0" collapsed="false">
      <c r="A547" s="24" t="s">
        <v>1972</v>
      </c>
    </row>
    <row r="548" customFormat="false" ht="12.75" hidden="false" customHeight="false" outlineLevel="0" collapsed="false">
      <c r="A548" s="24" t="s">
        <v>1973</v>
      </c>
    </row>
    <row r="549" customFormat="false" ht="12.75" hidden="false" customHeight="false" outlineLevel="0" collapsed="false">
      <c r="A549" s="24" t="s">
        <v>1974</v>
      </c>
    </row>
    <row r="550" customFormat="false" ht="12.75" hidden="false" customHeight="false" outlineLevel="0" collapsed="false">
      <c r="A550" s="24" t="s">
        <v>1975</v>
      </c>
    </row>
    <row r="551" customFormat="false" ht="12.75" hidden="false" customHeight="false" outlineLevel="0" collapsed="false">
      <c r="A551" s="24" t="s">
        <v>1976</v>
      </c>
    </row>
    <row r="552" customFormat="false" ht="12.75" hidden="false" customHeight="false" outlineLevel="0" collapsed="false">
      <c r="A552" s="24" t="s">
        <v>1977</v>
      </c>
    </row>
    <row r="553" customFormat="false" ht="12.75" hidden="false" customHeight="false" outlineLevel="0" collapsed="false">
      <c r="A553" s="24" t="s">
        <v>1978</v>
      </c>
    </row>
    <row r="554" customFormat="false" ht="12.75" hidden="false" customHeight="false" outlineLevel="0" collapsed="false">
      <c r="A554" s="24" t="s">
        <v>1979</v>
      </c>
    </row>
    <row r="555" customFormat="false" ht="12.75" hidden="false" customHeight="false" outlineLevel="0" collapsed="false">
      <c r="A555" s="24" t="s">
        <v>1980</v>
      </c>
    </row>
    <row r="556" customFormat="false" ht="12.75" hidden="false" customHeight="false" outlineLevel="0" collapsed="false">
      <c r="A556" s="24" t="s">
        <v>1981</v>
      </c>
    </row>
    <row r="557" customFormat="false" ht="12.75" hidden="false" customHeight="false" outlineLevel="0" collapsed="false">
      <c r="A557" s="24" t="s">
        <v>1982</v>
      </c>
    </row>
    <row r="558" customFormat="false" ht="12.75" hidden="false" customHeight="false" outlineLevel="0" collapsed="false">
      <c r="A558" s="24" t="s">
        <v>1983</v>
      </c>
    </row>
    <row r="559" customFormat="false" ht="12.75" hidden="false" customHeight="false" outlineLevel="0" collapsed="false">
      <c r="A559" s="24" t="s">
        <v>1984</v>
      </c>
    </row>
    <row r="560" customFormat="false" ht="12.75" hidden="false" customHeight="false" outlineLevel="0" collapsed="false">
      <c r="A560" s="24" t="s">
        <v>1985</v>
      </c>
    </row>
    <row r="561" customFormat="false" ht="12.75" hidden="false" customHeight="false" outlineLevel="0" collapsed="false">
      <c r="A561" s="24" t="s">
        <v>1986</v>
      </c>
    </row>
    <row r="562" customFormat="false" ht="12.75" hidden="false" customHeight="false" outlineLevel="0" collapsed="false">
      <c r="A562" s="24" t="s">
        <v>1987</v>
      </c>
    </row>
    <row r="563" customFormat="false" ht="12.75" hidden="false" customHeight="false" outlineLevel="0" collapsed="false">
      <c r="A563" s="24" t="s">
        <v>1988</v>
      </c>
    </row>
    <row r="564" customFormat="false" ht="12.75" hidden="false" customHeight="false" outlineLevel="0" collapsed="false">
      <c r="A564" s="24" t="s">
        <v>1989</v>
      </c>
    </row>
    <row r="565" customFormat="false" ht="12.75" hidden="false" customHeight="false" outlineLevel="0" collapsed="false">
      <c r="A565" s="24" t="s">
        <v>1990</v>
      </c>
    </row>
    <row r="566" customFormat="false" ht="12.75" hidden="false" customHeight="false" outlineLevel="0" collapsed="false">
      <c r="A566" s="24" t="s">
        <v>1991</v>
      </c>
    </row>
    <row r="567" customFormat="false" ht="12.75" hidden="false" customHeight="false" outlineLevel="0" collapsed="false">
      <c r="A567" s="24" t="s">
        <v>1992</v>
      </c>
    </row>
    <row r="568" customFormat="false" ht="12.75" hidden="false" customHeight="false" outlineLevel="0" collapsed="false">
      <c r="A568" s="24" t="s">
        <v>1993</v>
      </c>
    </row>
    <row r="569" customFormat="false" ht="12.75" hidden="false" customHeight="false" outlineLevel="0" collapsed="false">
      <c r="A569" s="24" t="s">
        <v>1994</v>
      </c>
    </row>
    <row r="570" customFormat="false" ht="12.75" hidden="false" customHeight="false" outlineLevel="0" collapsed="false">
      <c r="A570" s="24" t="s">
        <v>1995</v>
      </c>
    </row>
    <row r="571" customFormat="false" ht="12.75" hidden="false" customHeight="false" outlineLevel="0" collapsed="false">
      <c r="A571" s="24" t="s">
        <v>1996</v>
      </c>
    </row>
    <row r="572" customFormat="false" ht="12.75" hidden="false" customHeight="false" outlineLevel="0" collapsed="false">
      <c r="A572" s="24" t="s">
        <v>1997</v>
      </c>
    </row>
    <row r="573" customFormat="false" ht="12.75" hidden="false" customHeight="false" outlineLevel="0" collapsed="false">
      <c r="A573" s="24" t="s">
        <v>1998</v>
      </c>
    </row>
    <row r="574" customFormat="false" ht="12.75" hidden="false" customHeight="false" outlineLevel="0" collapsed="false">
      <c r="A574" s="24" t="s">
        <v>1999</v>
      </c>
    </row>
    <row r="575" customFormat="false" ht="12.75" hidden="false" customHeight="false" outlineLevel="0" collapsed="false">
      <c r="A575" s="24" t="s">
        <v>2000</v>
      </c>
    </row>
    <row r="576" customFormat="false" ht="12.75" hidden="false" customHeight="false" outlineLevel="0" collapsed="false">
      <c r="A576" s="24" t="s">
        <v>2001</v>
      </c>
    </row>
    <row r="577" customFormat="false" ht="12.75" hidden="false" customHeight="false" outlineLevel="0" collapsed="false">
      <c r="A577" s="24" t="s">
        <v>2002</v>
      </c>
    </row>
    <row r="578" customFormat="false" ht="12.75" hidden="false" customHeight="false" outlineLevel="0" collapsed="false">
      <c r="A578" s="24" t="s">
        <v>2003</v>
      </c>
    </row>
    <row r="579" customFormat="false" ht="12.75" hidden="false" customHeight="false" outlineLevel="0" collapsed="false">
      <c r="A579" s="24" t="s">
        <v>2004</v>
      </c>
    </row>
    <row r="580" customFormat="false" ht="12.75" hidden="false" customHeight="false" outlineLevel="0" collapsed="false">
      <c r="A580" s="24" t="s">
        <v>2005</v>
      </c>
    </row>
    <row r="581" customFormat="false" ht="12.75" hidden="false" customHeight="false" outlineLevel="0" collapsed="false">
      <c r="A581" s="24" t="s">
        <v>2006</v>
      </c>
    </row>
    <row r="582" customFormat="false" ht="12.75" hidden="false" customHeight="false" outlineLevel="0" collapsed="false">
      <c r="A582" s="24" t="s">
        <v>2007</v>
      </c>
    </row>
    <row r="583" customFormat="false" ht="12.75" hidden="false" customHeight="false" outlineLevel="0" collapsed="false">
      <c r="A583" s="24" t="s">
        <v>2008</v>
      </c>
    </row>
    <row r="584" customFormat="false" ht="12.75" hidden="false" customHeight="false" outlineLevel="0" collapsed="false">
      <c r="A584" s="24" t="s">
        <v>2009</v>
      </c>
    </row>
    <row r="585" customFormat="false" ht="12.75" hidden="false" customHeight="false" outlineLevel="0" collapsed="false">
      <c r="A585" s="24" t="s">
        <v>2010</v>
      </c>
    </row>
    <row r="586" customFormat="false" ht="12.75" hidden="false" customHeight="false" outlineLevel="0" collapsed="false">
      <c r="A586" s="24" t="s">
        <v>2011</v>
      </c>
    </row>
    <row r="587" customFormat="false" ht="12.75" hidden="false" customHeight="false" outlineLevel="0" collapsed="false">
      <c r="A587" s="24" t="s">
        <v>2012</v>
      </c>
    </row>
    <row r="588" customFormat="false" ht="12.75" hidden="false" customHeight="false" outlineLevel="0" collapsed="false">
      <c r="A588" s="24" t="s">
        <v>2013</v>
      </c>
    </row>
    <row r="589" customFormat="false" ht="12.75" hidden="false" customHeight="false" outlineLevel="0" collapsed="false">
      <c r="A589" s="24" t="s">
        <v>2014</v>
      </c>
    </row>
    <row r="590" customFormat="false" ht="12.75" hidden="false" customHeight="false" outlineLevel="0" collapsed="false">
      <c r="A590" s="24" t="s">
        <v>2015</v>
      </c>
    </row>
    <row r="591" customFormat="false" ht="12.75" hidden="false" customHeight="false" outlineLevel="0" collapsed="false">
      <c r="A591" s="24" t="s">
        <v>2016</v>
      </c>
    </row>
    <row r="592" customFormat="false" ht="12.75" hidden="false" customHeight="false" outlineLevel="0" collapsed="false">
      <c r="A592" s="24" t="s">
        <v>2017</v>
      </c>
    </row>
    <row r="593" customFormat="false" ht="12.75" hidden="false" customHeight="false" outlineLevel="0" collapsed="false">
      <c r="A593" s="24" t="s">
        <v>2018</v>
      </c>
    </row>
    <row r="594" customFormat="false" ht="12.75" hidden="false" customHeight="false" outlineLevel="0" collapsed="false">
      <c r="A594" s="24" t="s">
        <v>2019</v>
      </c>
    </row>
    <row r="595" customFormat="false" ht="12.75" hidden="false" customHeight="false" outlineLevel="0" collapsed="false">
      <c r="A595" s="24" t="s">
        <v>2020</v>
      </c>
    </row>
    <row r="596" customFormat="false" ht="12.75" hidden="false" customHeight="false" outlineLevel="0" collapsed="false">
      <c r="A596" s="24" t="s">
        <v>2021</v>
      </c>
    </row>
    <row r="597" customFormat="false" ht="12.75" hidden="false" customHeight="false" outlineLevel="0" collapsed="false">
      <c r="A597" s="24" t="s">
        <v>2022</v>
      </c>
    </row>
    <row r="598" customFormat="false" ht="12.75" hidden="false" customHeight="false" outlineLevel="0" collapsed="false">
      <c r="A598" s="24" t="s">
        <v>2023</v>
      </c>
    </row>
    <row r="599" customFormat="false" ht="12.75" hidden="false" customHeight="false" outlineLevel="0" collapsed="false">
      <c r="A599" s="24" t="s">
        <v>2024</v>
      </c>
    </row>
    <row r="600" customFormat="false" ht="12.75" hidden="false" customHeight="false" outlineLevel="0" collapsed="false">
      <c r="A600" s="24" t="s">
        <v>2025</v>
      </c>
    </row>
    <row r="601" customFormat="false" ht="12.75" hidden="false" customHeight="false" outlineLevel="0" collapsed="false">
      <c r="A601" s="24" t="s">
        <v>2026</v>
      </c>
    </row>
    <row r="602" customFormat="false" ht="12.75" hidden="false" customHeight="false" outlineLevel="0" collapsed="false">
      <c r="A602" s="24" t="s">
        <v>2027</v>
      </c>
    </row>
    <row r="603" customFormat="false" ht="12.75" hidden="false" customHeight="false" outlineLevel="0" collapsed="false">
      <c r="A603" s="24" t="s">
        <v>2028</v>
      </c>
    </row>
    <row r="604" customFormat="false" ht="12.75" hidden="false" customHeight="false" outlineLevel="0" collapsed="false">
      <c r="A604" s="24" t="s">
        <v>2029</v>
      </c>
    </row>
    <row r="605" customFormat="false" ht="12.75" hidden="false" customHeight="false" outlineLevel="0" collapsed="false">
      <c r="A605" s="24" t="s">
        <v>2030</v>
      </c>
    </row>
    <row r="606" customFormat="false" ht="12.75" hidden="false" customHeight="false" outlineLevel="0" collapsed="false">
      <c r="A606" s="24" t="s">
        <v>2031</v>
      </c>
    </row>
    <row r="607" customFormat="false" ht="12.75" hidden="false" customHeight="false" outlineLevel="0" collapsed="false">
      <c r="A607" s="24" t="s">
        <v>2032</v>
      </c>
    </row>
    <row r="608" customFormat="false" ht="12.75" hidden="false" customHeight="false" outlineLevel="0" collapsed="false">
      <c r="A608" s="24" t="s">
        <v>2033</v>
      </c>
    </row>
    <row r="609" customFormat="false" ht="12.75" hidden="false" customHeight="false" outlineLevel="0" collapsed="false">
      <c r="A609" s="24" t="s">
        <v>2034</v>
      </c>
    </row>
    <row r="610" customFormat="false" ht="12.75" hidden="false" customHeight="false" outlineLevel="0" collapsed="false">
      <c r="A610" s="24" t="s">
        <v>2035</v>
      </c>
    </row>
    <row r="611" customFormat="false" ht="12.75" hidden="false" customHeight="false" outlineLevel="0" collapsed="false">
      <c r="A611" s="24" t="s">
        <v>2036</v>
      </c>
    </row>
    <row r="612" customFormat="false" ht="12.75" hidden="false" customHeight="false" outlineLevel="0" collapsed="false">
      <c r="A612" s="24" t="s">
        <v>2037</v>
      </c>
    </row>
    <row r="613" customFormat="false" ht="12.75" hidden="false" customHeight="false" outlineLevel="0" collapsed="false">
      <c r="A613" s="24" t="s">
        <v>2038</v>
      </c>
    </row>
    <row r="614" customFormat="false" ht="12.75" hidden="false" customHeight="false" outlineLevel="0" collapsed="false">
      <c r="A614" s="24" t="s">
        <v>2039</v>
      </c>
    </row>
    <row r="615" customFormat="false" ht="12.75" hidden="false" customHeight="false" outlineLevel="0" collapsed="false">
      <c r="A615" s="24" t="s">
        <v>2040</v>
      </c>
    </row>
    <row r="616" customFormat="false" ht="12.75" hidden="false" customHeight="false" outlineLevel="0" collapsed="false">
      <c r="A616" s="24" t="s">
        <v>2041</v>
      </c>
    </row>
    <row r="617" customFormat="false" ht="12.75" hidden="false" customHeight="false" outlineLevel="0" collapsed="false">
      <c r="A617" s="24" t="s">
        <v>2042</v>
      </c>
    </row>
    <row r="618" customFormat="false" ht="12.75" hidden="false" customHeight="false" outlineLevel="0" collapsed="false">
      <c r="A618" s="24" t="s">
        <v>2043</v>
      </c>
    </row>
    <row r="619" customFormat="false" ht="12.75" hidden="false" customHeight="false" outlineLevel="0" collapsed="false">
      <c r="A619" s="24" t="s">
        <v>2044</v>
      </c>
    </row>
    <row r="620" customFormat="false" ht="12.75" hidden="false" customHeight="false" outlineLevel="0" collapsed="false">
      <c r="A620" s="24" t="s">
        <v>2045</v>
      </c>
    </row>
    <row r="621" customFormat="false" ht="12.75" hidden="false" customHeight="false" outlineLevel="0" collapsed="false">
      <c r="A621" s="24" t="s">
        <v>2046</v>
      </c>
    </row>
    <row r="622" customFormat="false" ht="12.75" hidden="false" customHeight="false" outlineLevel="0" collapsed="false">
      <c r="A622" s="24" t="s">
        <v>2047</v>
      </c>
    </row>
    <row r="623" customFormat="false" ht="12.75" hidden="false" customHeight="false" outlineLevel="0" collapsed="false">
      <c r="A623" s="24" t="s">
        <v>2048</v>
      </c>
    </row>
    <row r="624" customFormat="false" ht="12.75" hidden="false" customHeight="false" outlineLevel="0" collapsed="false">
      <c r="A624" s="24" t="s">
        <v>2049</v>
      </c>
    </row>
    <row r="625" customFormat="false" ht="12.75" hidden="false" customHeight="false" outlineLevel="0" collapsed="false">
      <c r="A625" s="24" t="s">
        <v>2050</v>
      </c>
    </row>
    <row r="626" customFormat="false" ht="12.75" hidden="false" customHeight="false" outlineLevel="0" collapsed="false">
      <c r="A626" s="24" t="s">
        <v>2051</v>
      </c>
    </row>
    <row r="627" customFormat="false" ht="12.75" hidden="false" customHeight="false" outlineLevel="0" collapsed="false">
      <c r="A627" s="24" t="s">
        <v>2052</v>
      </c>
    </row>
    <row r="628" customFormat="false" ht="12.75" hidden="false" customHeight="false" outlineLevel="0" collapsed="false">
      <c r="A628" s="24" t="s">
        <v>2053</v>
      </c>
    </row>
    <row r="629" customFormat="false" ht="12.75" hidden="false" customHeight="false" outlineLevel="0" collapsed="false">
      <c r="A629" s="24" t="s">
        <v>2054</v>
      </c>
    </row>
    <row r="630" customFormat="false" ht="12.75" hidden="false" customHeight="false" outlineLevel="0" collapsed="false">
      <c r="A630" s="24" t="s">
        <v>2055</v>
      </c>
    </row>
    <row r="631" customFormat="false" ht="12.75" hidden="false" customHeight="false" outlineLevel="0" collapsed="false">
      <c r="A631" s="24" t="s">
        <v>2056</v>
      </c>
    </row>
    <row r="632" customFormat="false" ht="12.75" hidden="false" customHeight="false" outlineLevel="0" collapsed="false">
      <c r="A632" s="24" t="s">
        <v>2057</v>
      </c>
    </row>
    <row r="633" customFormat="false" ht="12.75" hidden="false" customHeight="false" outlineLevel="0" collapsed="false">
      <c r="A633" s="24" t="s">
        <v>2058</v>
      </c>
    </row>
    <row r="634" customFormat="false" ht="12.75" hidden="false" customHeight="false" outlineLevel="0" collapsed="false">
      <c r="A634" s="24" t="s">
        <v>2059</v>
      </c>
    </row>
    <row r="635" customFormat="false" ht="12.75" hidden="false" customHeight="false" outlineLevel="0" collapsed="false">
      <c r="A635" s="24" t="s">
        <v>2060</v>
      </c>
    </row>
    <row r="636" customFormat="false" ht="12.75" hidden="false" customHeight="false" outlineLevel="0" collapsed="false">
      <c r="A636" s="24" t="s">
        <v>2061</v>
      </c>
    </row>
    <row r="637" customFormat="false" ht="12.75" hidden="false" customHeight="false" outlineLevel="0" collapsed="false">
      <c r="A637" s="24" t="s">
        <v>2062</v>
      </c>
    </row>
    <row r="638" customFormat="false" ht="12.75" hidden="false" customHeight="false" outlineLevel="0" collapsed="false">
      <c r="A638" s="24" t="s">
        <v>2063</v>
      </c>
    </row>
    <row r="639" customFormat="false" ht="12.75" hidden="false" customHeight="false" outlineLevel="0" collapsed="false">
      <c r="A639" s="24" t="s">
        <v>2064</v>
      </c>
    </row>
    <row r="640" customFormat="false" ht="12.75" hidden="false" customHeight="false" outlineLevel="0" collapsed="false">
      <c r="A640" s="24" t="s">
        <v>2065</v>
      </c>
    </row>
    <row r="641" customFormat="false" ht="12.75" hidden="false" customHeight="false" outlineLevel="0" collapsed="false">
      <c r="A641" s="24" t="s">
        <v>2066</v>
      </c>
    </row>
    <row r="642" customFormat="false" ht="12.75" hidden="false" customHeight="false" outlineLevel="0" collapsed="false">
      <c r="A642" s="24" t="s">
        <v>2067</v>
      </c>
    </row>
    <row r="643" customFormat="false" ht="12.75" hidden="false" customHeight="false" outlineLevel="0" collapsed="false">
      <c r="A643" s="24" t="s">
        <v>2068</v>
      </c>
    </row>
    <row r="644" customFormat="false" ht="12.75" hidden="false" customHeight="false" outlineLevel="0" collapsed="false">
      <c r="A644" s="24" t="s">
        <v>2069</v>
      </c>
    </row>
    <row r="645" customFormat="false" ht="12.75" hidden="false" customHeight="false" outlineLevel="0" collapsed="false">
      <c r="A645" s="24" t="s">
        <v>2070</v>
      </c>
    </row>
    <row r="646" customFormat="false" ht="12.75" hidden="false" customHeight="false" outlineLevel="0" collapsed="false">
      <c r="A646" s="24" t="s">
        <v>2071</v>
      </c>
    </row>
    <row r="647" customFormat="false" ht="12.75" hidden="false" customHeight="false" outlineLevel="0" collapsed="false">
      <c r="A647" s="24" t="s">
        <v>2072</v>
      </c>
    </row>
    <row r="648" customFormat="false" ht="12.75" hidden="false" customHeight="false" outlineLevel="0" collapsed="false">
      <c r="A648" s="24" t="s">
        <v>2073</v>
      </c>
    </row>
    <row r="649" customFormat="false" ht="12.75" hidden="false" customHeight="false" outlineLevel="0" collapsed="false">
      <c r="A649" s="24" t="s">
        <v>2074</v>
      </c>
    </row>
    <row r="650" customFormat="false" ht="12.75" hidden="false" customHeight="false" outlineLevel="0" collapsed="false">
      <c r="A650" s="24" t="s">
        <v>2075</v>
      </c>
    </row>
    <row r="651" customFormat="false" ht="12.75" hidden="false" customHeight="false" outlineLevel="0" collapsed="false">
      <c r="A651" s="24" t="s">
        <v>2076</v>
      </c>
    </row>
    <row r="652" customFormat="false" ht="12.75" hidden="false" customHeight="false" outlineLevel="0" collapsed="false">
      <c r="A652" s="24" t="s">
        <v>2077</v>
      </c>
    </row>
    <row r="653" customFormat="false" ht="12.75" hidden="false" customHeight="false" outlineLevel="0" collapsed="false">
      <c r="A653" s="24" t="s">
        <v>2078</v>
      </c>
    </row>
    <row r="654" customFormat="false" ht="12.75" hidden="false" customHeight="false" outlineLevel="0" collapsed="false">
      <c r="A654" s="24" t="s">
        <v>2079</v>
      </c>
    </row>
    <row r="655" customFormat="false" ht="12.75" hidden="false" customHeight="false" outlineLevel="0" collapsed="false">
      <c r="A655" s="24" t="s">
        <v>2080</v>
      </c>
    </row>
    <row r="656" customFormat="false" ht="12.75" hidden="false" customHeight="false" outlineLevel="0" collapsed="false">
      <c r="A656" s="24" t="s">
        <v>2081</v>
      </c>
    </row>
    <row r="657" customFormat="false" ht="12.75" hidden="false" customHeight="false" outlineLevel="0" collapsed="false">
      <c r="A657" s="24" t="s">
        <v>2082</v>
      </c>
    </row>
    <row r="658" customFormat="false" ht="12.75" hidden="false" customHeight="false" outlineLevel="0" collapsed="false">
      <c r="A658" s="24" t="s">
        <v>1976</v>
      </c>
    </row>
    <row r="659" customFormat="false" ht="12.75" hidden="false" customHeight="false" outlineLevel="0" collapsed="false">
      <c r="A659" s="24" t="s">
        <v>2083</v>
      </c>
    </row>
    <row r="660" customFormat="false" ht="12.75" hidden="false" customHeight="false" outlineLevel="0" collapsed="false">
      <c r="A660" s="24" t="s">
        <v>2084</v>
      </c>
    </row>
    <row r="661" customFormat="false" ht="12.75" hidden="false" customHeight="false" outlineLevel="0" collapsed="false">
      <c r="A661" s="24" t="s">
        <v>2085</v>
      </c>
    </row>
    <row r="662" customFormat="false" ht="12.75" hidden="false" customHeight="false" outlineLevel="0" collapsed="false">
      <c r="A662" s="24" t="s">
        <v>2086</v>
      </c>
    </row>
    <row r="663" customFormat="false" ht="12.75" hidden="false" customHeight="false" outlineLevel="0" collapsed="false">
      <c r="A663" s="24" t="s">
        <v>2087</v>
      </c>
    </row>
    <row r="664" customFormat="false" ht="12.75" hidden="false" customHeight="false" outlineLevel="0" collapsed="false">
      <c r="A664" s="24" t="s">
        <v>2088</v>
      </c>
    </row>
    <row r="665" customFormat="false" ht="12.75" hidden="false" customHeight="false" outlineLevel="0" collapsed="false">
      <c r="A665" s="24" t="s">
        <v>2089</v>
      </c>
    </row>
    <row r="666" customFormat="false" ht="12.75" hidden="false" customHeight="false" outlineLevel="0" collapsed="false">
      <c r="A666" s="24" t="s">
        <v>2090</v>
      </c>
    </row>
    <row r="667" customFormat="false" ht="12.75" hidden="false" customHeight="false" outlineLevel="0" collapsed="false">
      <c r="A667" s="24" t="s">
        <v>2091</v>
      </c>
    </row>
    <row r="668" customFormat="false" ht="12.75" hidden="false" customHeight="false" outlineLevel="0" collapsed="false">
      <c r="A668" s="24" t="s">
        <v>2092</v>
      </c>
    </row>
    <row r="669" customFormat="false" ht="12.75" hidden="false" customHeight="false" outlineLevel="0" collapsed="false">
      <c r="A669" s="24" t="s">
        <v>2093</v>
      </c>
    </row>
    <row r="670" customFormat="false" ht="12.75" hidden="false" customHeight="false" outlineLevel="0" collapsed="false">
      <c r="A670" s="24" t="s">
        <v>2094</v>
      </c>
    </row>
    <row r="671" customFormat="false" ht="12.75" hidden="false" customHeight="false" outlineLevel="0" collapsed="false">
      <c r="A671" s="24" t="s">
        <v>2095</v>
      </c>
    </row>
    <row r="672" customFormat="false" ht="12.75" hidden="false" customHeight="false" outlineLevel="0" collapsed="false">
      <c r="A672" s="24" t="s">
        <v>2096</v>
      </c>
    </row>
    <row r="673" customFormat="false" ht="12.75" hidden="false" customHeight="false" outlineLevel="0" collapsed="false">
      <c r="A673" s="24" t="s">
        <v>2097</v>
      </c>
    </row>
    <row r="674" customFormat="false" ht="12.75" hidden="false" customHeight="false" outlineLevel="0" collapsed="false">
      <c r="A674" s="24" t="s">
        <v>2098</v>
      </c>
    </row>
    <row r="675" customFormat="false" ht="12.75" hidden="false" customHeight="false" outlineLevel="0" collapsed="false">
      <c r="A675" s="24" t="s">
        <v>2099</v>
      </c>
    </row>
    <row r="676" customFormat="false" ht="12.75" hidden="false" customHeight="false" outlineLevel="0" collapsed="false">
      <c r="A676" s="24" t="s">
        <v>2100</v>
      </c>
    </row>
    <row r="677" customFormat="false" ht="12.75" hidden="false" customHeight="false" outlineLevel="0" collapsed="false">
      <c r="A677" s="24" t="s">
        <v>2101</v>
      </c>
    </row>
    <row r="678" customFormat="false" ht="12.75" hidden="false" customHeight="false" outlineLevel="0" collapsed="false">
      <c r="A678" s="24" t="s">
        <v>2102</v>
      </c>
    </row>
    <row r="679" customFormat="false" ht="12.75" hidden="false" customHeight="false" outlineLevel="0" collapsed="false">
      <c r="A679" s="24" t="s">
        <v>2103</v>
      </c>
    </row>
    <row r="680" customFormat="false" ht="12.75" hidden="false" customHeight="false" outlineLevel="0" collapsed="false">
      <c r="A680" s="24" t="s">
        <v>2104</v>
      </c>
    </row>
    <row r="681" customFormat="false" ht="12.75" hidden="false" customHeight="false" outlineLevel="0" collapsed="false">
      <c r="A681" s="24" t="s">
        <v>2105</v>
      </c>
    </row>
    <row r="682" customFormat="false" ht="12.75" hidden="false" customHeight="false" outlineLevel="0" collapsed="false">
      <c r="A682" s="24" t="s">
        <v>2106</v>
      </c>
    </row>
    <row r="683" customFormat="false" ht="12.75" hidden="false" customHeight="false" outlineLevel="0" collapsed="false">
      <c r="A683" s="24" t="s">
        <v>2107</v>
      </c>
    </row>
    <row r="684" customFormat="false" ht="12.75" hidden="false" customHeight="false" outlineLevel="0" collapsed="false">
      <c r="A684" s="24" t="s">
        <v>2108</v>
      </c>
    </row>
    <row r="685" customFormat="false" ht="12.75" hidden="false" customHeight="false" outlineLevel="0" collapsed="false">
      <c r="A685" s="24" t="s">
        <v>2109</v>
      </c>
    </row>
    <row r="686" customFormat="false" ht="12.75" hidden="false" customHeight="false" outlineLevel="0" collapsed="false">
      <c r="A686" s="24" t="s">
        <v>2110</v>
      </c>
    </row>
    <row r="687" customFormat="false" ht="12.75" hidden="false" customHeight="false" outlineLevel="0" collapsed="false">
      <c r="A687" s="24" t="s">
        <v>2111</v>
      </c>
    </row>
    <row r="688" customFormat="false" ht="12.75" hidden="false" customHeight="false" outlineLevel="0" collapsed="false">
      <c r="A688" s="24" t="s">
        <v>2112</v>
      </c>
    </row>
    <row r="689" customFormat="false" ht="12.75" hidden="false" customHeight="false" outlineLevel="0" collapsed="false">
      <c r="A689" s="24" t="s">
        <v>2113</v>
      </c>
    </row>
    <row r="690" customFormat="false" ht="12.75" hidden="false" customHeight="false" outlineLevel="0" collapsed="false">
      <c r="A690" s="24" t="s">
        <v>2114</v>
      </c>
    </row>
    <row r="691" customFormat="false" ht="12.75" hidden="false" customHeight="false" outlineLevel="0" collapsed="false">
      <c r="A691" s="24" t="s">
        <v>2115</v>
      </c>
    </row>
    <row r="692" customFormat="false" ht="12.75" hidden="false" customHeight="false" outlineLevel="0" collapsed="false">
      <c r="A692" s="24" t="s">
        <v>2116</v>
      </c>
    </row>
    <row r="693" customFormat="false" ht="12.75" hidden="false" customHeight="false" outlineLevel="0" collapsed="false">
      <c r="A693" s="24" t="s">
        <v>2117</v>
      </c>
    </row>
    <row r="694" customFormat="false" ht="12.75" hidden="false" customHeight="false" outlineLevel="0" collapsed="false">
      <c r="A694" s="24" t="s">
        <v>2118</v>
      </c>
    </row>
    <row r="695" customFormat="false" ht="12.75" hidden="false" customHeight="false" outlineLevel="0" collapsed="false">
      <c r="A695" s="24" t="s">
        <v>2119</v>
      </c>
    </row>
    <row r="696" customFormat="false" ht="12.75" hidden="false" customHeight="false" outlineLevel="0" collapsed="false">
      <c r="A696" s="24" t="s">
        <v>2120</v>
      </c>
    </row>
    <row r="697" customFormat="false" ht="12.75" hidden="false" customHeight="false" outlineLevel="0" collapsed="false">
      <c r="A697" s="24" t="s">
        <v>2121</v>
      </c>
    </row>
    <row r="698" customFormat="false" ht="12.75" hidden="false" customHeight="false" outlineLevel="0" collapsed="false">
      <c r="A698" s="24" t="s">
        <v>2122</v>
      </c>
    </row>
    <row r="699" customFormat="false" ht="12.75" hidden="false" customHeight="false" outlineLevel="0" collapsed="false">
      <c r="A699" s="24" t="s">
        <v>1739</v>
      </c>
    </row>
    <row r="700" customFormat="false" ht="12.75" hidden="false" customHeight="false" outlineLevel="0" collapsed="false">
      <c r="A700" s="24" t="s">
        <v>2123</v>
      </c>
    </row>
    <row r="701" customFormat="false" ht="12.75" hidden="false" customHeight="false" outlineLevel="0" collapsed="false">
      <c r="A701" s="24" t="s">
        <v>2124</v>
      </c>
    </row>
    <row r="702" customFormat="false" ht="12.75" hidden="false" customHeight="false" outlineLevel="0" collapsed="false">
      <c r="A702" s="24" t="s">
        <v>2125</v>
      </c>
    </row>
    <row r="703" customFormat="false" ht="12.75" hidden="false" customHeight="false" outlineLevel="0" collapsed="false">
      <c r="A703" s="24" t="s">
        <v>1476</v>
      </c>
    </row>
    <row r="704" customFormat="false" ht="12.75" hidden="false" customHeight="false" outlineLevel="0" collapsed="false">
      <c r="A704" s="24" t="s">
        <v>2126</v>
      </c>
    </row>
    <row r="705" customFormat="false" ht="12.75" hidden="false" customHeight="false" outlineLevel="0" collapsed="false">
      <c r="A705" s="24" t="s">
        <v>2127</v>
      </c>
    </row>
    <row r="706" customFormat="false" ht="12.75" hidden="false" customHeight="false" outlineLevel="0" collapsed="false">
      <c r="A706" s="24" t="s">
        <v>1479</v>
      </c>
    </row>
    <row r="707" customFormat="false" ht="12.75" hidden="false" customHeight="false" outlineLevel="0" collapsed="false">
      <c r="A707" s="24" t="s">
        <v>1480</v>
      </c>
    </row>
    <row r="708" customFormat="false" ht="12.75" hidden="false" customHeight="false" outlineLevel="0" collapsed="false">
      <c r="A708" s="24" t="s">
        <v>1488</v>
      </c>
    </row>
    <row r="709" customFormat="false" ht="12.75" hidden="false" customHeight="false" outlineLevel="0" collapsed="false">
      <c r="A709" s="24" t="s">
        <v>1491</v>
      </c>
    </row>
    <row r="710" customFormat="false" ht="12.75" hidden="false" customHeight="false" outlineLevel="0" collapsed="false">
      <c r="A710" s="24" t="s">
        <v>2128</v>
      </c>
    </row>
    <row r="711" customFormat="false" ht="12.75" hidden="false" customHeight="false" outlineLevel="0" collapsed="false">
      <c r="A711" s="24" t="s">
        <v>2129</v>
      </c>
    </row>
    <row r="712" customFormat="false" ht="12.75" hidden="false" customHeight="false" outlineLevel="0" collapsed="false">
      <c r="A712" s="24" t="s">
        <v>2130</v>
      </c>
    </row>
    <row r="713" customFormat="false" ht="12.75" hidden="false" customHeight="false" outlineLevel="0" collapsed="false">
      <c r="A713" s="24" t="s">
        <v>1487</v>
      </c>
    </row>
    <row r="714" customFormat="false" ht="12.75" hidden="false" customHeight="false" outlineLevel="0" collapsed="false">
      <c r="A714" s="24" t="s">
        <v>2131</v>
      </c>
    </row>
    <row r="715" customFormat="false" ht="12.75" hidden="false" customHeight="false" outlineLevel="0" collapsed="false">
      <c r="A715" s="24" t="s">
        <v>2132</v>
      </c>
    </row>
    <row r="716" customFormat="false" ht="12.75" hidden="false" customHeight="false" outlineLevel="0" collapsed="false">
      <c r="A716" s="24" t="s">
        <v>2133</v>
      </c>
    </row>
    <row r="717" customFormat="false" ht="12.75" hidden="false" customHeight="false" outlineLevel="0" collapsed="false">
      <c r="A717" s="24" t="s">
        <v>2134</v>
      </c>
    </row>
    <row r="718" customFormat="false" ht="12.75" hidden="false" customHeight="false" outlineLevel="0" collapsed="false">
      <c r="A718" s="24" t="s">
        <v>2135</v>
      </c>
    </row>
    <row r="719" customFormat="false" ht="12.75" hidden="false" customHeight="false" outlineLevel="0" collapsed="false">
      <c r="A719" s="24" t="s">
        <v>2136</v>
      </c>
    </row>
    <row r="720" customFormat="false" ht="12.75" hidden="false" customHeight="false" outlineLevel="0" collapsed="false">
      <c r="A720" s="24" t="s">
        <v>2137</v>
      </c>
    </row>
    <row r="721" customFormat="false" ht="12.75" hidden="false" customHeight="false" outlineLevel="0" collapsed="false">
      <c r="A721" s="24" t="s">
        <v>2138</v>
      </c>
    </row>
    <row r="722" customFormat="false" ht="12.75" hidden="false" customHeight="false" outlineLevel="0" collapsed="false">
      <c r="A722" s="24" t="s">
        <v>2139</v>
      </c>
    </row>
    <row r="723" customFormat="false" ht="12.75" hidden="false" customHeight="false" outlineLevel="0" collapsed="false">
      <c r="A723" s="24" t="s">
        <v>2140</v>
      </c>
    </row>
    <row r="724" customFormat="false" ht="20.25" hidden="false" customHeight="false" outlineLevel="0" collapsed="false">
      <c r="A724" s="26"/>
    </row>
    <row r="725" customFormat="false" ht="12.75" hidden="false" customHeight="false" outlineLevel="0" collapsed="false">
      <c r="A725" s="27"/>
      <c r="B725" s="27"/>
      <c r="C725" s="27"/>
      <c r="D725" s="27"/>
      <c r="E725" s="27"/>
      <c r="F725" s="28" t="s">
        <v>2141</v>
      </c>
    </row>
    <row r="726" customFormat="false" ht="12.75" hidden="false" customHeight="false" outlineLevel="0" collapsed="false">
      <c r="A726" s="27"/>
      <c r="B726" s="27"/>
      <c r="C726" s="27"/>
      <c r="D726" s="27"/>
      <c r="E726" s="27"/>
      <c r="F726" s="28" t="s">
        <v>2142</v>
      </c>
    </row>
    <row r="727" customFormat="false" ht="20.25" hidden="false" customHeight="false" outlineLevel="0" collapsed="false">
      <c r="A727" s="26" t="s">
        <v>2143</v>
      </c>
    </row>
    <row r="728" customFormat="false" ht="20.25" hidden="false" customHeight="false" outlineLevel="0" collapsed="false">
      <c r="A728" s="29" t="s">
        <v>2144</v>
      </c>
    </row>
  </sheetData>
  <mergeCells count="5">
    <mergeCell ref="A725:A726"/>
    <mergeCell ref="B725:B726"/>
    <mergeCell ref="C725:C726"/>
    <mergeCell ref="D725:D726"/>
    <mergeCell ref="E725:E726"/>
  </mergeCells>
  <hyperlinks>
    <hyperlink ref="F725" r:id="rId1" display=" 171202 Programación Diaria-.xlsx"/>
    <hyperlink ref="F726" r:id="rId2" display="61 K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2017-11-29T12:13:14Z</dcterms:created>
  <dc:creator/>
  <dc:description/>
  <dc:language>es-EC</dc:language>
  <cp:lastModifiedBy/>
  <dcterms:modified xsi:type="dcterms:W3CDTF">2017-12-07T13:27:25Z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