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ocuments\Academic\Case Studies in Data Analysis (STAT 634)\Cherry Blossom Project\Case-Study-1\Report\"/>
    </mc:Choice>
  </mc:AlternateContent>
  <xr:revisionPtr revIDLastSave="0" documentId="13_ncr:1_{86ACB747-4FE0-4D80-8571-8263D9CEDFA1}" xr6:coauthVersionLast="47" xr6:coauthVersionMax="47" xr10:uidLastSave="{00000000-0000-0000-0000-000000000000}"/>
  <bookViews>
    <workbookView xWindow="-93" yWindow="-93" windowWidth="25786" windowHeight="13986" activeTab="3" xr2:uid="{D6870D75-B5D0-49A7-A78A-42D098C26C65}"/>
  </bookViews>
  <sheets>
    <sheet name="forecasts, lm" sheetId="1" r:id="rId1"/>
    <sheet name="forecasts, VAR" sheetId="5" r:id="rId2"/>
    <sheet name="forecast, GAM" sheetId="14" r:id="rId3"/>
    <sheet name="RMSE" sheetId="9" r:id="rId4"/>
    <sheet name="DC" sheetId="2" r:id="rId5"/>
    <sheet name="Kyoto" sheetId="3" r:id="rId6"/>
    <sheet name="Liestal" sheetId="4" r:id="rId7"/>
    <sheet name="DC, lm" sheetId="10" r:id="rId8"/>
    <sheet name="kyoto, lm" sheetId="11" r:id="rId9"/>
    <sheet name="liestal, lm" sheetId="12" r:id="rId10"/>
    <sheet name="Sheet6" sheetId="6" r:id="rId11"/>
    <sheet name="Sheet8" sheetId="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4" l="1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E5" i="3"/>
  <c r="D23" i="3"/>
  <c r="D22" i="3"/>
  <c r="D21" i="3"/>
  <c r="D20" i="3"/>
  <c r="D19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32" i="2"/>
  <c r="D31" i="2"/>
  <c r="D30" i="2"/>
  <c r="D28" i="2"/>
  <c r="D26" i="2"/>
  <c r="D25" i="2"/>
  <c r="D19" i="2"/>
  <c r="D18" i="2"/>
  <c r="D17" i="2"/>
  <c r="D16" i="2"/>
  <c r="D15" i="2"/>
  <c r="D14" i="2"/>
  <c r="D13" i="2"/>
  <c r="D12" i="2"/>
  <c r="D11" i="2"/>
  <c r="D10" i="2"/>
  <c r="D7" i="2"/>
</calcChain>
</file>

<file path=xl/sharedStrings.xml><?xml version="1.0" encoding="utf-8"?>
<sst xmlns="http://schemas.openxmlformats.org/spreadsheetml/2006/main" count="381" uniqueCount="153">
  <si>
    <t>Washington, DC</t>
  </si>
  <si>
    <t>ar1</t>
  </si>
  <si>
    <t>ar2</t>
  </si>
  <si>
    <t>ar3</t>
  </si>
  <si>
    <t>ar4</t>
  </si>
  <si>
    <t>ar5</t>
  </si>
  <si>
    <t>ar6</t>
  </si>
  <si>
    <t>ma1</t>
  </si>
  <si>
    <t>ma2</t>
  </si>
  <si>
    <t>ma3</t>
  </si>
  <si>
    <t>ma4</t>
  </si>
  <si>
    <t>sar1</t>
  </si>
  <si>
    <t>sar2</t>
  </si>
  <si>
    <t>sar3</t>
  </si>
  <si>
    <t>s.e.</t>
  </si>
  <si>
    <t>NaN</t>
  </si>
  <si>
    <t>sar4</t>
  </si>
  <si>
    <t>sar5</t>
  </si>
  <si>
    <t>sar6</t>
  </si>
  <si>
    <t>sma1</t>
  </si>
  <si>
    <t>sma2</t>
  </si>
  <si>
    <t>sma3</t>
  </si>
  <si>
    <t>intercept</t>
  </si>
  <si>
    <t>drift</t>
  </si>
  <si>
    <t>x_slp</t>
  </si>
  <si>
    <t>prcp</t>
  </si>
  <si>
    <t>wdsp</t>
  </si>
  <si>
    <t>t_avg</t>
  </si>
  <si>
    <t>tempdiff</t>
  </si>
  <si>
    <t>chill</t>
  </si>
  <si>
    <t>gdd</t>
  </si>
  <si>
    <t>sun.mar</t>
  </si>
  <si>
    <t>sun_ms</t>
  </si>
  <si>
    <t>sigma^2</t>
  </si>
  <si>
    <t>=</t>
  </si>
  <si>
    <t>0.001699:</t>
  </si>
  <si>
    <t>log</t>
  </si>
  <si>
    <t>likelihood</t>
  </si>
  <si>
    <t>AIC=94.28</t>
  </si>
  <si>
    <t>AICc=210.98</t>
  </si>
  <si>
    <t>BIC=152.92</t>
  </si>
  <si>
    <t>Training</t>
  </si>
  <si>
    <t>set</t>
  </si>
  <si>
    <t>error</t>
  </si>
  <si>
    <t>measures:</t>
  </si>
  <si>
    <t>ME</t>
  </si>
  <si>
    <t>RMSE</t>
  </si>
  <si>
    <t>MAE</t>
  </si>
  <si>
    <t>MPE</t>
  </si>
  <si>
    <t>MAPE</t>
  </si>
  <si>
    <t>MASE</t>
  </si>
  <si>
    <t>ACF1</t>
  </si>
  <si>
    <t>β</t>
  </si>
  <si>
    <t>AIC</t>
  </si>
  <si>
    <t>BIC</t>
  </si>
  <si>
    <t>Kyoto, Japan</t>
  </si>
  <si>
    <t>Regression</t>
  </si>
  <si>
    <t>with</t>
  </si>
  <si>
    <t>ARIMA(5,0,4)(1,0,2)[5]</t>
  </si>
  <si>
    <t>errors</t>
  </si>
  <si>
    <t>Coefficients:</t>
  </si>
  <si>
    <t>sun_t</t>
  </si>
  <si>
    <t>ts.slp</t>
  </si>
  <si>
    <t>0.3817:</t>
  </si>
  <si>
    <t>AIC=186.58</t>
  </si>
  <si>
    <t>AICc=204.08</t>
  </si>
  <si>
    <t>BIC=231.26</t>
  </si>
  <si>
    <t>Log lik</t>
  </si>
  <si>
    <t>Model:</t>
  </si>
  <si>
    <t>*</t>
  </si>
  <si>
    <t>Inf</t>
  </si>
  <si>
    <t>liestal</t>
  </si>
  <si>
    <t>Liestal, Switzerland</t>
  </si>
  <si>
    <t>Year</t>
  </si>
  <si>
    <t>SARIMA (5,0,4) (1,0,2) [5]</t>
  </si>
  <si>
    <t>SARIMA (1, 0, 0) (2, 0, 5) [1]</t>
  </si>
  <si>
    <t>SARIMA (6, 0, 4) (3, 0, 5) [5]</t>
  </si>
  <si>
    <t>Forecasts for Cherry Blossom Peak Bloom (2022-2032): VAR Model</t>
  </si>
  <si>
    <t>AR1</t>
  </si>
  <si>
    <t>AR2</t>
  </si>
  <si>
    <t>AR3</t>
  </si>
  <si>
    <t>AR4</t>
  </si>
  <si>
    <t>AR5</t>
  </si>
  <si>
    <t>MA1</t>
  </si>
  <si>
    <t>MA2</t>
  </si>
  <si>
    <t>MA3</t>
  </si>
  <si>
    <t>MA4</t>
  </si>
  <si>
    <t>SAR1</t>
  </si>
  <si>
    <t>SMA1</t>
  </si>
  <si>
    <t>SMA2</t>
  </si>
  <si>
    <t>Intercept</t>
  </si>
  <si>
    <t>Drift</t>
  </si>
  <si>
    <t>Avg. Temperature</t>
  </si>
  <si>
    <t>Chill Days</t>
  </si>
  <si>
    <t>GDD</t>
  </si>
  <si>
    <t>SLP</t>
  </si>
  <si>
    <t>SLP (Jan-Mar)</t>
  </si>
  <si>
    <t>SLP (Jan-PBD)</t>
  </si>
  <si>
    <t>Cum. Precipitation</t>
  </si>
  <si>
    <t>Wind Speed</t>
  </si>
  <si>
    <t>Mean Absolute Temp Diff (*0.1)</t>
  </si>
  <si>
    <t>Sunlight (Jan-Mar)</t>
  </si>
  <si>
    <t>Sunlight (May-Sep)</t>
  </si>
  <si>
    <t>SAR2</t>
  </si>
  <si>
    <t>SMA3</t>
  </si>
  <si>
    <t>SMA4</t>
  </si>
  <si>
    <t>SMA5</t>
  </si>
  <si>
    <t>Avg. Hrs. Sunlight (Jan-Mar)</t>
  </si>
  <si>
    <t>Avg. Hrs. Sunlight (May-Sep)</t>
  </si>
  <si>
    <t>Total Sunlight Hrs. (Jan-Mar)</t>
  </si>
  <si>
    <t>Absolute Temp Diff (*0.1)</t>
  </si>
  <si>
    <t>DC</t>
  </si>
  <si>
    <t>kyoto</t>
  </si>
  <si>
    <t>Vancouver, BC</t>
  </si>
  <si>
    <t>Series:</t>
  </si>
  <si>
    <t>ja.pbd.ts</t>
  </si>
  <si>
    <r>
      <rPr>
        <b/>
        <sz val="12"/>
        <color theme="1"/>
        <rFont val="Times New Roman"/>
        <family val="1"/>
      </rPr>
      <t xml:space="preserve">Table 2. </t>
    </r>
    <r>
      <rPr>
        <sz val="12"/>
        <color theme="1"/>
        <rFont val="Times New Roman"/>
        <family val="1"/>
      </rPr>
      <t>Coefficients for Multiple Linear Regression Model with SARIMA Adjusted Errors for Cherry Blossom Peak Bloom: Washington, DC</t>
    </r>
  </si>
  <si>
    <r>
      <rPr>
        <b/>
        <sz val="12"/>
        <color theme="1"/>
        <rFont val="Times New Roman"/>
        <family val="1"/>
      </rPr>
      <t xml:space="preserve">Table 3. </t>
    </r>
    <r>
      <rPr>
        <sz val="12"/>
        <color theme="1"/>
        <rFont val="Times New Roman"/>
        <family val="1"/>
      </rPr>
      <t>Coefficients for Multiple Linear Regression Model with SARIMA Adjusted Errors for Cherry Blossom Peak Bloom: Kyoto, Japan</t>
    </r>
  </si>
  <si>
    <r>
      <rPr>
        <b/>
        <sz val="12"/>
        <color theme="1"/>
        <rFont val="Times New Roman"/>
        <family val="1"/>
      </rPr>
      <t xml:space="preserve">Table 4. </t>
    </r>
    <r>
      <rPr>
        <sz val="12"/>
        <color theme="1"/>
        <rFont val="Times New Roman"/>
        <family val="1"/>
      </rPr>
      <t>Coefficients for Multiple Linear Regression Model with SARIMA Adjusted Errors for Cherry Blossom Peak Bloom: Liestal, Switzerland</t>
    </r>
  </si>
  <si>
    <t>Forecasts for Cherry Blossom Peak Bloom (2022-2032): Linear Regression Model with SARIMA Adjusted Errors</t>
  </si>
  <si>
    <t>egression</t>
  </si>
  <si>
    <t>ARIMA(6,0,4)(6,0,3)[5]</t>
  </si>
  <si>
    <t>AR6</t>
  </si>
  <si>
    <t>SAR3</t>
  </si>
  <si>
    <t>SAR4</t>
  </si>
  <si>
    <t>SAR5</t>
  </si>
  <si>
    <t>SAR6</t>
  </si>
  <si>
    <t>Washington</t>
  </si>
  <si>
    <t>Kyoto</t>
  </si>
  <si>
    <t>Liestal</t>
  </si>
  <si>
    <t>Linear Model</t>
  </si>
  <si>
    <t>SARIMA Model</t>
  </si>
  <si>
    <t>t</t>
  </si>
  <si>
    <t>(Intercept)</t>
  </si>
  <si>
    <t>**</t>
  </si>
  <si>
    <t>***</t>
  </si>
  <si>
    <t>p</t>
  </si>
  <si>
    <t>Avg. temperature</t>
  </si>
  <si>
    <t>Wind speed</t>
  </si>
  <si>
    <t>Cum. precipitation</t>
  </si>
  <si>
    <t>Abs Temperature Diff</t>
  </si>
  <si>
    <t>Chill days</t>
  </si>
  <si>
    <t>Adj. R</t>
  </si>
  <si>
    <t>*** p &lt; 0.001     ** p &lt; 0.01     * p &lt; 0.05</t>
  </si>
  <si>
    <t>&lt;2e-16</t>
  </si>
  <si>
    <r>
      <rPr>
        <b/>
        <sz val="11"/>
        <color theme="1"/>
        <rFont val="Times New Roman"/>
        <family val="1"/>
      </rPr>
      <t>Table 3.</t>
    </r>
    <r>
      <rPr>
        <sz val="11"/>
        <color theme="1"/>
        <rFont val="Times New Roman"/>
        <family val="1"/>
      </rPr>
      <t xml:space="preserve"> Multiple Linear Regression Model: Kyoto, Japan</t>
    </r>
  </si>
  <si>
    <t>Total hrs sunlight</t>
  </si>
  <si>
    <t>Abs temperature diff</t>
  </si>
  <si>
    <t>s.e</t>
  </si>
  <si>
    <r>
      <rPr>
        <b/>
        <sz val="12"/>
        <color theme="1"/>
        <rFont val="Times New Roman"/>
        <family val="1"/>
      </rPr>
      <t>Table 5.</t>
    </r>
    <r>
      <rPr>
        <sz val="12"/>
        <color theme="1"/>
        <rFont val="Times New Roman"/>
        <family val="1"/>
      </rPr>
      <t xml:space="preserve"> Multiple Linear Regression Model: Liestal, Switzerland</t>
    </r>
  </si>
  <si>
    <r>
      <rPr>
        <b/>
        <sz val="12"/>
        <color theme="1"/>
        <rFont val="Times New Roman"/>
        <family val="1"/>
      </rPr>
      <t>Table 4.</t>
    </r>
    <r>
      <rPr>
        <sz val="12"/>
        <color theme="1"/>
        <rFont val="Times New Roman"/>
        <family val="1"/>
      </rPr>
      <t xml:space="preserve"> Multiple Linear Regression Model: Washington, DC</t>
    </r>
  </si>
  <si>
    <r>
      <rPr>
        <b/>
        <sz val="12"/>
        <color theme="1"/>
        <rFont val="Times New Roman"/>
        <family val="1"/>
      </rPr>
      <t>Table 10.</t>
    </r>
    <r>
      <rPr>
        <sz val="12"/>
        <color theme="1"/>
        <rFont val="Times New Roman"/>
        <family val="1"/>
      </rPr>
      <t xml:space="preserve"> Comparison of Predictive Power with Linear Regression Model and Linear Regression Model with SARIMA Adjusted Errors </t>
    </r>
  </si>
  <si>
    <t>GAM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</si>
</sst>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9" formatCode="0.000"/>
    <numFmt numFmtId="170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1" xfId="0" applyFont="1" applyBorder="1"/>
    <xf numFmtId="0" fontId="5" fillId="0" borderId="1" xfId="0" applyFont="1" applyBorder="1" applyAlignment="1"/>
    <xf numFmtId="0" fontId="5" fillId="0" borderId="1" xfId="0" applyFont="1" applyBorder="1"/>
    <xf numFmtId="0" fontId="0" fillId="0" borderId="1" xfId="0" applyBorder="1"/>
    <xf numFmtId="164" fontId="3" fillId="0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1" xfId="0" applyNumberFormat="1" applyFont="1" applyBorder="1"/>
    <xf numFmtId="2" fontId="3" fillId="0" borderId="0" xfId="0" applyNumberFormat="1" applyFont="1"/>
    <xf numFmtId="164" fontId="0" fillId="0" borderId="1" xfId="0" applyNumberFormat="1" applyBorder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9" fontId="3" fillId="0" borderId="0" xfId="0" applyNumberFormat="1" applyFont="1"/>
    <xf numFmtId="169" fontId="3" fillId="0" borderId="0" xfId="0" applyNumberFormat="1" applyFont="1" applyAlignment="1">
      <alignment horizontal="right"/>
    </xf>
    <xf numFmtId="170" fontId="3" fillId="0" borderId="0" xfId="0" applyNumberFormat="1" applyFont="1"/>
    <xf numFmtId="170" fontId="3" fillId="0" borderId="1" xfId="0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69" fontId="3" fillId="0" borderId="1" xfId="0" applyNumberFormat="1" applyFont="1" applyBorder="1"/>
    <xf numFmtId="0" fontId="6" fillId="0" borderId="0" xfId="0" applyFont="1"/>
    <xf numFmtId="169" fontId="3" fillId="0" borderId="0" xfId="0" applyNumberFormat="1" applyFont="1" applyAlignment="1">
      <alignment horizontal="center"/>
    </xf>
    <xf numFmtId="169" fontId="3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right"/>
    </xf>
    <xf numFmtId="2" fontId="3" fillId="0" borderId="1" xfId="0" applyNumberFormat="1" applyFont="1" applyBorder="1" applyAlignment="1">
      <alignment horizontal="right"/>
    </xf>
    <xf numFmtId="169" fontId="3" fillId="0" borderId="1" xfId="0" applyNumberFormat="1" applyFont="1" applyBorder="1" applyAlignment="1">
      <alignment horizontal="right"/>
    </xf>
    <xf numFmtId="0" fontId="3" fillId="0" borderId="2" xfId="0" applyFont="1" applyBorder="1"/>
    <xf numFmtId="0" fontId="6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11" fontId="3" fillId="0" borderId="0" xfId="0" applyNumberFormat="1" applyFon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8F684-BA64-421B-95FF-4A99FA34C720}">
  <dimension ref="A1:E13"/>
  <sheetViews>
    <sheetView workbookViewId="0"/>
  </sheetViews>
  <sheetFormatPr defaultRowHeight="14.35" x14ac:dyDescent="0.5"/>
  <cols>
    <col min="2" max="3" width="17" style="2" customWidth="1"/>
    <col min="4" max="4" width="17.9375" style="2" customWidth="1"/>
    <col min="5" max="5" width="17.9375" customWidth="1"/>
  </cols>
  <sheetData>
    <row r="1" spans="1:5" ht="15.35" x14ac:dyDescent="0.5">
      <c r="A1" s="16" t="s">
        <v>119</v>
      </c>
      <c r="B1" s="10"/>
      <c r="C1" s="10"/>
      <c r="D1" s="10"/>
      <c r="E1" s="17"/>
    </row>
    <row r="2" spans="1:5" x14ac:dyDescent="0.5">
      <c r="A2" s="8" t="s">
        <v>73</v>
      </c>
      <c r="B2" s="9" t="s">
        <v>0</v>
      </c>
      <c r="C2" s="9" t="s">
        <v>55</v>
      </c>
      <c r="D2" s="9" t="s">
        <v>72</v>
      </c>
      <c r="E2" s="18" t="s">
        <v>113</v>
      </c>
    </row>
    <row r="3" spans="1:5" x14ac:dyDescent="0.5">
      <c r="A3" s="6">
        <v>2022</v>
      </c>
      <c r="B3" s="7">
        <v>98.257040000000003</v>
      </c>
      <c r="C3" s="7">
        <v>97.18092</v>
      </c>
      <c r="D3" s="7">
        <v>114.67079</v>
      </c>
      <c r="E3" s="7">
        <v>91.615390000000005</v>
      </c>
    </row>
    <row r="4" spans="1:5" x14ac:dyDescent="0.5">
      <c r="A4" s="6">
        <v>2023</v>
      </c>
      <c r="B4" s="7">
        <v>93.398489999999995</v>
      </c>
      <c r="C4" s="7">
        <v>99.327579999999998</v>
      </c>
      <c r="D4" s="7">
        <v>116.86828</v>
      </c>
      <c r="E4" s="7">
        <v>90.004090000000005</v>
      </c>
    </row>
    <row r="5" spans="1:5" x14ac:dyDescent="0.5">
      <c r="A5" s="6">
        <v>2024</v>
      </c>
      <c r="B5" s="7">
        <v>93.406999999999996</v>
      </c>
      <c r="C5" s="7">
        <v>94.166960000000003</v>
      </c>
      <c r="D5" s="7">
        <v>117.33248</v>
      </c>
      <c r="E5" s="7">
        <v>89.186120000000003</v>
      </c>
    </row>
    <row r="6" spans="1:5" x14ac:dyDescent="0.5">
      <c r="A6" s="6">
        <v>2025</v>
      </c>
      <c r="B6" s="7">
        <v>89.792829999999995</v>
      </c>
      <c r="C6" s="7">
        <v>98.812719999999999</v>
      </c>
      <c r="D6" s="7">
        <v>84.541650000000004</v>
      </c>
      <c r="E6" s="7">
        <v>86.851749999999996</v>
      </c>
    </row>
    <row r="7" spans="1:5" x14ac:dyDescent="0.5">
      <c r="A7" s="6">
        <v>2026</v>
      </c>
      <c r="B7" s="7">
        <v>89.313919999999996</v>
      </c>
      <c r="C7" s="7">
        <v>100.54807</v>
      </c>
      <c r="D7" s="7">
        <v>114.43478</v>
      </c>
      <c r="E7" s="7">
        <v>88.473169999999996</v>
      </c>
    </row>
    <row r="8" spans="1:5" x14ac:dyDescent="0.5">
      <c r="A8" s="6">
        <v>2027</v>
      </c>
      <c r="B8" s="7">
        <v>107.76017</v>
      </c>
      <c r="C8" s="7">
        <v>97.505970000000005</v>
      </c>
      <c r="D8" s="7">
        <v>91.402780000000007</v>
      </c>
      <c r="E8" s="7">
        <v>90.366429999999994</v>
      </c>
    </row>
    <row r="9" spans="1:5" x14ac:dyDescent="0.5">
      <c r="A9" s="6">
        <v>2028</v>
      </c>
      <c r="B9" s="7">
        <v>94.20984</v>
      </c>
      <c r="C9" s="7">
        <v>90.992490000000004</v>
      </c>
      <c r="D9" s="7">
        <v>94.272869999999998</v>
      </c>
      <c r="E9" s="7">
        <v>90.229789999999994</v>
      </c>
    </row>
    <row r="10" spans="1:5" x14ac:dyDescent="0.5">
      <c r="A10" s="6">
        <v>2029</v>
      </c>
      <c r="B10" s="7">
        <v>93.9131</v>
      </c>
      <c r="C10" s="7">
        <v>93.498710000000003</v>
      </c>
      <c r="D10" s="7">
        <v>79.020899999999997</v>
      </c>
      <c r="E10" s="7">
        <v>88.202389999999994</v>
      </c>
    </row>
    <row r="11" spans="1:5" x14ac:dyDescent="0.5">
      <c r="A11" s="6">
        <v>2030</v>
      </c>
      <c r="B11" s="7">
        <v>96.887039999999999</v>
      </c>
      <c r="C11" s="7">
        <v>98.033349999999999</v>
      </c>
      <c r="D11" s="7">
        <v>116.75440999999999</v>
      </c>
      <c r="E11" s="7">
        <v>88.884349999999998</v>
      </c>
    </row>
    <row r="12" spans="1:5" x14ac:dyDescent="0.5">
      <c r="A12" s="6">
        <v>2031</v>
      </c>
      <c r="B12" s="7">
        <v>97.341729999999998</v>
      </c>
      <c r="C12" s="7">
        <v>103.44848</v>
      </c>
      <c r="D12" s="7">
        <v>114.33619</v>
      </c>
      <c r="E12" s="7">
        <v>87.485209999999995</v>
      </c>
    </row>
    <row r="13" spans="1:5" x14ac:dyDescent="0.5">
      <c r="A13" s="8">
        <v>2032</v>
      </c>
      <c r="B13" s="9">
        <v>101.77051</v>
      </c>
      <c r="C13" s="9">
        <v>99.759039999999999</v>
      </c>
      <c r="D13" s="9">
        <v>107.36275000000001</v>
      </c>
      <c r="E13" s="9">
        <v>88.50273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ADFF0-EF19-4CDF-8471-90D5B0CE61D8}">
  <dimension ref="A1:F13"/>
  <sheetViews>
    <sheetView workbookViewId="0">
      <selection sqref="A1:F13"/>
    </sheetView>
  </sheetViews>
  <sheetFormatPr defaultRowHeight="14.35" x14ac:dyDescent="0.5"/>
  <cols>
    <col min="1" max="1" width="17.41015625" style="11" bestFit="1" customWidth="1"/>
    <col min="2" max="6" width="8.9375" style="11"/>
  </cols>
  <sheetData>
    <row r="1" spans="1:6" ht="15.35" x14ac:dyDescent="0.5">
      <c r="A1" s="44" t="s">
        <v>149</v>
      </c>
      <c r="B1" s="44"/>
      <c r="C1" s="44"/>
      <c r="D1" s="44"/>
      <c r="E1" s="44"/>
      <c r="F1" s="44"/>
    </row>
    <row r="2" spans="1:6" x14ac:dyDescent="0.5">
      <c r="A2" s="42"/>
      <c r="B2" s="19" t="s">
        <v>52</v>
      </c>
      <c r="C2" s="19" t="s">
        <v>148</v>
      </c>
      <c r="D2" s="19" t="s">
        <v>132</v>
      </c>
      <c r="E2" s="19" t="s">
        <v>136</v>
      </c>
      <c r="F2" s="42"/>
    </row>
    <row r="3" spans="1:6" x14ac:dyDescent="0.5">
      <c r="A3" s="11" t="s">
        <v>133</v>
      </c>
      <c r="B3" s="22">
        <v>-798.7</v>
      </c>
      <c r="C3" s="28">
        <v>273.10000000000002</v>
      </c>
      <c r="D3" s="22">
        <v>-2.9239999999999999</v>
      </c>
      <c r="E3" s="28">
        <v>4.8700000000000002E-3</v>
      </c>
      <c r="F3" s="11" t="s">
        <v>134</v>
      </c>
    </row>
    <row r="4" spans="1:6" x14ac:dyDescent="0.5">
      <c r="A4" s="11" t="s">
        <v>102</v>
      </c>
      <c r="B4" s="22">
        <v>54.77</v>
      </c>
      <c r="C4" s="28">
        <v>18.649999999999999</v>
      </c>
      <c r="D4" s="22">
        <v>2.9359999999999999</v>
      </c>
      <c r="E4" s="28">
        <v>4.7000000000000002E-3</v>
      </c>
      <c r="F4" s="11" t="s">
        <v>134</v>
      </c>
    </row>
    <row r="5" spans="1:6" x14ac:dyDescent="0.5">
      <c r="A5" s="11" t="s">
        <v>147</v>
      </c>
      <c r="B5" s="22">
        <v>1.61E-2</v>
      </c>
      <c r="C5" s="28">
        <v>1.1679999999999999E-2</v>
      </c>
      <c r="D5" s="22">
        <v>1.3779999999999999</v>
      </c>
      <c r="E5" s="28">
        <v>0.17332</v>
      </c>
    </row>
    <row r="6" spans="1:6" x14ac:dyDescent="0.5">
      <c r="A6" s="11" t="s">
        <v>94</v>
      </c>
      <c r="B6" s="22">
        <v>4.47</v>
      </c>
      <c r="C6" s="28">
        <v>6.3549999999999995E-2</v>
      </c>
      <c r="D6" s="22">
        <v>70.337000000000003</v>
      </c>
      <c r="E6" s="45">
        <v>2E-16</v>
      </c>
      <c r="F6" s="11" t="s">
        <v>135</v>
      </c>
    </row>
    <row r="7" spans="1:6" x14ac:dyDescent="0.5">
      <c r="A7" s="11" t="s">
        <v>137</v>
      </c>
      <c r="B7" s="22">
        <v>-1.946E-3</v>
      </c>
      <c r="C7" s="28">
        <v>1.2620000000000001E-3</v>
      </c>
      <c r="D7" s="22">
        <v>-1.542</v>
      </c>
      <c r="E7" s="28">
        <v>0.12837000000000001</v>
      </c>
    </row>
    <row r="8" spans="1:6" x14ac:dyDescent="0.5">
      <c r="A8" s="14" t="s">
        <v>141</v>
      </c>
      <c r="B8" s="21">
        <v>9.3670000000000003E-3</v>
      </c>
      <c r="C8" s="35">
        <v>7.2659999999999999E-3</v>
      </c>
      <c r="D8" s="21">
        <v>1.2889999999999999</v>
      </c>
      <c r="E8" s="35">
        <v>0.20227000000000001</v>
      </c>
      <c r="F8" s="14"/>
    </row>
    <row r="9" spans="1:6" ht="10.7" customHeight="1" x14ac:dyDescent="0.5"/>
    <row r="10" spans="1:6" x14ac:dyDescent="0.5">
      <c r="A10" s="11" t="s">
        <v>53</v>
      </c>
      <c r="B10" s="11">
        <v>162.6</v>
      </c>
    </row>
    <row r="11" spans="1:6" x14ac:dyDescent="0.5">
      <c r="A11" s="14" t="s">
        <v>142</v>
      </c>
      <c r="B11" s="14">
        <v>0.996</v>
      </c>
      <c r="C11" s="14"/>
      <c r="D11" s="14"/>
      <c r="E11" s="14"/>
      <c r="F11" s="14"/>
    </row>
    <row r="12" spans="1:6" ht="6" customHeight="1" x14ac:dyDescent="0.5"/>
    <row r="13" spans="1:6" x14ac:dyDescent="0.5">
      <c r="A13" s="43" t="s">
        <v>143</v>
      </c>
      <c r="B13" s="43"/>
      <c r="C13" s="43"/>
      <c r="D13" s="43"/>
      <c r="E13" s="43"/>
      <c r="F13" s="43"/>
    </row>
  </sheetData>
  <mergeCells count="2">
    <mergeCell ref="A1:F1"/>
    <mergeCell ref="A13:F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F2ED-E35F-4C8A-B7B3-0A30702E30FB}">
  <dimension ref="A1:C11"/>
  <sheetViews>
    <sheetView workbookViewId="0">
      <selection activeCell="A8" sqref="A8"/>
    </sheetView>
  </sheetViews>
  <sheetFormatPr defaultRowHeight="14.35" x14ac:dyDescent="0.5"/>
  <cols>
    <col min="1" max="1" width="24.8203125" bestFit="1" customWidth="1"/>
    <col min="2" max="2" width="24.41015625" bestFit="1" customWidth="1"/>
    <col min="3" max="3" width="24.8203125" bestFit="1" customWidth="1"/>
  </cols>
  <sheetData>
    <row r="1" spans="1:3" x14ac:dyDescent="0.5">
      <c r="A1" s="5" t="s">
        <v>111</v>
      </c>
      <c r="B1" s="5" t="s">
        <v>112</v>
      </c>
      <c r="C1" s="5" t="s">
        <v>71</v>
      </c>
    </row>
    <row r="2" spans="1:3" x14ac:dyDescent="0.5">
      <c r="A2" s="12" t="s">
        <v>92</v>
      </c>
      <c r="B2" s="11" t="s">
        <v>92</v>
      </c>
      <c r="C2" s="12" t="s">
        <v>92</v>
      </c>
    </row>
    <row r="3" spans="1:3" x14ac:dyDescent="0.5">
      <c r="A3" s="12" t="s">
        <v>93</v>
      </c>
      <c r="B3" s="11" t="s">
        <v>93</v>
      </c>
      <c r="C3" s="12" t="s">
        <v>93</v>
      </c>
    </row>
    <row r="4" spans="1:3" x14ac:dyDescent="0.5">
      <c r="A4" s="12" t="s">
        <v>98</v>
      </c>
      <c r="B4" s="11"/>
      <c r="C4" s="12"/>
    </row>
    <row r="5" spans="1:3" x14ac:dyDescent="0.5">
      <c r="A5" s="12" t="s">
        <v>94</v>
      </c>
      <c r="B5" s="11" t="s">
        <v>94</v>
      </c>
      <c r="C5" s="12" t="s">
        <v>94</v>
      </c>
    </row>
    <row r="6" spans="1:3" x14ac:dyDescent="0.5">
      <c r="A6" s="12" t="s">
        <v>110</v>
      </c>
      <c r="B6" s="11"/>
      <c r="C6" s="12" t="s">
        <v>110</v>
      </c>
    </row>
    <row r="7" spans="1:3" x14ac:dyDescent="0.5">
      <c r="A7" s="12" t="s">
        <v>97</v>
      </c>
      <c r="B7" s="11" t="s">
        <v>96</v>
      </c>
      <c r="C7" s="12"/>
    </row>
    <row r="8" spans="1:3" x14ac:dyDescent="0.5">
      <c r="A8" s="12"/>
      <c r="B8" s="11" t="s">
        <v>109</v>
      </c>
      <c r="C8" s="12"/>
    </row>
    <row r="9" spans="1:3" x14ac:dyDescent="0.5">
      <c r="A9" s="12" t="s">
        <v>107</v>
      </c>
      <c r="B9" s="11"/>
    </row>
    <row r="10" spans="1:3" x14ac:dyDescent="0.5">
      <c r="A10" s="12" t="s">
        <v>108</v>
      </c>
      <c r="C10" s="12" t="s">
        <v>108</v>
      </c>
    </row>
    <row r="11" spans="1:3" x14ac:dyDescent="0.5">
      <c r="A11" s="12" t="s">
        <v>99</v>
      </c>
    </row>
  </sheetData>
  <sortState xmlns:xlrd2="http://schemas.microsoft.com/office/spreadsheetml/2017/richdata2" ref="C2:C15">
    <sortCondition ref="C2:C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4DA7-E644-46F5-831A-2BE8C2E89E53}">
  <dimension ref="A1:O70"/>
  <sheetViews>
    <sheetView topLeftCell="A37" workbookViewId="0">
      <selection activeCell="A59" sqref="A41:C59"/>
    </sheetView>
  </sheetViews>
  <sheetFormatPr defaultRowHeight="14.35" x14ac:dyDescent="0.5"/>
  <sheetData>
    <row r="1" spans="1:15" x14ac:dyDescent="0.5">
      <c r="A1" t="s">
        <v>114</v>
      </c>
      <c r="B1" t="s">
        <v>115</v>
      </c>
    </row>
    <row r="2" spans="1:15" x14ac:dyDescent="0.5">
      <c r="A2" t="s">
        <v>56</v>
      </c>
      <c r="B2" t="s">
        <v>57</v>
      </c>
      <c r="C2" t="s">
        <v>58</v>
      </c>
      <c r="D2" t="s">
        <v>59</v>
      </c>
    </row>
    <row r="4" spans="1:15" x14ac:dyDescent="0.5">
      <c r="A4" t="s">
        <v>60</v>
      </c>
    </row>
    <row r="5" spans="1:15" x14ac:dyDescent="0.5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19</v>
      </c>
      <c r="M5" t="s">
        <v>20</v>
      </c>
      <c r="N5" t="s">
        <v>22</v>
      </c>
      <c r="O5" t="s">
        <v>23</v>
      </c>
    </row>
    <row r="6" spans="1:15" x14ac:dyDescent="0.5">
      <c r="B6">
        <v>0.32350000000000001</v>
      </c>
      <c r="C6">
        <v>-0.42359999999999998</v>
      </c>
      <c r="D6">
        <v>-0.33100000000000002</v>
      </c>
      <c r="E6">
        <v>0.35199999999999998</v>
      </c>
      <c r="F6">
        <v>-0.86499999999999999</v>
      </c>
      <c r="G6">
        <v>0.16439999999999999</v>
      </c>
      <c r="H6">
        <v>1.2434000000000001</v>
      </c>
      <c r="I6">
        <v>-0.13270000000000001</v>
      </c>
      <c r="J6">
        <v>0.42730000000000001</v>
      </c>
      <c r="K6">
        <v>0.32650000000000001</v>
      </c>
      <c r="L6">
        <v>1.1910000000000001</v>
      </c>
      <c r="M6">
        <v>1</v>
      </c>
      <c r="N6">
        <v>427.47669999999999</v>
      </c>
      <c r="O6">
        <v>-2.7099999999999999E-2</v>
      </c>
    </row>
    <row r="7" spans="1:15" x14ac:dyDescent="0.5">
      <c r="A7" t="s">
        <v>14</v>
      </c>
      <c r="B7">
        <v>7.6700000000000004E-2</v>
      </c>
      <c r="C7">
        <v>7.4700000000000003E-2</v>
      </c>
      <c r="D7">
        <v>7.4499999999999997E-2</v>
      </c>
      <c r="E7">
        <v>6.5699999999999995E-2</v>
      </c>
      <c r="F7">
        <v>7.3999999999999996E-2</v>
      </c>
      <c r="G7">
        <v>0.1444</v>
      </c>
      <c r="H7">
        <v>0.17929999999999999</v>
      </c>
      <c r="I7">
        <v>0.16900000000000001</v>
      </c>
      <c r="J7">
        <v>0.1603</v>
      </c>
      <c r="K7">
        <v>0.1384</v>
      </c>
      <c r="L7">
        <v>0.15840000000000001</v>
      </c>
      <c r="M7">
        <v>0.16589999999999999</v>
      </c>
      <c r="N7">
        <v>17.6126</v>
      </c>
      <c r="O7" t="s">
        <v>15</v>
      </c>
    </row>
    <row r="8" spans="1:15" x14ac:dyDescent="0.5">
      <c r="B8" t="s">
        <v>27</v>
      </c>
      <c r="C8" t="s">
        <v>29</v>
      </c>
      <c r="D8" t="s">
        <v>30</v>
      </c>
      <c r="E8" t="s">
        <v>61</v>
      </c>
      <c r="F8" t="s">
        <v>62</v>
      </c>
    </row>
    <row r="9" spans="1:15" x14ac:dyDescent="0.5">
      <c r="B9">
        <v>-2.5999999999999999E-3</v>
      </c>
      <c r="C9">
        <v>4.4400000000000002E-2</v>
      </c>
      <c r="D9">
        <v>3.7366000000000001</v>
      </c>
      <c r="E9">
        <v>-6.4999999999999997E-3</v>
      </c>
      <c r="F9">
        <v>-3.9744999999999999</v>
      </c>
    </row>
    <row r="10" spans="1:15" x14ac:dyDescent="0.5">
      <c r="A10" t="s">
        <v>14</v>
      </c>
      <c r="B10">
        <v>5.0000000000000001E-4</v>
      </c>
      <c r="C10">
        <v>2.8999999999999998E-3</v>
      </c>
      <c r="D10">
        <v>2.87E-2</v>
      </c>
      <c r="E10">
        <v>5.9999999999999995E-4</v>
      </c>
      <c r="F10">
        <v>0.186</v>
      </c>
    </row>
    <row r="12" spans="1:15" x14ac:dyDescent="0.5">
      <c r="A12" t="s">
        <v>33</v>
      </c>
      <c r="B12" t="s">
        <v>34</v>
      </c>
      <c r="C12" t="s">
        <v>63</v>
      </c>
      <c r="D12" t="s">
        <v>36</v>
      </c>
      <c r="E12" t="s">
        <v>37</v>
      </c>
      <c r="F12" t="s">
        <v>34</v>
      </c>
      <c r="G12">
        <v>-73.290000000000006</v>
      </c>
    </row>
    <row r="13" spans="1:15" x14ac:dyDescent="0.5">
      <c r="A13" t="s">
        <v>64</v>
      </c>
      <c r="B13" t="s">
        <v>65</v>
      </c>
      <c r="C13" t="s">
        <v>66</v>
      </c>
    </row>
    <row r="15" spans="1:15" x14ac:dyDescent="0.5">
      <c r="A15" t="s">
        <v>41</v>
      </c>
      <c r="B15" t="s">
        <v>42</v>
      </c>
      <c r="C15" t="s">
        <v>43</v>
      </c>
      <c r="D15" t="s">
        <v>44</v>
      </c>
    </row>
    <row r="16" spans="1:15" x14ac:dyDescent="0.5">
      <c r="C16" t="s">
        <v>45</v>
      </c>
      <c r="D16" t="s">
        <v>46</v>
      </c>
      <c r="E16" t="s">
        <v>47</v>
      </c>
      <c r="F16" t="s">
        <v>48</v>
      </c>
      <c r="G16" t="s">
        <v>49</v>
      </c>
      <c r="H16" t="s">
        <v>50</v>
      </c>
      <c r="I16" t="s">
        <v>51</v>
      </c>
    </row>
    <row r="17" spans="1:14" x14ac:dyDescent="0.5">
      <c r="A17" t="s">
        <v>41</v>
      </c>
      <c r="B17" t="s">
        <v>42</v>
      </c>
      <c r="C17">
        <v>4.5717479999999996E-3</v>
      </c>
      <c r="D17">
        <v>0.52292090000000002</v>
      </c>
      <c r="E17">
        <v>0.42938860000000001</v>
      </c>
      <c r="F17">
        <v>1.6187650000000001E-3</v>
      </c>
      <c r="G17">
        <v>0.44237660000000001</v>
      </c>
      <c r="H17">
        <v>9.4188460000000002E-2</v>
      </c>
      <c r="I17">
        <v>1.5732949999999999E-2</v>
      </c>
    </row>
    <row r="21" spans="1:14" x14ac:dyDescent="0.5">
      <c r="A21" t="s">
        <v>120</v>
      </c>
      <c r="B21" t="s">
        <v>57</v>
      </c>
      <c r="C21" t="s">
        <v>121</v>
      </c>
      <c r="D21" t="s">
        <v>59</v>
      </c>
    </row>
    <row r="23" spans="1:14" x14ac:dyDescent="0.5">
      <c r="A23" t="s">
        <v>60</v>
      </c>
    </row>
    <row r="24" spans="1:14" x14ac:dyDescent="0.5"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</row>
    <row r="25" spans="1:14" x14ac:dyDescent="0.5">
      <c r="B25">
        <v>-1.7654000000000001</v>
      </c>
      <c r="C25">
        <v>-1.331</v>
      </c>
      <c r="D25">
        <v>-1.3838999999999999</v>
      </c>
      <c r="E25">
        <v>-1.8411</v>
      </c>
      <c r="F25">
        <v>-1.2226999999999999</v>
      </c>
      <c r="G25">
        <v>-0.39240000000000003</v>
      </c>
      <c r="H25">
        <v>1.0597000000000001</v>
      </c>
      <c r="I25">
        <v>1.0297000000000001</v>
      </c>
      <c r="J25">
        <v>0.82599999999999996</v>
      </c>
      <c r="K25">
        <v>-0.1358</v>
      </c>
      <c r="L25">
        <v>-1.2412000000000001</v>
      </c>
      <c r="M25">
        <v>-0.92330000000000001</v>
      </c>
      <c r="N25">
        <v>-0.15290000000000001</v>
      </c>
    </row>
    <row r="26" spans="1:14" x14ac:dyDescent="0.5">
      <c r="A26" t="s">
        <v>14</v>
      </c>
      <c r="B26" t="s">
        <v>15</v>
      </c>
      <c r="C26" t="s">
        <v>15</v>
      </c>
      <c r="D26">
        <v>6.7900000000000002E-2</v>
      </c>
      <c r="E26" t="s">
        <v>15</v>
      </c>
      <c r="F26" t="s">
        <v>15</v>
      </c>
      <c r="G26">
        <v>0.09</v>
      </c>
      <c r="H26">
        <v>0.1076</v>
      </c>
      <c r="I26">
        <v>9.1300000000000006E-2</v>
      </c>
      <c r="J26">
        <v>0.11890000000000001</v>
      </c>
      <c r="K26">
        <v>7.9399999999999998E-2</v>
      </c>
      <c r="L26">
        <v>1.2500000000000001E-2</v>
      </c>
      <c r="M26">
        <v>6.7999999999999996E-3</v>
      </c>
      <c r="N26">
        <v>1.23E-2</v>
      </c>
    </row>
    <row r="27" spans="1:14" x14ac:dyDescent="0.5">
      <c r="B27" t="s">
        <v>16</v>
      </c>
      <c r="C27" t="s">
        <v>17</v>
      </c>
      <c r="D27" t="s">
        <v>18</v>
      </c>
      <c r="E27" t="s">
        <v>19</v>
      </c>
      <c r="F27" t="s">
        <v>20</v>
      </c>
      <c r="G27" t="s">
        <v>21</v>
      </c>
      <c r="H27" t="s">
        <v>22</v>
      </c>
      <c r="I27" t="s">
        <v>23</v>
      </c>
      <c r="J27" t="s">
        <v>24</v>
      </c>
      <c r="K27" t="s">
        <v>25</v>
      </c>
      <c r="L27" t="s">
        <v>26</v>
      </c>
      <c r="M27" t="s">
        <v>27</v>
      </c>
      <c r="N27" t="s">
        <v>28</v>
      </c>
    </row>
    <row r="28" spans="1:14" x14ac:dyDescent="0.5">
      <c r="B28">
        <v>-0.92449999999999999</v>
      </c>
      <c r="C28">
        <v>-1.2410000000000001</v>
      </c>
      <c r="D28">
        <v>-0.999</v>
      </c>
      <c r="E28">
        <v>0.9304</v>
      </c>
      <c r="F28">
        <v>-0.69059999999999999</v>
      </c>
      <c r="G28">
        <v>-0.67420000000000002</v>
      </c>
      <c r="H28">
        <v>4842.5079999999998</v>
      </c>
      <c r="I28">
        <v>3.3799999999999997E-2</v>
      </c>
      <c r="J28">
        <v>-6.6352000000000002</v>
      </c>
      <c r="K28">
        <v>1.4800000000000001E-2</v>
      </c>
      <c r="L28">
        <v>-0.98309999999999997</v>
      </c>
      <c r="M28">
        <v>-1.14E-2</v>
      </c>
      <c r="N28">
        <v>8.0699999999999994E-2</v>
      </c>
    </row>
    <row r="29" spans="1:14" x14ac:dyDescent="0.5">
      <c r="A29" t="s">
        <v>14</v>
      </c>
      <c r="B29">
        <v>6.8999999999999999E-3</v>
      </c>
      <c r="C29">
        <v>1.2500000000000001E-2</v>
      </c>
      <c r="D29" t="s">
        <v>15</v>
      </c>
      <c r="E29" t="s">
        <v>15</v>
      </c>
      <c r="F29" t="s">
        <v>15</v>
      </c>
      <c r="G29" t="s">
        <v>15</v>
      </c>
      <c r="H29" t="s">
        <v>15</v>
      </c>
      <c r="I29">
        <v>5.0000000000000001E-4</v>
      </c>
      <c r="J29">
        <v>4.3400000000000001E-2</v>
      </c>
      <c r="K29" t="s">
        <v>15</v>
      </c>
      <c r="L29">
        <v>4.1999999999999997E-3</v>
      </c>
      <c r="M29" t="s">
        <v>15</v>
      </c>
      <c r="N29">
        <v>2.3E-3</v>
      </c>
    </row>
    <row r="30" spans="1:14" x14ac:dyDescent="0.5">
      <c r="B30" t="s">
        <v>29</v>
      </c>
      <c r="C30" t="s">
        <v>30</v>
      </c>
      <c r="D30" t="s">
        <v>31</v>
      </c>
      <c r="E30" t="s">
        <v>32</v>
      </c>
    </row>
    <row r="31" spans="1:14" x14ac:dyDescent="0.5">
      <c r="B31">
        <v>5.7999999999999996E-3</v>
      </c>
      <c r="C31">
        <v>4.2641</v>
      </c>
      <c r="D31">
        <v>-97.943700000000007</v>
      </c>
      <c r="E31">
        <v>-221.542</v>
      </c>
    </row>
    <row r="32" spans="1:14" x14ac:dyDescent="0.5">
      <c r="A32" t="s">
        <v>14</v>
      </c>
      <c r="B32">
        <v>6.9999999999999999E-4</v>
      </c>
      <c r="C32">
        <v>1.9400000000000001E-2</v>
      </c>
      <c r="D32" t="s">
        <v>15</v>
      </c>
      <c r="E32" t="s">
        <v>15</v>
      </c>
    </row>
    <row r="34" spans="1:9" x14ac:dyDescent="0.5">
      <c r="A34" t="s">
        <v>33</v>
      </c>
      <c r="B34" t="s">
        <v>34</v>
      </c>
      <c r="C34" t="s">
        <v>35</v>
      </c>
      <c r="D34" t="s">
        <v>36</v>
      </c>
      <c r="E34" t="s">
        <v>37</v>
      </c>
      <c r="F34" t="s">
        <v>34</v>
      </c>
      <c r="G34">
        <v>-16.14</v>
      </c>
    </row>
    <row r="35" spans="1:9" x14ac:dyDescent="0.5">
      <c r="A35" t="s">
        <v>38</v>
      </c>
      <c r="B35" t="s">
        <v>39</v>
      </c>
      <c r="C35" t="s">
        <v>40</v>
      </c>
    </row>
    <row r="37" spans="1:9" x14ac:dyDescent="0.5">
      <c r="A37" t="s">
        <v>41</v>
      </c>
      <c r="B37" t="s">
        <v>42</v>
      </c>
      <c r="C37" t="s">
        <v>43</v>
      </c>
      <c r="D37" t="s">
        <v>44</v>
      </c>
    </row>
    <row r="38" spans="1:9" x14ac:dyDescent="0.5">
      <c r="C38" t="s">
        <v>45</v>
      </c>
      <c r="D38" t="s">
        <v>46</v>
      </c>
      <c r="E38" t="s">
        <v>47</v>
      </c>
      <c r="F38" t="s">
        <v>48</v>
      </c>
      <c r="G38" t="s">
        <v>49</v>
      </c>
      <c r="H38" t="s">
        <v>50</v>
      </c>
      <c r="I38" t="s">
        <v>51</v>
      </c>
    </row>
    <row r="39" spans="1:9" x14ac:dyDescent="0.5">
      <c r="A39" t="s">
        <v>41</v>
      </c>
      <c r="B39" t="s">
        <v>42</v>
      </c>
      <c r="C39">
        <v>2.4455089999999998E-3</v>
      </c>
      <c r="D39">
        <v>2.566999E-2</v>
      </c>
      <c r="E39">
        <v>2.071974E-2</v>
      </c>
      <c r="F39">
        <v>2.825826E-3</v>
      </c>
      <c r="G39">
        <v>2.275607E-2</v>
      </c>
      <c r="H39">
        <v>3.2290499999999998E-3</v>
      </c>
      <c r="I39">
        <v>5.3042640000000002E-2</v>
      </c>
    </row>
    <row r="41" spans="1:9" x14ac:dyDescent="0.5">
      <c r="A41" t="s">
        <v>1</v>
      </c>
      <c r="B41">
        <v>-1.7654000000000001</v>
      </c>
      <c r="C41" t="s">
        <v>15</v>
      </c>
    </row>
    <row r="42" spans="1:9" x14ac:dyDescent="0.5">
      <c r="A42" t="s">
        <v>2</v>
      </c>
      <c r="B42">
        <v>-1.331</v>
      </c>
      <c r="C42" t="s">
        <v>15</v>
      </c>
    </row>
    <row r="43" spans="1:9" x14ac:dyDescent="0.5">
      <c r="A43" t="s">
        <v>3</v>
      </c>
      <c r="B43">
        <v>-1.3838999999999999</v>
      </c>
      <c r="C43">
        <v>6.7900000000000002E-2</v>
      </c>
    </row>
    <row r="44" spans="1:9" x14ac:dyDescent="0.5">
      <c r="A44" t="s">
        <v>4</v>
      </c>
      <c r="B44">
        <v>-1.8411</v>
      </c>
      <c r="C44" t="s">
        <v>15</v>
      </c>
    </row>
    <row r="45" spans="1:9" x14ac:dyDescent="0.5">
      <c r="A45" t="s">
        <v>5</v>
      </c>
      <c r="B45">
        <v>-1.2226999999999999</v>
      </c>
      <c r="C45" t="s">
        <v>15</v>
      </c>
    </row>
    <row r="46" spans="1:9" x14ac:dyDescent="0.5">
      <c r="A46" t="s">
        <v>6</v>
      </c>
      <c r="B46">
        <v>-0.39240000000000003</v>
      </c>
      <c r="C46">
        <v>0.09</v>
      </c>
    </row>
    <row r="47" spans="1:9" x14ac:dyDescent="0.5">
      <c r="A47" t="s">
        <v>7</v>
      </c>
      <c r="B47">
        <v>1.0597000000000001</v>
      </c>
      <c r="C47">
        <v>0.1076</v>
      </c>
    </row>
    <row r="48" spans="1:9" x14ac:dyDescent="0.5">
      <c r="A48" t="s">
        <v>8</v>
      </c>
      <c r="B48">
        <v>1.0297000000000001</v>
      </c>
      <c r="C48">
        <v>9.1300000000000006E-2</v>
      </c>
    </row>
    <row r="49" spans="1:3" x14ac:dyDescent="0.5">
      <c r="A49" t="s">
        <v>9</v>
      </c>
      <c r="B49">
        <v>0.82599999999999996</v>
      </c>
      <c r="C49">
        <v>0.11890000000000001</v>
      </c>
    </row>
    <row r="50" spans="1:3" x14ac:dyDescent="0.5">
      <c r="A50" t="s">
        <v>10</v>
      </c>
      <c r="B50">
        <v>-0.1358</v>
      </c>
      <c r="C50">
        <v>7.9399999999999998E-2</v>
      </c>
    </row>
    <row r="51" spans="1:3" x14ac:dyDescent="0.5">
      <c r="A51" t="s">
        <v>11</v>
      </c>
      <c r="B51">
        <v>-1.2412000000000001</v>
      </c>
      <c r="C51">
        <v>1.2500000000000001E-2</v>
      </c>
    </row>
    <row r="52" spans="1:3" x14ac:dyDescent="0.5">
      <c r="A52" t="s">
        <v>12</v>
      </c>
      <c r="B52">
        <v>-0.92330000000000001</v>
      </c>
      <c r="C52">
        <v>6.7999999999999996E-3</v>
      </c>
    </row>
    <row r="53" spans="1:3" x14ac:dyDescent="0.5">
      <c r="A53" t="s">
        <v>13</v>
      </c>
      <c r="B53">
        <v>-0.15290000000000001</v>
      </c>
      <c r="C53">
        <v>1.23E-2</v>
      </c>
    </row>
    <row r="54" spans="1:3" x14ac:dyDescent="0.5">
      <c r="A54" t="s">
        <v>16</v>
      </c>
      <c r="B54">
        <v>-0.92449999999999999</v>
      </c>
      <c r="C54">
        <v>6.8999999999999999E-3</v>
      </c>
    </row>
    <row r="55" spans="1:3" x14ac:dyDescent="0.5">
      <c r="A55" t="s">
        <v>17</v>
      </c>
      <c r="B55">
        <v>-1.2410000000000001</v>
      </c>
      <c r="C55">
        <v>1.2500000000000001E-2</v>
      </c>
    </row>
    <row r="56" spans="1:3" x14ac:dyDescent="0.5">
      <c r="A56" t="s">
        <v>18</v>
      </c>
      <c r="B56">
        <v>-0.999</v>
      </c>
      <c r="C56" t="s">
        <v>15</v>
      </c>
    </row>
    <row r="57" spans="1:3" x14ac:dyDescent="0.5">
      <c r="A57" t="s">
        <v>19</v>
      </c>
      <c r="B57">
        <v>0.9304</v>
      </c>
      <c r="C57" t="s">
        <v>15</v>
      </c>
    </row>
    <row r="58" spans="1:3" x14ac:dyDescent="0.5">
      <c r="A58" t="s">
        <v>20</v>
      </c>
      <c r="B58">
        <v>-0.69059999999999999</v>
      </c>
      <c r="C58" t="s">
        <v>15</v>
      </c>
    </row>
    <row r="59" spans="1:3" x14ac:dyDescent="0.5">
      <c r="A59" t="s">
        <v>21</v>
      </c>
      <c r="B59">
        <v>-0.67420000000000002</v>
      </c>
      <c r="C59" t="s">
        <v>15</v>
      </c>
    </row>
    <row r="60" spans="1:3" x14ac:dyDescent="0.5">
      <c r="A60" t="s">
        <v>22</v>
      </c>
      <c r="B60">
        <v>4842.5079999999998</v>
      </c>
      <c r="C60" t="s">
        <v>15</v>
      </c>
    </row>
    <row r="61" spans="1:3" x14ac:dyDescent="0.5">
      <c r="A61" t="s">
        <v>23</v>
      </c>
      <c r="B61">
        <v>3.3799999999999997E-2</v>
      </c>
      <c r="C61">
        <v>5.0000000000000001E-4</v>
      </c>
    </row>
    <row r="62" spans="1:3" x14ac:dyDescent="0.5">
      <c r="A62" t="s">
        <v>24</v>
      </c>
      <c r="B62">
        <v>-6.6352000000000002</v>
      </c>
      <c r="C62">
        <v>4.3400000000000001E-2</v>
      </c>
    </row>
    <row r="63" spans="1:3" x14ac:dyDescent="0.5">
      <c r="A63" t="s">
        <v>25</v>
      </c>
      <c r="B63">
        <v>1.4800000000000001E-2</v>
      </c>
      <c r="C63" t="s">
        <v>15</v>
      </c>
    </row>
    <row r="64" spans="1:3" x14ac:dyDescent="0.5">
      <c r="A64" t="s">
        <v>26</v>
      </c>
      <c r="B64">
        <v>-0.98309999999999997</v>
      </c>
      <c r="C64">
        <v>4.1999999999999997E-3</v>
      </c>
    </row>
    <row r="65" spans="1:3" x14ac:dyDescent="0.5">
      <c r="A65" t="s">
        <v>27</v>
      </c>
      <c r="B65">
        <v>-1.14E-2</v>
      </c>
      <c r="C65" t="s">
        <v>15</v>
      </c>
    </row>
    <row r="66" spans="1:3" x14ac:dyDescent="0.5">
      <c r="A66" t="s">
        <v>28</v>
      </c>
      <c r="B66">
        <v>8.0699999999999994E-2</v>
      </c>
      <c r="C66">
        <v>2.3E-3</v>
      </c>
    </row>
    <row r="67" spans="1:3" x14ac:dyDescent="0.5">
      <c r="A67" t="s">
        <v>29</v>
      </c>
      <c r="B67">
        <v>5.7999999999999996E-3</v>
      </c>
      <c r="C67">
        <v>6.9999999999999999E-4</v>
      </c>
    </row>
    <row r="68" spans="1:3" x14ac:dyDescent="0.5">
      <c r="A68" t="s">
        <v>30</v>
      </c>
      <c r="B68">
        <v>4.2641</v>
      </c>
      <c r="C68">
        <v>1.9400000000000001E-2</v>
      </c>
    </row>
    <row r="69" spans="1:3" x14ac:dyDescent="0.5">
      <c r="A69" t="s">
        <v>31</v>
      </c>
      <c r="B69">
        <v>-97.943700000000007</v>
      </c>
      <c r="C69" t="s">
        <v>15</v>
      </c>
    </row>
    <row r="70" spans="1:3" x14ac:dyDescent="0.5">
      <c r="A70" t="s">
        <v>32</v>
      </c>
      <c r="B70">
        <v>-221.542</v>
      </c>
      <c r="C70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4E05F-3C64-4D29-986A-396ED198DD37}">
  <dimension ref="A1:E13"/>
  <sheetViews>
    <sheetView workbookViewId="0">
      <selection activeCell="C35" sqref="C35"/>
    </sheetView>
  </sheetViews>
  <sheetFormatPr defaultRowHeight="14.35" x14ac:dyDescent="0.5"/>
  <cols>
    <col min="2" max="3" width="16.234375" style="3" customWidth="1"/>
    <col min="4" max="4" width="16.3515625" style="3" customWidth="1"/>
    <col min="5" max="5" width="16.234375" style="7" customWidth="1"/>
  </cols>
  <sheetData>
    <row r="1" spans="1:5" ht="15.35" x14ac:dyDescent="0.5">
      <c r="A1" s="16" t="s">
        <v>77</v>
      </c>
      <c r="B1" s="23"/>
      <c r="C1" s="23"/>
      <c r="D1" s="23"/>
      <c r="E1" s="9"/>
    </row>
    <row r="2" spans="1:5" s="4" customFormat="1" x14ac:dyDescent="0.5">
      <c r="A2" s="8" t="s">
        <v>73</v>
      </c>
      <c r="B2" s="9" t="s">
        <v>55</v>
      </c>
      <c r="C2" s="9" t="s">
        <v>0</v>
      </c>
      <c r="D2" s="9" t="s">
        <v>72</v>
      </c>
      <c r="E2" s="20" t="s">
        <v>113</v>
      </c>
    </row>
    <row r="3" spans="1:5" x14ac:dyDescent="0.5">
      <c r="A3" s="26">
        <v>2022</v>
      </c>
      <c r="B3" s="24">
        <v>94.469549999999998</v>
      </c>
      <c r="C3" s="24">
        <v>90.001589999999993</v>
      </c>
      <c r="D3" s="24">
        <v>91.669579999999996</v>
      </c>
      <c r="E3" s="24">
        <v>92.046909999999997</v>
      </c>
    </row>
    <row r="4" spans="1:5" x14ac:dyDescent="0.5">
      <c r="A4" s="26">
        <v>2023</v>
      </c>
      <c r="B4" s="24">
        <v>95.011740000000003</v>
      </c>
      <c r="C4" s="24">
        <v>92.105860000000007</v>
      </c>
      <c r="D4" s="24">
        <v>99.465100000000007</v>
      </c>
      <c r="E4" s="24">
        <v>95.527569999999997</v>
      </c>
    </row>
    <row r="5" spans="1:5" x14ac:dyDescent="0.5">
      <c r="A5" s="26">
        <v>2024</v>
      </c>
      <c r="B5" s="24">
        <v>95.998609999999999</v>
      </c>
      <c r="C5" s="24">
        <v>92.691310000000001</v>
      </c>
      <c r="D5" s="24">
        <v>100.66799</v>
      </c>
      <c r="E5" s="24">
        <v>96.452640000000002</v>
      </c>
    </row>
    <row r="6" spans="1:5" x14ac:dyDescent="0.5">
      <c r="A6" s="26">
        <v>2025</v>
      </c>
      <c r="B6" s="24">
        <v>96.192210000000003</v>
      </c>
      <c r="C6" s="24">
        <v>92.964259999999996</v>
      </c>
      <c r="D6" s="24">
        <v>101.52064</v>
      </c>
      <c r="E6" s="24">
        <v>96.89237</v>
      </c>
    </row>
    <row r="7" spans="1:5" x14ac:dyDescent="0.5">
      <c r="A7" s="26">
        <v>2026</v>
      </c>
      <c r="B7" s="24">
        <v>96.306709999999995</v>
      </c>
      <c r="C7" s="24">
        <v>93.056579999999997</v>
      </c>
      <c r="D7" s="24">
        <v>101.75151</v>
      </c>
      <c r="E7" s="24">
        <v>97.038269999999997</v>
      </c>
    </row>
    <row r="8" spans="1:5" x14ac:dyDescent="0.5">
      <c r="A8" s="26">
        <v>2027</v>
      </c>
      <c r="B8" s="24">
        <v>96.340599999999995</v>
      </c>
      <c r="C8" s="24">
        <v>93.094269999999995</v>
      </c>
      <c r="D8" s="24">
        <v>101.85988</v>
      </c>
      <c r="E8" s="24">
        <v>97.098249999999993</v>
      </c>
    </row>
    <row r="9" spans="1:5" x14ac:dyDescent="0.5">
      <c r="A9" s="26">
        <v>2028</v>
      </c>
      <c r="B9" s="24">
        <v>96.355609999999999</v>
      </c>
      <c r="C9" s="24">
        <v>93.107979999999998</v>
      </c>
      <c r="D9" s="24">
        <v>101.89609</v>
      </c>
      <c r="E9" s="24">
        <v>97.119889999999998</v>
      </c>
    </row>
    <row r="10" spans="1:5" x14ac:dyDescent="0.5">
      <c r="A10" s="26">
        <v>2029</v>
      </c>
      <c r="B10" s="24">
        <v>96.360799999999998</v>
      </c>
      <c r="C10" s="24">
        <v>93.113309999999998</v>
      </c>
      <c r="D10" s="24">
        <v>101.91092</v>
      </c>
      <c r="E10" s="24">
        <v>97.128339999999994</v>
      </c>
    </row>
    <row r="11" spans="1:5" x14ac:dyDescent="0.5">
      <c r="A11" s="26">
        <v>2030</v>
      </c>
      <c r="B11" s="24">
        <v>96.362880000000004</v>
      </c>
      <c r="C11" s="24">
        <v>93.115309999999994</v>
      </c>
      <c r="D11" s="24">
        <v>101.91628</v>
      </c>
      <c r="E11" s="24">
        <v>97.131489999999999</v>
      </c>
    </row>
    <row r="12" spans="1:5" x14ac:dyDescent="0.5">
      <c r="A12" s="26">
        <v>2031</v>
      </c>
      <c r="B12" s="24">
        <v>96.363640000000004</v>
      </c>
      <c r="C12" s="24">
        <v>93.116069999999993</v>
      </c>
      <c r="D12" s="24">
        <v>101.91837</v>
      </c>
      <c r="E12" s="24">
        <v>97.132689999999997</v>
      </c>
    </row>
    <row r="13" spans="1:5" x14ac:dyDescent="0.5">
      <c r="A13" s="27">
        <v>2032</v>
      </c>
      <c r="B13" s="25">
        <v>96.363939999999999</v>
      </c>
      <c r="C13" s="25">
        <v>93.11636</v>
      </c>
      <c r="D13" s="25">
        <v>101.91915</v>
      </c>
      <c r="E13" s="25">
        <v>97.133150000000001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D82E-EFBD-4AB4-9682-5C3A8A511730}">
  <dimension ref="A1:B12"/>
  <sheetViews>
    <sheetView workbookViewId="0">
      <selection activeCell="C3" sqref="C3"/>
    </sheetView>
  </sheetViews>
  <sheetFormatPr defaultRowHeight="14.35" x14ac:dyDescent="0.5"/>
  <cols>
    <col min="1" max="1" width="8.9375" style="46"/>
    <col min="2" max="2" width="13.41015625" style="3" bestFit="1" customWidth="1"/>
  </cols>
  <sheetData>
    <row r="1" spans="1:2" x14ac:dyDescent="0.5">
      <c r="A1" s="46" t="s">
        <v>73</v>
      </c>
      <c r="B1" s="3" t="s">
        <v>0</v>
      </c>
    </row>
    <row r="2" spans="1:2" x14ac:dyDescent="0.5">
      <c r="A2" s="46">
        <v>2022</v>
      </c>
      <c r="B2" s="3">
        <v>98.875919999999994</v>
      </c>
    </row>
    <row r="3" spans="1:2" x14ac:dyDescent="0.5">
      <c r="A3" s="46">
        <v>2023</v>
      </c>
      <c r="B3" s="3">
        <v>94.189639999999997</v>
      </c>
    </row>
    <row r="4" spans="1:2" x14ac:dyDescent="0.5">
      <c r="A4" s="46">
        <v>2024</v>
      </c>
      <c r="B4" s="3">
        <v>92.890249999999995</v>
      </c>
    </row>
    <row r="5" spans="1:2" x14ac:dyDescent="0.5">
      <c r="A5" s="46">
        <v>2025</v>
      </c>
      <c r="B5" s="3">
        <v>83.343429999999998</v>
      </c>
    </row>
    <row r="6" spans="1:2" x14ac:dyDescent="0.5">
      <c r="A6" s="46">
        <v>2026</v>
      </c>
      <c r="B6" s="3">
        <v>86.4756</v>
      </c>
    </row>
    <row r="7" spans="1:2" x14ac:dyDescent="0.5">
      <c r="A7" s="46">
        <v>2027</v>
      </c>
      <c r="B7" s="3">
        <v>99.532740000000004</v>
      </c>
    </row>
    <row r="8" spans="1:2" x14ac:dyDescent="0.5">
      <c r="A8" s="46">
        <v>2028</v>
      </c>
      <c r="B8" s="3">
        <v>94.701359999999994</v>
      </c>
    </row>
    <row r="9" spans="1:2" x14ac:dyDescent="0.5">
      <c r="A9" s="46">
        <v>2029</v>
      </c>
      <c r="B9" s="3">
        <v>95.115679999999998</v>
      </c>
    </row>
    <row r="10" spans="1:2" x14ac:dyDescent="0.5">
      <c r="A10" s="46">
        <v>2030</v>
      </c>
      <c r="B10" s="3">
        <v>95.917910000000006</v>
      </c>
    </row>
    <row r="11" spans="1:2" x14ac:dyDescent="0.5">
      <c r="A11" s="46">
        <v>2031</v>
      </c>
      <c r="B11" s="3">
        <v>98.966579999999993</v>
      </c>
    </row>
    <row r="12" spans="1:2" x14ac:dyDescent="0.5">
      <c r="A12" s="46">
        <v>2032</v>
      </c>
      <c r="B12" s="3">
        <v>93.906760000000006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45861-4409-4685-A150-11F4FCCB4AAA}">
  <dimension ref="A1:D6"/>
  <sheetViews>
    <sheetView tabSelected="1" workbookViewId="0">
      <selection activeCell="D6" sqref="D6"/>
    </sheetView>
  </sheetViews>
  <sheetFormatPr defaultRowHeight="14.35" x14ac:dyDescent="0.5"/>
  <cols>
    <col min="1" max="1" width="10.64453125" bestFit="1" customWidth="1"/>
    <col min="2" max="2" width="11.5859375" bestFit="1" customWidth="1"/>
    <col min="3" max="3" width="13.64453125" bestFit="1" customWidth="1"/>
    <col min="4" max="4" width="10.64453125" style="11" bestFit="1" customWidth="1"/>
  </cols>
  <sheetData>
    <row r="1" spans="1:4" ht="15.35" x14ac:dyDescent="0.5">
      <c r="A1" s="16" t="s">
        <v>151</v>
      </c>
      <c r="B1" s="14"/>
      <c r="C1" s="14"/>
      <c r="D1" s="14"/>
    </row>
    <row r="2" spans="1:4" x14ac:dyDescent="0.5">
      <c r="A2" s="32"/>
      <c r="B2" s="33" t="s">
        <v>46</v>
      </c>
      <c r="C2" s="33" t="s">
        <v>46</v>
      </c>
      <c r="D2" s="33" t="s">
        <v>46</v>
      </c>
    </row>
    <row r="3" spans="1:4" x14ac:dyDescent="0.5">
      <c r="A3" s="14"/>
      <c r="B3" s="8" t="s">
        <v>130</v>
      </c>
      <c r="C3" s="8" t="s">
        <v>131</v>
      </c>
      <c r="D3" s="14" t="s">
        <v>152</v>
      </c>
    </row>
    <row r="4" spans="1:4" x14ac:dyDescent="0.5">
      <c r="A4" s="11" t="s">
        <v>128</v>
      </c>
      <c r="B4" s="37"/>
      <c r="C4" s="37">
        <v>0.52292090000000002</v>
      </c>
      <c r="D4" s="28"/>
    </row>
    <row r="5" spans="1:4" x14ac:dyDescent="0.5">
      <c r="A5" s="11" t="s">
        <v>129</v>
      </c>
      <c r="B5" s="37">
        <v>0.74616839999999995</v>
      </c>
      <c r="C5" s="37">
        <v>0.5505949</v>
      </c>
      <c r="D5" s="28"/>
    </row>
    <row r="6" spans="1:4" x14ac:dyDescent="0.5">
      <c r="A6" s="14" t="s">
        <v>127</v>
      </c>
      <c r="B6" s="38">
        <v>1.5085489999999999</v>
      </c>
      <c r="C6" s="38">
        <v>2.566999E-2</v>
      </c>
      <c r="D6" s="38">
        <v>1.411092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379EE-9E85-47D9-886E-BE0EE0312498}">
  <dimension ref="A1:D41"/>
  <sheetViews>
    <sheetView workbookViewId="0">
      <selection activeCell="A18" sqref="A18:XFD18"/>
    </sheetView>
  </sheetViews>
  <sheetFormatPr defaultRowHeight="14.35" x14ac:dyDescent="0.5"/>
  <cols>
    <col min="1" max="1" width="19.9375" customWidth="1"/>
    <col min="4" max="4" width="8.9375" style="1"/>
  </cols>
  <sheetData>
    <row r="1" spans="1:4" ht="15.35" x14ac:dyDescent="0.5">
      <c r="A1" s="15" t="s">
        <v>116</v>
      </c>
      <c r="B1" s="15"/>
      <c r="C1" s="15"/>
    </row>
    <row r="2" spans="1:4" x14ac:dyDescent="0.5">
      <c r="A2" s="11" t="s">
        <v>68</v>
      </c>
      <c r="B2" s="11" t="s">
        <v>76</v>
      </c>
      <c r="C2" s="11"/>
      <c r="D2" s="22"/>
    </row>
    <row r="3" spans="1:4" ht="3.7" customHeight="1" x14ac:dyDescent="0.5">
      <c r="A3" s="11"/>
      <c r="B3" s="11"/>
      <c r="C3" s="11"/>
      <c r="D3" s="22"/>
    </row>
    <row r="4" spans="1:4" x14ac:dyDescent="0.5">
      <c r="A4" s="14"/>
      <c r="B4" s="8" t="s">
        <v>52</v>
      </c>
      <c r="C4" s="8" t="s">
        <v>14</v>
      </c>
      <c r="D4" s="22"/>
    </row>
    <row r="5" spans="1:4" x14ac:dyDescent="0.5">
      <c r="A5" s="12" t="s">
        <v>78</v>
      </c>
      <c r="B5" s="11">
        <v>-1.7654000000000001</v>
      </c>
      <c r="C5" s="29" t="s">
        <v>70</v>
      </c>
    </row>
    <row r="6" spans="1:4" x14ac:dyDescent="0.5">
      <c r="A6" s="12" t="s">
        <v>79</v>
      </c>
      <c r="B6" s="11">
        <v>-1.331</v>
      </c>
      <c r="C6" s="29" t="s">
        <v>70</v>
      </c>
    </row>
    <row r="7" spans="1:4" x14ac:dyDescent="0.5">
      <c r="A7" s="12" t="s">
        <v>80</v>
      </c>
      <c r="B7" s="11">
        <v>-1.3838999999999999</v>
      </c>
      <c r="C7" s="11">
        <v>6.7900000000000002E-2</v>
      </c>
      <c r="D7" s="1">
        <f>B7/C7</f>
        <v>-20.381443298969071</v>
      </c>
    </row>
    <row r="8" spans="1:4" x14ac:dyDescent="0.5">
      <c r="A8" s="12" t="s">
        <v>81</v>
      </c>
      <c r="B8" s="11">
        <v>-1.8411</v>
      </c>
      <c r="C8" s="29" t="s">
        <v>70</v>
      </c>
    </row>
    <row r="9" spans="1:4" x14ac:dyDescent="0.5">
      <c r="A9" s="12" t="s">
        <v>82</v>
      </c>
      <c r="B9" s="11">
        <v>-1.2226999999999999</v>
      </c>
      <c r="C9" s="29" t="s">
        <v>70</v>
      </c>
    </row>
    <row r="10" spans="1:4" x14ac:dyDescent="0.5">
      <c r="A10" s="12" t="s">
        <v>122</v>
      </c>
      <c r="B10" s="11">
        <v>-0.39240000000000003</v>
      </c>
      <c r="C10" s="11">
        <v>0.09</v>
      </c>
      <c r="D10" s="1">
        <f t="shared" ref="D10:D19" si="0">B10/C10</f>
        <v>-4.3600000000000003</v>
      </c>
    </row>
    <row r="11" spans="1:4" x14ac:dyDescent="0.5">
      <c r="A11" s="12" t="s">
        <v>83</v>
      </c>
      <c r="B11" s="11">
        <v>1.0597000000000001</v>
      </c>
      <c r="C11" s="11">
        <v>0.1076</v>
      </c>
      <c r="D11" s="1">
        <f t="shared" si="0"/>
        <v>9.8485130111524164</v>
      </c>
    </row>
    <row r="12" spans="1:4" x14ac:dyDescent="0.5">
      <c r="A12" s="12" t="s">
        <v>84</v>
      </c>
      <c r="B12" s="11">
        <v>1.0297000000000001</v>
      </c>
      <c r="C12" s="11">
        <v>9.1300000000000006E-2</v>
      </c>
      <c r="D12" s="1">
        <f t="shared" si="0"/>
        <v>11.278203723986856</v>
      </c>
    </row>
    <row r="13" spans="1:4" x14ac:dyDescent="0.5">
      <c r="A13" s="12" t="s">
        <v>85</v>
      </c>
      <c r="B13" s="11">
        <v>0.82599999999999996</v>
      </c>
      <c r="C13" s="11">
        <v>0.11890000000000001</v>
      </c>
      <c r="D13" s="1">
        <f t="shared" si="0"/>
        <v>6.9470142977291838</v>
      </c>
    </row>
    <row r="14" spans="1:4" x14ac:dyDescent="0.5">
      <c r="A14" s="12" t="s">
        <v>86</v>
      </c>
      <c r="B14" s="11">
        <v>-0.1358</v>
      </c>
      <c r="C14" s="11">
        <v>7.9399999999999998E-2</v>
      </c>
      <c r="D14" s="1">
        <f t="shared" si="0"/>
        <v>-1.7103274559193955</v>
      </c>
    </row>
    <row r="15" spans="1:4" x14ac:dyDescent="0.5">
      <c r="A15" s="12" t="s">
        <v>87</v>
      </c>
      <c r="B15" s="11">
        <v>-1.2412000000000001</v>
      </c>
      <c r="C15" s="11">
        <v>1.2500000000000001E-2</v>
      </c>
      <c r="D15" s="1">
        <f t="shared" si="0"/>
        <v>-99.296000000000006</v>
      </c>
    </row>
    <row r="16" spans="1:4" x14ac:dyDescent="0.5">
      <c r="A16" s="12" t="s">
        <v>103</v>
      </c>
      <c r="B16" s="11">
        <v>-0.92330000000000001</v>
      </c>
      <c r="C16" s="11">
        <v>6.7999999999999996E-3</v>
      </c>
      <c r="D16" s="1">
        <f t="shared" si="0"/>
        <v>-135.77941176470588</v>
      </c>
    </row>
    <row r="17" spans="1:4" x14ac:dyDescent="0.5">
      <c r="A17" s="12" t="s">
        <v>123</v>
      </c>
      <c r="B17" s="11">
        <v>-0.15290000000000001</v>
      </c>
      <c r="C17" s="11">
        <v>1.23E-2</v>
      </c>
      <c r="D17" s="1">
        <f t="shared" si="0"/>
        <v>-12.43089430894309</v>
      </c>
    </row>
    <row r="18" spans="1:4" x14ac:dyDescent="0.5">
      <c r="A18" s="12" t="s">
        <v>124</v>
      </c>
      <c r="B18" s="11">
        <v>-0.92449999999999999</v>
      </c>
      <c r="C18" s="11">
        <v>6.8999999999999999E-3</v>
      </c>
      <c r="D18" s="1">
        <f t="shared" si="0"/>
        <v>-133.98550724637681</v>
      </c>
    </row>
    <row r="19" spans="1:4" x14ac:dyDescent="0.5">
      <c r="A19" s="12" t="s">
        <v>125</v>
      </c>
      <c r="B19" s="11">
        <v>-1.2410000000000001</v>
      </c>
      <c r="C19" s="11">
        <v>1.2500000000000001E-2</v>
      </c>
      <c r="D19" s="1">
        <f t="shared" si="0"/>
        <v>-99.28</v>
      </c>
    </row>
    <row r="20" spans="1:4" x14ac:dyDescent="0.5">
      <c r="A20" s="12" t="s">
        <v>126</v>
      </c>
      <c r="B20" s="11">
        <v>-0.999</v>
      </c>
      <c r="C20" s="29" t="s">
        <v>70</v>
      </c>
    </row>
    <row r="21" spans="1:4" x14ac:dyDescent="0.5">
      <c r="A21" s="12" t="s">
        <v>88</v>
      </c>
      <c r="B21" s="11">
        <v>0.9304</v>
      </c>
      <c r="C21" s="29" t="s">
        <v>70</v>
      </c>
    </row>
    <row r="22" spans="1:4" x14ac:dyDescent="0.5">
      <c r="A22" s="12" t="s">
        <v>89</v>
      </c>
      <c r="B22" s="11">
        <v>-0.69059999999999999</v>
      </c>
      <c r="C22" s="29" t="s">
        <v>70</v>
      </c>
    </row>
    <row r="23" spans="1:4" x14ac:dyDescent="0.5">
      <c r="A23" s="12" t="s">
        <v>104</v>
      </c>
      <c r="B23" s="11">
        <v>-0.67420000000000002</v>
      </c>
      <c r="C23" s="29" t="s">
        <v>70</v>
      </c>
    </row>
    <row r="24" spans="1:4" x14ac:dyDescent="0.5">
      <c r="A24" s="12" t="s">
        <v>90</v>
      </c>
      <c r="B24" s="28">
        <v>4842.5079999999998</v>
      </c>
      <c r="C24" s="29" t="s">
        <v>70</v>
      </c>
      <c r="D24" s="22"/>
    </row>
    <row r="25" spans="1:4" x14ac:dyDescent="0.5">
      <c r="A25" s="12" t="s">
        <v>91</v>
      </c>
      <c r="B25" s="28">
        <v>3.3799999999999997E-2</v>
      </c>
      <c r="C25" s="28">
        <v>5.0000000000000001E-4</v>
      </c>
      <c r="D25" s="1">
        <f t="shared" ref="D25:D26" si="1">B25/C25</f>
        <v>67.599999999999994</v>
      </c>
    </row>
    <row r="26" spans="1:4" x14ac:dyDescent="0.5">
      <c r="A26" s="12" t="s">
        <v>97</v>
      </c>
      <c r="B26" s="28">
        <v>-6.6352000000000002</v>
      </c>
      <c r="C26" s="28">
        <v>4.3400000000000001E-2</v>
      </c>
      <c r="D26" s="1">
        <f t="shared" si="1"/>
        <v>-152.88479262672811</v>
      </c>
    </row>
    <row r="27" spans="1:4" x14ac:dyDescent="0.5">
      <c r="A27" s="12" t="s">
        <v>98</v>
      </c>
      <c r="B27" s="28">
        <v>1.4800000000000001E-2</v>
      </c>
      <c r="C27" s="29" t="s">
        <v>70</v>
      </c>
      <c r="D27" s="22"/>
    </row>
    <row r="28" spans="1:4" x14ac:dyDescent="0.5">
      <c r="A28" s="12" t="s">
        <v>99</v>
      </c>
      <c r="B28" s="28">
        <v>-0.98309999999999997</v>
      </c>
      <c r="C28" s="28">
        <v>4.1999999999999997E-3</v>
      </c>
      <c r="D28" s="1">
        <f>B28/C28</f>
        <v>-234.07142857142858</v>
      </c>
    </row>
    <row r="29" spans="1:4" x14ac:dyDescent="0.5">
      <c r="A29" s="12" t="s">
        <v>92</v>
      </c>
      <c r="B29" s="28">
        <v>-1.14E-2</v>
      </c>
      <c r="C29" s="29" t="s">
        <v>70</v>
      </c>
      <c r="D29" s="22"/>
    </row>
    <row r="30" spans="1:4" x14ac:dyDescent="0.5">
      <c r="A30" s="12" t="s">
        <v>100</v>
      </c>
      <c r="B30" s="28">
        <v>8.0699999999999994E-2</v>
      </c>
      <c r="C30" s="28">
        <v>2.3E-3</v>
      </c>
      <c r="D30" s="1">
        <f t="shared" ref="D30:D32" si="2">B30/C30</f>
        <v>35.086956521739125</v>
      </c>
    </row>
    <row r="31" spans="1:4" x14ac:dyDescent="0.5">
      <c r="A31" s="12" t="s">
        <v>93</v>
      </c>
      <c r="B31" s="28">
        <v>5.7999999999999996E-3</v>
      </c>
      <c r="C31" s="28">
        <v>6.9999999999999999E-4</v>
      </c>
      <c r="D31" s="1">
        <f t="shared" si="2"/>
        <v>8.2857142857142847</v>
      </c>
    </row>
    <row r="32" spans="1:4" x14ac:dyDescent="0.5">
      <c r="A32" s="12" t="s">
        <v>94</v>
      </c>
      <c r="B32" s="28">
        <v>4.2641</v>
      </c>
      <c r="C32" s="28">
        <v>1.9400000000000001E-2</v>
      </c>
      <c r="D32" s="1">
        <f t="shared" si="2"/>
        <v>219.79896907216494</v>
      </c>
    </row>
    <row r="33" spans="1:4" x14ac:dyDescent="0.5">
      <c r="A33" s="12" t="s">
        <v>107</v>
      </c>
      <c r="B33" s="28">
        <v>-97.943700000000007</v>
      </c>
      <c r="C33" s="29" t="s">
        <v>70</v>
      </c>
      <c r="D33" s="22"/>
    </row>
    <row r="34" spans="1:4" x14ac:dyDescent="0.5">
      <c r="A34" s="12" t="s">
        <v>108</v>
      </c>
      <c r="B34" s="28">
        <v>-221.542</v>
      </c>
      <c r="C34" s="29" t="s">
        <v>70</v>
      </c>
      <c r="D34" s="22"/>
    </row>
    <row r="35" spans="1:4" x14ac:dyDescent="0.5">
      <c r="A35" s="11"/>
      <c r="B35" s="11"/>
      <c r="C35" s="11"/>
      <c r="D35" s="22"/>
    </row>
    <row r="36" spans="1:4" x14ac:dyDescent="0.5">
      <c r="A36" s="11" t="s">
        <v>33</v>
      </c>
      <c r="B36" s="30">
        <v>1.699E-3</v>
      </c>
      <c r="C36" s="11"/>
      <c r="D36" s="22"/>
    </row>
    <row r="37" spans="1:4" x14ac:dyDescent="0.5">
      <c r="A37" s="11" t="s">
        <v>53</v>
      </c>
      <c r="B37" s="11">
        <v>94.28</v>
      </c>
      <c r="C37" s="11"/>
      <c r="D37" s="22"/>
    </row>
    <row r="38" spans="1:4" x14ac:dyDescent="0.5">
      <c r="A38" s="11" t="s">
        <v>54</v>
      </c>
      <c r="B38" s="11">
        <v>152.91999999999999</v>
      </c>
      <c r="C38" s="11"/>
      <c r="D38" s="22"/>
    </row>
    <row r="39" spans="1:4" x14ac:dyDescent="0.5">
      <c r="A39" s="11" t="s">
        <v>67</v>
      </c>
      <c r="B39" s="11">
        <v>-16.14</v>
      </c>
      <c r="C39" s="11"/>
      <c r="D39" s="22"/>
    </row>
    <row r="40" spans="1:4" x14ac:dyDescent="0.5">
      <c r="A40" s="11" t="s">
        <v>46</v>
      </c>
      <c r="B40" s="30">
        <v>2.566999E-2</v>
      </c>
      <c r="C40" s="11"/>
      <c r="D40" s="22"/>
    </row>
    <row r="41" spans="1:4" x14ac:dyDescent="0.5">
      <c r="A41" s="14" t="s">
        <v>49</v>
      </c>
      <c r="B41" s="31">
        <v>2.275607E-2</v>
      </c>
      <c r="C41" s="14"/>
      <c r="D41" s="2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545CF-98E0-464D-8CEE-354036BFBC72}">
  <dimension ref="A1:E30"/>
  <sheetViews>
    <sheetView workbookViewId="0">
      <selection activeCell="E27" sqref="E27"/>
    </sheetView>
  </sheetViews>
  <sheetFormatPr defaultRowHeight="14.35" x14ac:dyDescent="0.5"/>
  <cols>
    <col min="1" max="1" width="26.87890625" style="11" customWidth="1"/>
    <col min="2" max="3" width="8.9375" style="11"/>
    <col min="4" max="4" width="8.9375" style="22"/>
  </cols>
  <sheetData>
    <row r="1" spans="1:5" ht="15.35" x14ac:dyDescent="0.5">
      <c r="A1" s="16" t="s">
        <v>117</v>
      </c>
      <c r="B1" s="14"/>
      <c r="C1" s="14"/>
    </row>
    <row r="2" spans="1:5" x14ac:dyDescent="0.5">
      <c r="A2" s="11" t="s">
        <v>68</v>
      </c>
      <c r="B2" s="11" t="s">
        <v>74</v>
      </c>
    </row>
    <row r="3" spans="1:5" ht="6" customHeight="1" x14ac:dyDescent="0.5"/>
    <row r="4" spans="1:5" x14ac:dyDescent="0.5">
      <c r="A4" s="14"/>
      <c r="B4" s="8" t="s">
        <v>52</v>
      </c>
      <c r="C4" s="8" t="s">
        <v>14</v>
      </c>
    </row>
    <row r="5" spans="1:5" x14ac:dyDescent="0.5">
      <c r="A5" s="11" t="s">
        <v>78</v>
      </c>
      <c r="B5" s="28">
        <v>0.32350000000000001</v>
      </c>
      <c r="C5" s="28">
        <v>7.6700000000000004E-2</v>
      </c>
      <c r="D5" s="22">
        <f>B5/C5</f>
        <v>4.2177314211212513</v>
      </c>
      <c r="E5">
        <f>B5-C5*2</f>
        <v>0.1701</v>
      </c>
    </row>
    <row r="6" spans="1:5" x14ac:dyDescent="0.5">
      <c r="A6" s="11" t="s">
        <v>79</v>
      </c>
      <c r="B6" s="28">
        <v>-0.42359999999999998</v>
      </c>
      <c r="C6" s="28">
        <v>7.4700000000000003E-2</v>
      </c>
      <c r="D6" s="22">
        <f t="shared" ref="D6:D23" si="0">B6/C6</f>
        <v>-5.6706827309236942</v>
      </c>
    </row>
    <row r="7" spans="1:5" x14ac:dyDescent="0.5">
      <c r="A7" s="11" t="s">
        <v>80</v>
      </c>
      <c r="B7" s="28">
        <v>-0.33100000000000002</v>
      </c>
      <c r="C7" s="28">
        <v>7.4499999999999997E-2</v>
      </c>
      <c r="D7" s="22">
        <f t="shared" si="0"/>
        <v>-4.4429530201342287</v>
      </c>
    </row>
    <row r="8" spans="1:5" x14ac:dyDescent="0.5">
      <c r="A8" s="11" t="s">
        <v>81</v>
      </c>
      <c r="B8" s="28">
        <v>0.35199999999999998</v>
      </c>
      <c r="C8" s="28">
        <v>6.5699999999999995E-2</v>
      </c>
      <c r="D8" s="22">
        <f t="shared" si="0"/>
        <v>5.3576864535768642</v>
      </c>
    </row>
    <row r="9" spans="1:5" x14ac:dyDescent="0.5">
      <c r="A9" s="11" t="s">
        <v>82</v>
      </c>
      <c r="B9" s="28">
        <v>-0.86499999999999999</v>
      </c>
      <c r="C9" s="28">
        <v>7.3999999999999996E-2</v>
      </c>
      <c r="D9" s="22">
        <f t="shared" si="0"/>
        <v>-11.689189189189189</v>
      </c>
    </row>
    <row r="10" spans="1:5" x14ac:dyDescent="0.5">
      <c r="A10" s="11" t="s">
        <v>83</v>
      </c>
      <c r="B10" s="28">
        <v>0.16439999999999999</v>
      </c>
      <c r="C10" s="28">
        <v>0.1444</v>
      </c>
      <c r="D10" s="22">
        <f t="shared" si="0"/>
        <v>1.1385041551246537</v>
      </c>
    </row>
    <row r="11" spans="1:5" x14ac:dyDescent="0.5">
      <c r="A11" s="11" t="s">
        <v>84</v>
      </c>
      <c r="B11" s="28">
        <v>1.2434000000000001</v>
      </c>
      <c r="C11" s="28">
        <v>0.17929999999999999</v>
      </c>
      <c r="D11" s="22">
        <f t="shared" si="0"/>
        <v>6.9347462353597331</v>
      </c>
    </row>
    <row r="12" spans="1:5" x14ac:dyDescent="0.5">
      <c r="A12" s="11" t="s">
        <v>85</v>
      </c>
      <c r="B12" s="28">
        <v>-0.13270000000000001</v>
      </c>
      <c r="C12" s="28">
        <v>0.16900000000000001</v>
      </c>
      <c r="D12" s="22">
        <f t="shared" si="0"/>
        <v>-0.78520710059171595</v>
      </c>
    </row>
    <row r="13" spans="1:5" x14ac:dyDescent="0.5">
      <c r="A13" s="11" t="s">
        <v>86</v>
      </c>
      <c r="B13" s="28">
        <v>0.42730000000000001</v>
      </c>
      <c r="C13" s="28">
        <v>0.1603</v>
      </c>
      <c r="D13" s="22">
        <f t="shared" si="0"/>
        <v>2.6656269494697442</v>
      </c>
    </row>
    <row r="14" spans="1:5" x14ac:dyDescent="0.5">
      <c r="A14" s="11" t="s">
        <v>87</v>
      </c>
      <c r="B14" s="28">
        <v>0.32650000000000001</v>
      </c>
      <c r="C14" s="28">
        <v>0.1384</v>
      </c>
      <c r="D14" s="22">
        <f t="shared" si="0"/>
        <v>2.3591040462427748</v>
      </c>
    </row>
    <row r="15" spans="1:5" x14ac:dyDescent="0.5">
      <c r="A15" s="11" t="s">
        <v>88</v>
      </c>
      <c r="B15" s="28">
        <v>1.1910000000000001</v>
      </c>
      <c r="C15" s="28">
        <v>0.15840000000000001</v>
      </c>
      <c r="D15" s="22">
        <f t="shared" si="0"/>
        <v>7.5189393939393936</v>
      </c>
    </row>
    <row r="16" spans="1:5" x14ac:dyDescent="0.5">
      <c r="A16" s="11" t="s">
        <v>89</v>
      </c>
      <c r="B16" s="28">
        <v>1</v>
      </c>
      <c r="C16" s="28">
        <v>0.16589999999999999</v>
      </c>
      <c r="D16" s="22">
        <f t="shared" si="0"/>
        <v>6.027727546714889</v>
      </c>
    </row>
    <row r="17" spans="1:4" x14ac:dyDescent="0.5">
      <c r="A17" s="11" t="s">
        <v>90</v>
      </c>
      <c r="B17" s="28">
        <v>427.47669999999999</v>
      </c>
      <c r="C17" s="28">
        <v>17.6126</v>
      </c>
      <c r="D17" s="22">
        <f t="shared" si="0"/>
        <v>24.271072981842543</v>
      </c>
    </row>
    <row r="18" spans="1:4" x14ac:dyDescent="0.5">
      <c r="A18" s="11" t="s">
        <v>91</v>
      </c>
      <c r="B18" s="28">
        <v>-2.7099999999999999E-2</v>
      </c>
      <c r="C18" s="29" t="s">
        <v>70</v>
      </c>
    </row>
    <row r="19" spans="1:4" x14ac:dyDescent="0.5">
      <c r="A19" s="11" t="s">
        <v>92</v>
      </c>
      <c r="B19" s="28">
        <v>-2.5999999999999999E-3</v>
      </c>
      <c r="C19" s="28">
        <v>5.0000000000000001E-4</v>
      </c>
      <c r="D19" s="22">
        <f t="shared" si="0"/>
        <v>-5.1999999999999993</v>
      </c>
    </row>
    <row r="20" spans="1:4" x14ac:dyDescent="0.5">
      <c r="A20" s="11" t="s">
        <v>93</v>
      </c>
      <c r="B20" s="28">
        <v>4.4400000000000002E-2</v>
      </c>
      <c r="C20" s="28">
        <v>2.8999999999999998E-3</v>
      </c>
      <c r="D20" s="22">
        <f t="shared" si="0"/>
        <v>15.310344827586208</v>
      </c>
    </row>
    <row r="21" spans="1:4" x14ac:dyDescent="0.5">
      <c r="A21" s="11" t="s">
        <v>94</v>
      </c>
      <c r="B21" s="28">
        <v>3.7366000000000001</v>
      </c>
      <c r="C21" s="28">
        <v>2.87E-2</v>
      </c>
      <c r="D21" s="22">
        <f t="shared" si="0"/>
        <v>130.19512195121951</v>
      </c>
    </row>
    <row r="22" spans="1:4" x14ac:dyDescent="0.5">
      <c r="A22" s="11" t="s">
        <v>109</v>
      </c>
      <c r="B22" s="28">
        <v>-6.4999999999999997E-3</v>
      </c>
      <c r="C22" s="28">
        <v>5.9999999999999995E-4</v>
      </c>
      <c r="D22" s="22">
        <f t="shared" si="0"/>
        <v>-10.833333333333334</v>
      </c>
    </row>
    <row r="23" spans="1:4" x14ac:dyDescent="0.5">
      <c r="A23" s="11" t="s">
        <v>96</v>
      </c>
      <c r="B23" s="28">
        <v>-3.9744999999999999</v>
      </c>
      <c r="C23" s="28">
        <v>0.186</v>
      </c>
      <c r="D23" s="22">
        <f t="shared" si="0"/>
        <v>-21.368279569892472</v>
      </c>
    </row>
    <row r="25" spans="1:4" x14ac:dyDescent="0.5">
      <c r="A25" s="11" t="s">
        <v>33</v>
      </c>
      <c r="B25" s="11">
        <v>0.38169999999999998</v>
      </c>
    </row>
    <row r="26" spans="1:4" x14ac:dyDescent="0.5">
      <c r="A26" s="11" t="s">
        <v>53</v>
      </c>
      <c r="B26" s="11">
        <v>186.58</v>
      </c>
    </row>
    <row r="27" spans="1:4" x14ac:dyDescent="0.5">
      <c r="A27" s="11" t="s">
        <v>54</v>
      </c>
      <c r="B27" s="11">
        <v>231.26</v>
      </c>
    </row>
    <row r="28" spans="1:4" x14ac:dyDescent="0.5">
      <c r="A28" s="11" t="s">
        <v>67</v>
      </c>
      <c r="B28" s="11">
        <v>-73.290000000000006</v>
      </c>
    </row>
    <row r="29" spans="1:4" x14ac:dyDescent="0.5">
      <c r="A29" s="11" t="s">
        <v>46</v>
      </c>
      <c r="B29" s="30">
        <v>0.52292090000000002</v>
      </c>
    </row>
    <row r="30" spans="1:4" x14ac:dyDescent="0.5">
      <c r="A30" s="14" t="s">
        <v>49</v>
      </c>
      <c r="B30" s="31">
        <v>0.44237660000000001</v>
      </c>
      <c r="C30" s="1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39C4-BC51-47F3-A651-9EDE469156A3}">
  <dimension ref="A1:D25"/>
  <sheetViews>
    <sheetView workbookViewId="0">
      <selection activeCell="A14" sqref="A14:XFD18"/>
    </sheetView>
  </sheetViews>
  <sheetFormatPr defaultRowHeight="14.35" x14ac:dyDescent="0.5"/>
  <cols>
    <col min="1" max="1" width="27.46875" style="11" customWidth="1"/>
    <col min="2" max="3" width="8.9375" style="11"/>
    <col min="4" max="4" width="8.9375" style="22"/>
  </cols>
  <sheetData>
    <row r="1" spans="1:4" ht="15.35" x14ac:dyDescent="0.5">
      <c r="A1" s="16" t="s">
        <v>118</v>
      </c>
      <c r="B1" s="14"/>
      <c r="C1" s="14"/>
    </row>
    <row r="2" spans="1:4" x14ac:dyDescent="0.5">
      <c r="A2" s="11" t="s">
        <v>68</v>
      </c>
      <c r="B2" s="13" t="s">
        <v>75</v>
      </c>
    </row>
    <row r="3" spans="1:4" ht="5.35" customHeight="1" x14ac:dyDescent="0.5">
      <c r="B3" s="13"/>
    </row>
    <row r="4" spans="1:4" x14ac:dyDescent="0.5">
      <c r="A4" s="14"/>
      <c r="B4" s="8" t="s">
        <v>52</v>
      </c>
      <c r="C4" s="8" t="s">
        <v>14</v>
      </c>
    </row>
    <row r="5" spans="1:4" x14ac:dyDescent="0.5">
      <c r="A5" s="12" t="s">
        <v>78</v>
      </c>
      <c r="B5" s="28">
        <v>0.32329999999999998</v>
      </c>
      <c r="C5" s="28">
        <v>0.1721</v>
      </c>
      <c r="D5" s="22">
        <f>B5/C5</f>
        <v>1.8785589773387563</v>
      </c>
    </row>
    <row r="6" spans="1:4" x14ac:dyDescent="0.5">
      <c r="A6" s="12" t="s">
        <v>87</v>
      </c>
      <c r="B6" s="28">
        <v>-0.37369999999999998</v>
      </c>
      <c r="C6" s="28">
        <v>1.55E-2</v>
      </c>
      <c r="D6" s="22">
        <f t="shared" ref="D6:D18" si="0">B6/C6</f>
        <v>-24.109677419354838</v>
      </c>
    </row>
    <row r="7" spans="1:4" x14ac:dyDescent="0.5">
      <c r="A7" s="12" t="s">
        <v>103</v>
      </c>
      <c r="B7" s="28">
        <v>-0.99970000000000003</v>
      </c>
      <c r="C7" s="28">
        <v>4.1000000000000003E-3</v>
      </c>
      <c r="D7" s="22">
        <f t="shared" si="0"/>
        <v>-243.82926829268291</v>
      </c>
    </row>
    <row r="8" spans="1:4" x14ac:dyDescent="0.5">
      <c r="A8" s="12" t="s">
        <v>88</v>
      </c>
      <c r="B8" s="28">
        <v>-0.19800000000000001</v>
      </c>
      <c r="C8" s="28">
        <v>0.22950000000000001</v>
      </c>
      <c r="D8" s="22">
        <f t="shared" si="0"/>
        <v>-0.86274509803921573</v>
      </c>
    </row>
    <row r="9" spans="1:4" x14ac:dyDescent="0.5">
      <c r="A9" s="12" t="s">
        <v>89</v>
      </c>
      <c r="B9" s="28">
        <v>1.0813999999999999</v>
      </c>
      <c r="C9" s="28">
        <v>0.95760000000000001</v>
      </c>
      <c r="D9" s="22">
        <f t="shared" si="0"/>
        <v>1.1292815371762739</v>
      </c>
    </row>
    <row r="10" spans="1:4" x14ac:dyDescent="0.5">
      <c r="A10" s="12" t="s">
        <v>104</v>
      </c>
      <c r="B10" s="28">
        <v>-1.1731</v>
      </c>
      <c r="C10" s="28">
        <v>0.47710000000000002</v>
      </c>
      <c r="D10" s="22">
        <f t="shared" si="0"/>
        <v>-2.4588136658981345</v>
      </c>
    </row>
    <row r="11" spans="1:4" x14ac:dyDescent="0.5">
      <c r="A11" s="12" t="s">
        <v>105</v>
      </c>
      <c r="B11" s="28">
        <v>2.1100000000000001E-2</v>
      </c>
      <c r="C11" s="28">
        <v>0.96760000000000002</v>
      </c>
      <c r="D11" s="22">
        <f t="shared" si="0"/>
        <v>2.1806531624638279E-2</v>
      </c>
    </row>
    <row r="12" spans="1:4" x14ac:dyDescent="0.5">
      <c r="A12" s="12" t="s">
        <v>106</v>
      </c>
      <c r="B12" s="28">
        <v>-0.72299999999999998</v>
      </c>
      <c r="C12" s="28">
        <v>0.68079999999999996</v>
      </c>
      <c r="D12" s="22">
        <f t="shared" si="0"/>
        <v>-1.0619858989424207</v>
      </c>
    </row>
    <row r="13" spans="1:4" x14ac:dyDescent="0.5">
      <c r="A13" s="12" t="s">
        <v>90</v>
      </c>
      <c r="B13" s="28">
        <v>-930.45650000000001</v>
      </c>
      <c r="C13" s="28">
        <v>199.14410000000001</v>
      </c>
      <c r="D13" s="22">
        <f t="shared" si="0"/>
        <v>-4.6722775116109387</v>
      </c>
    </row>
    <row r="14" spans="1:4" x14ac:dyDescent="0.5">
      <c r="A14" s="12" t="s">
        <v>108</v>
      </c>
      <c r="B14" s="28">
        <v>63.710999999999999</v>
      </c>
      <c r="C14" s="28">
        <v>13.5459</v>
      </c>
      <c r="D14" s="22">
        <f t="shared" si="0"/>
        <v>4.7033419706331809</v>
      </c>
    </row>
    <row r="15" spans="1:4" x14ac:dyDescent="0.5">
      <c r="A15" s="12" t="s">
        <v>100</v>
      </c>
      <c r="B15" s="28">
        <v>1.5E-3</v>
      </c>
      <c r="C15" s="28">
        <v>1.32E-2</v>
      </c>
      <c r="D15" s="22">
        <f t="shared" si="0"/>
        <v>0.11363636363636363</v>
      </c>
    </row>
    <row r="16" spans="1:4" x14ac:dyDescent="0.5">
      <c r="A16" s="12" t="s">
        <v>94</v>
      </c>
      <c r="B16" s="28">
        <v>4.5327000000000002</v>
      </c>
      <c r="C16" s="28">
        <v>7.2800000000000004E-2</v>
      </c>
      <c r="D16" s="22">
        <f t="shared" si="0"/>
        <v>62.262362637362635</v>
      </c>
    </row>
    <row r="17" spans="1:4" x14ac:dyDescent="0.5">
      <c r="A17" s="12" t="s">
        <v>92</v>
      </c>
      <c r="B17" s="28">
        <v>-1.4E-3</v>
      </c>
      <c r="C17" s="28">
        <v>1.6999999999999999E-3</v>
      </c>
      <c r="D17" s="22">
        <f t="shared" si="0"/>
        <v>-0.82352941176470595</v>
      </c>
    </row>
    <row r="18" spans="1:4" x14ac:dyDescent="0.5">
      <c r="A18" s="12" t="s">
        <v>93</v>
      </c>
      <c r="B18" s="28">
        <v>1.0999999999999999E-2</v>
      </c>
      <c r="C18" s="28">
        <v>4.5999999999999999E-3</v>
      </c>
      <c r="D18" s="22">
        <f t="shared" si="0"/>
        <v>2.3913043478260869</v>
      </c>
    </row>
    <row r="20" spans="1:4" x14ac:dyDescent="0.5">
      <c r="A20" s="11" t="s">
        <v>33</v>
      </c>
      <c r="B20" s="30">
        <v>0.38479999999999998</v>
      </c>
    </row>
    <row r="21" spans="1:4" x14ac:dyDescent="0.5">
      <c r="A21" s="11" t="s">
        <v>67</v>
      </c>
      <c r="B21" s="11">
        <v>-60.14</v>
      </c>
    </row>
    <row r="22" spans="1:4" x14ac:dyDescent="0.5">
      <c r="A22" s="11" t="s">
        <v>53</v>
      </c>
      <c r="B22" s="11">
        <v>150.27000000000001</v>
      </c>
    </row>
    <row r="23" spans="1:4" x14ac:dyDescent="0.5">
      <c r="A23" s="11" t="s">
        <v>54</v>
      </c>
      <c r="B23" s="11">
        <v>183.56</v>
      </c>
    </row>
    <row r="24" spans="1:4" x14ac:dyDescent="0.5">
      <c r="A24" s="11" t="s">
        <v>46</v>
      </c>
      <c r="B24" s="30">
        <v>0.5505949</v>
      </c>
    </row>
    <row r="25" spans="1:4" x14ac:dyDescent="0.5">
      <c r="A25" s="14" t="s">
        <v>49</v>
      </c>
      <c r="B25" s="31">
        <v>0.40485120000000002</v>
      </c>
      <c r="C25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3E6F5-A9E1-46E3-B919-54181ED17976}">
  <dimension ref="A1:F18"/>
  <sheetViews>
    <sheetView workbookViewId="0">
      <selection activeCell="A23" sqref="A23"/>
    </sheetView>
  </sheetViews>
  <sheetFormatPr defaultRowHeight="14.35" x14ac:dyDescent="0.5"/>
  <cols>
    <col min="1" max="1" width="18.703125" bestFit="1" customWidth="1"/>
    <col min="2" max="2" width="8.703125" bestFit="1" customWidth="1"/>
  </cols>
  <sheetData>
    <row r="1" spans="1:6" ht="15.35" x14ac:dyDescent="0.5">
      <c r="A1" s="44" t="s">
        <v>150</v>
      </c>
      <c r="B1" s="44"/>
      <c r="C1" s="44"/>
      <c r="D1" s="44"/>
      <c r="E1" s="44"/>
      <c r="F1" s="44"/>
    </row>
    <row r="2" spans="1:6" x14ac:dyDescent="0.5">
      <c r="A2" s="14"/>
      <c r="B2" s="8" t="s">
        <v>52</v>
      </c>
      <c r="C2" s="8" t="s">
        <v>14</v>
      </c>
      <c r="D2" s="8" t="s">
        <v>132</v>
      </c>
      <c r="E2" s="8" t="s">
        <v>136</v>
      </c>
      <c r="F2" s="14"/>
    </row>
    <row r="3" spans="1:6" x14ac:dyDescent="0.5">
      <c r="A3" s="11" t="s">
        <v>133</v>
      </c>
      <c r="B3" s="22">
        <v>442.3</v>
      </c>
      <c r="C3" s="28">
        <v>2084</v>
      </c>
      <c r="D3" s="39">
        <v>0.21199999999999999</v>
      </c>
      <c r="E3" s="29">
        <v>0.83301000000000003</v>
      </c>
      <c r="F3" s="11"/>
    </row>
    <row r="4" spans="1:6" x14ac:dyDescent="0.5">
      <c r="A4" s="11" t="s">
        <v>95</v>
      </c>
      <c r="B4" s="22">
        <v>-3.383</v>
      </c>
      <c r="C4" s="28">
        <v>1.6140000000000001</v>
      </c>
      <c r="D4" s="39">
        <v>-2.0960000000000001</v>
      </c>
      <c r="E4" s="29">
        <v>4.2639999999999997E-2</v>
      </c>
      <c r="F4" s="11" t="s">
        <v>69</v>
      </c>
    </row>
    <row r="5" spans="1:6" x14ac:dyDescent="0.5">
      <c r="A5" s="11" t="s">
        <v>139</v>
      </c>
      <c r="B5" s="22">
        <v>9.0749999999999997E-3</v>
      </c>
      <c r="C5" s="28">
        <v>4.2560000000000002E-3</v>
      </c>
      <c r="D5" s="39">
        <v>2.1320000000000001</v>
      </c>
      <c r="E5" s="29">
        <v>3.9350000000000003E-2</v>
      </c>
      <c r="F5" s="11" t="s">
        <v>69</v>
      </c>
    </row>
    <row r="6" spans="1:6" x14ac:dyDescent="0.5">
      <c r="A6" s="11" t="s">
        <v>138</v>
      </c>
      <c r="B6" s="22">
        <v>-0.95430000000000004</v>
      </c>
      <c r="C6" s="28">
        <v>0.3952</v>
      </c>
      <c r="D6" s="39">
        <v>-2.415</v>
      </c>
      <c r="E6" s="29">
        <v>2.0549999999999999E-2</v>
      </c>
      <c r="F6" s="11" t="s">
        <v>69</v>
      </c>
    </row>
    <row r="7" spans="1:6" x14ac:dyDescent="0.5">
      <c r="A7" s="11" t="s">
        <v>137</v>
      </c>
      <c r="B7" s="22">
        <v>-9.4669999999999997E-3</v>
      </c>
      <c r="C7" s="28">
        <v>3.0669999999999998E-3</v>
      </c>
      <c r="D7" s="39">
        <v>-3.0870000000000002</v>
      </c>
      <c r="E7" s="29">
        <v>3.7100000000000002E-3</v>
      </c>
      <c r="F7" s="11" t="s">
        <v>134</v>
      </c>
    </row>
    <row r="8" spans="1:6" x14ac:dyDescent="0.5">
      <c r="A8" s="11" t="s">
        <v>140</v>
      </c>
      <c r="B8" s="22">
        <v>0.1211</v>
      </c>
      <c r="C8" s="28">
        <v>5.4469999999999998E-2</v>
      </c>
      <c r="D8" s="39">
        <v>2.2229999999999999</v>
      </c>
      <c r="E8" s="29">
        <v>3.2050000000000002E-2</v>
      </c>
      <c r="F8" s="11" t="s">
        <v>69</v>
      </c>
    </row>
    <row r="9" spans="1:6" x14ac:dyDescent="0.5">
      <c r="A9" s="11" t="s">
        <v>141</v>
      </c>
      <c r="B9" s="22">
        <v>-4.0969999999999999E-2</v>
      </c>
      <c r="C9" s="28">
        <v>2.0480000000000002E-2</v>
      </c>
      <c r="D9" s="39">
        <v>-2.0009999999999999</v>
      </c>
      <c r="E9" s="29">
        <v>5.2440000000000001E-2</v>
      </c>
      <c r="F9" s="11"/>
    </row>
    <row r="10" spans="1:6" x14ac:dyDescent="0.5">
      <c r="A10" s="11" t="s">
        <v>94</v>
      </c>
      <c r="B10" s="22">
        <v>4.3620000000000001</v>
      </c>
      <c r="C10" s="28">
        <v>0.34410000000000002</v>
      </c>
      <c r="D10" s="39">
        <v>12.675000000000001</v>
      </c>
      <c r="E10" s="29">
        <v>2.0799999999999999E-15</v>
      </c>
      <c r="F10" s="11" t="s">
        <v>135</v>
      </c>
    </row>
    <row r="11" spans="1:6" x14ac:dyDescent="0.5">
      <c r="A11" s="11" t="s">
        <v>101</v>
      </c>
      <c r="B11" s="22">
        <v>18.05</v>
      </c>
      <c r="C11" s="28">
        <v>59.67</v>
      </c>
      <c r="D11" s="39">
        <v>0.30299999999999999</v>
      </c>
      <c r="E11" s="29">
        <v>0.76380999999999999</v>
      </c>
      <c r="F11" s="11"/>
    </row>
    <row r="12" spans="1:6" x14ac:dyDescent="0.5">
      <c r="A12" s="14" t="s">
        <v>102</v>
      </c>
      <c r="B12" s="21">
        <v>-20.239999999999998</v>
      </c>
      <c r="C12" s="35">
        <v>107.9</v>
      </c>
      <c r="D12" s="40">
        <v>-0.188</v>
      </c>
      <c r="E12" s="41">
        <v>0.85209999999999997</v>
      </c>
      <c r="F12" s="14"/>
    </row>
    <row r="13" spans="1:6" ht="10.7" customHeight="1" x14ac:dyDescent="0.5">
      <c r="A13" s="11"/>
      <c r="B13" s="11"/>
      <c r="C13" s="11"/>
      <c r="D13" s="11"/>
      <c r="E13" s="11"/>
      <c r="F13" s="11"/>
    </row>
    <row r="14" spans="1:6" x14ac:dyDescent="0.5">
      <c r="A14" s="11" t="s">
        <v>53</v>
      </c>
      <c r="B14" s="11">
        <v>201.3</v>
      </c>
      <c r="C14" s="11"/>
      <c r="D14" s="11"/>
      <c r="E14" s="11"/>
      <c r="F14" s="11"/>
    </row>
    <row r="15" spans="1:6" x14ac:dyDescent="0.5">
      <c r="A15" s="14" t="s">
        <v>142</v>
      </c>
      <c r="B15" s="14">
        <v>0.93100000000000005</v>
      </c>
      <c r="C15" s="14"/>
      <c r="D15" s="14"/>
      <c r="E15" s="14"/>
      <c r="F15" s="14"/>
    </row>
    <row r="16" spans="1:6" ht="6" customHeight="1" x14ac:dyDescent="0.5">
      <c r="A16" s="11"/>
      <c r="B16" s="11"/>
      <c r="C16" s="11"/>
      <c r="D16" s="11"/>
      <c r="E16" s="11"/>
      <c r="F16" s="11"/>
    </row>
    <row r="17" spans="1:6" x14ac:dyDescent="0.5">
      <c r="A17" s="36" t="s">
        <v>143</v>
      </c>
      <c r="B17" s="11"/>
      <c r="C17" s="11"/>
      <c r="D17" s="11"/>
      <c r="E17" s="11"/>
      <c r="F17" s="11"/>
    </row>
    <row r="18" spans="1:6" x14ac:dyDescent="0.5">
      <c r="A18" s="11"/>
      <c r="B18" s="11"/>
      <c r="C18" s="11"/>
      <c r="D18" s="11"/>
      <c r="E18" s="11"/>
      <c r="F18" s="11"/>
    </row>
  </sheetData>
  <mergeCells count="1"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4342-7ADC-4316-A44B-6C5F3B4C30A0}">
  <dimension ref="A1:F13"/>
  <sheetViews>
    <sheetView workbookViewId="0">
      <selection activeCell="B2" sqref="B2"/>
    </sheetView>
  </sheetViews>
  <sheetFormatPr defaultRowHeight="14.35" x14ac:dyDescent="0.5"/>
  <cols>
    <col min="1" max="1" width="16.64453125" style="11" customWidth="1"/>
    <col min="2" max="6" width="8.9375" style="11"/>
  </cols>
  <sheetData>
    <row r="1" spans="1:6" x14ac:dyDescent="0.5">
      <c r="A1" s="34" t="s">
        <v>145</v>
      </c>
      <c r="B1" s="34"/>
      <c r="C1" s="34"/>
      <c r="D1" s="34"/>
      <c r="E1" s="34"/>
      <c r="F1" s="34"/>
    </row>
    <row r="2" spans="1:6" x14ac:dyDescent="0.5">
      <c r="A2" s="42"/>
      <c r="B2" s="19" t="s">
        <v>52</v>
      </c>
      <c r="C2" s="19" t="s">
        <v>14</v>
      </c>
      <c r="D2" s="19" t="s">
        <v>132</v>
      </c>
      <c r="E2" s="19" t="s">
        <v>136</v>
      </c>
      <c r="F2" s="42"/>
    </row>
    <row r="3" spans="1:6" x14ac:dyDescent="0.5">
      <c r="A3" s="11" t="s">
        <v>133</v>
      </c>
      <c r="B3" s="22">
        <v>219.43599800000001</v>
      </c>
      <c r="C3" s="28">
        <v>172.027998</v>
      </c>
      <c r="D3" s="39">
        <v>1.276</v>
      </c>
      <c r="E3" s="29">
        <v>0.2069</v>
      </c>
    </row>
    <row r="4" spans="1:6" x14ac:dyDescent="0.5">
      <c r="A4" s="11" t="s">
        <v>92</v>
      </c>
      <c r="B4" s="22">
        <v>-7.2740000000000001E-3</v>
      </c>
      <c r="C4" s="28">
        <v>2.9020000000000001E-3</v>
      </c>
      <c r="D4" s="39">
        <v>-2.5070000000000001</v>
      </c>
      <c r="E4" s="29">
        <v>1.49E-2</v>
      </c>
      <c r="F4" s="11" t="s">
        <v>69</v>
      </c>
    </row>
    <row r="5" spans="1:6" x14ac:dyDescent="0.5">
      <c r="A5" s="11" t="s">
        <v>141</v>
      </c>
      <c r="B5" s="22">
        <v>2.0799000000000002E-2</v>
      </c>
      <c r="C5" s="28">
        <v>1.0661E-2</v>
      </c>
      <c r="D5" s="39">
        <v>1.9510000000000001</v>
      </c>
      <c r="E5" s="29">
        <v>5.57E-2</v>
      </c>
    </row>
    <row r="6" spans="1:6" x14ac:dyDescent="0.5">
      <c r="A6" s="11" t="s">
        <v>94</v>
      </c>
      <c r="B6" s="22">
        <v>4.2501850000000001</v>
      </c>
      <c r="C6" s="28">
        <v>0.17138500000000001</v>
      </c>
      <c r="D6" s="39">
        <v>24.798999999999999</v>
      </c>
      <c r="E6" s="29" t="s">
        <v>144</v>
      </c>
      <c r="F6" s="11" t="s">
        <v>135</v>
      </c>
    </row>
    <row r="7" spans="1:6" x14ac:dyDescent="0.5">
      <c r="A7" s="11" t="s">
        <v>146</v>
      </c>
      <c r="B7" s="22">
        <v>-6.77E-3</v>
      </c>
      <c r="C7" s="28">
        <v>3.888E-3</v>
      </c>
      <c r="D7" s="39">
        <v>-1.7410000000000001</v>
      </c>
      <c r="E7" s="29">
        <v>8.6699999999999999E-2</v>
      </c>
    </row>
    <row r="8" spans="1:6" x14ac:dyDescent="0.5">
      <c r="A8" s="14" t="s">
        <v>96</v>
      </c>
      <c r="B8" s="21">
        <v>-2.0041150000000001</v>
      </c>
      <c r="C8" s="35">
        <v>1.6805909999999999</v>
      </c>
      <c r="D8" s="40">
        <v>-1.1930000000000001</v>
      </c>
      <c r="E8" s="41">
        <v>0.23769999999999999</v>
      </c>
      <c r="F8" s="14"/>
    </row>
    <row r="9" spans="1:6" ht="10.7" customHeight="1" x14ac:dyDescent="0.5"/>
    <row r="10" spans="1:6" x14ac:dyDescent="0.5">
      <c r="A10" s="11" t="s">
        <v>53</v>
      </c>
      <c r="B10" s="11">
        <v>230.8</v>
      </c>
    </row>
    <row r="11" spans="1:6" x14ac:dyDescent="0.5">
      <c r="A11" s="14" t="s">
        <v>142</v>
      </c>
      <c r="B11" s="14">
        <v>0.91700000000000004</v>
      </c>
      <c r="C11" s="14"/>
      <c r="D11" s="14"/>
      <c r="E11" s="14"/>
      <c r="F11" s="14"/>
    </row>
    <row r="12" spans="1:6" ht="6" customHeight="1" x14ac:dyDescent="0.5"/>
    <row r="13" spans="1:6" x14ac:dyDescent="0.5">
      <c r="A13" s="43" t="s">
        <v>143</v>
      </c>
      <c r="B13" s="43"/>
      <c r="C13" s="43"/>
      <c r="D13" s="43"/>
      <c r="E13" s="43"/>
      <c r="F13" s="43"/>
    </row>
  </sheetData>
  <mergeCells count="2">
    <mergeCell ref="A1:F1"/>
    <mergeCell ref="A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forecasts, lm</vt:lpstr>
      <vt:lpstr>forecasts, VAR</vt:lpstr>
      <vt:lpstr>forecast, GAM</vt:lpstr>
      <vt:lpstr>RMSE</vt:lpstr>
      <vt:lpstr>DC</vt:lpstr>
      <vt:lpstr>Kyoto</vt:lpstr>
      <vt:lpstr>Liestal</vt:lpstr>
      <vt:lpstr>DC, lm</vt:lpstr>
      <vt:lpstr>kyoto, lm</vt:lpstr>
      <vt:lpstr>liestal, lm</vt:lpstr>
      <vt:lpstr>Sheet6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2022-03-09T01:30:15Z</dcterms:created>
  <dcterms:modified xsi:type="dcterms:W3CDTF">2022-03-09T18:00:53Z</dcterms:modified>
</cp:coreProperties>
</file>