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a\Dropbox\UFMG\Submissão de Artigos\MATRIX\Simulações\Data and R\"/>
    </mc:Choice>
  </mc:AlternateContent>
  <bookViews>
    <workbookView xWindow="930" yWindow="0" windowWidth="27870" windowHeight="12795" activeTab="2"/>
  </bookViews>
  <sheets>
    <sheet name="MATRIX" sheetId="1" r:id="rId1"/>
    <sheet name="RPL" sheetId="2" r:id="rId2"/>
    <sheet name="XCTP" sheetId="3" r:id="rId3"/>
    <sheet name="MHC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3" l="1"/>
  <c r="J35" i="3"/>
  <c r="I35" i="3"/>
  <c r="H35" i="3"/>
  <c r="G35" i="3"/>
  <c r="F35" i="3"/>
  <c r="E35" i="3"/>
  <c r="D35" i="3"/>
  <c r="C35" i="3"/>
  <c r="B35" i="3"/>
  <c r="K34" i="3"/>
  <c r="J34" i="3"/>
  <c r="I34" i="3"/>
  <c r="H34" i="3"/>
  <c r="G34" i="3"/>
  <c r="F34" i="3"/>
  <c r="E34" i="3"/>
  <c r="D34" i="3"/>
  <c r="C34" i="3"/>
  <c r="B34" i="3"/>
  <c r="K33" i="3"/>
  <c r="J33" i="3"/>
  <c r="I33" i="3"/>
  <c r="H33" i="3"/>
  <c r="G33" i="3"/>
  <c r="F33" i="3"/>
  <c r="E33" i="3"/>
  <c r="D33" i="3"/>
  <c r="C33" i="3"/>
  <c r="B33" i="3"/>
  <c r="K32" i="3"/>
  <c r="J32" i="3"/>
  <c r="I32" i="3"/>
  <c r="H32" i="3"/>
  <c r="G32" i="3"/>
  <c r="F32" i="3"/>
  <c r="E32" i="3"/>
  <c r="D32" i="3"/>
  <c r="C32" i="3"/>
  <c r="B32" i="3"/>
  <c r="K31" i="3"/>
  <c r="J31" i="3"/>
  <c r="I31" i="3"/>
  <c r="H31" i="3"/>
  <c r="G31" i="3"/>
  <c r="F31" i="3"/>
  <c r="E31" i="3"/>
  <c r="D31" i="3"/>
  <c r="C31" i="3"/>
  <c r="B31" i="3"/>
  <c r="K30" i="3"/>
  <c r="J30" i="3"/>
  <c r="I30" i="3"/>
  <c r="H30" i="3"/>
  <c r="G30" i="3"/>
  <c r="F30" i="3"/>
  <c r="E30" i="3"/>
  <c r="D30" i="3"/>
  <c r="C30" i="3"/>
  <c r="B30" i="3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K27" i="3"/>
  <c r="J27" i="3"/>
  <c r="I27" i="3"/>
  <c r="H27" i="3"/>
  <c r="G27" i="3"/>
  <c r="F27" i="3"/>
  <c r="E27" i="3"/>
  <c r="D27" i="3"/>
  <c r="C27" i="3"/>
  <c r="B27" i="3"/>
  <c r="L16" i="3"/>
  <c r="L10" i="3" l="1"/>
  <c r="K35" i="4" l="1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L32" i="4" s="1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L29" i="4" s="1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35" i="1"/>
  <c r="K34" i="1"/>
  <c r="K33" i="1"/>
  <c r="K32" i="1"/>
  <c r="K31" i="1"/>
  <c r="K30" i="1"/>
  <c r="K29" i="1"/>
  <c r="K28" i="1"/>
  <c r="K27" i="1"/>
  <c r="J35" i="1"/>
  <c r="J34" i="1"/>
  <c r="J33" i="1"/>
  <c r="J32" i="1"/>
  <c r="J31" i="1"/>
  <c r="J30" i="1"/>
  <c r="J29" i="1"/>
  <c r="J28" i="1"/>
  <c r="J27" i="1"/>
  <c r="I35" i="1"/>
  <c r="I34" i="1"/>
  <c r="I33" i="1"/>
  <c r="I32" i="1"/>
  <c r="I31" i="1"/>
  <c r="I30" i="1"/>
  <c r="I29" i="1"/>
  <c r="I28" i="1"/>
  <c r="I27" i="1"/>
  <c r="H35" i="1"/>
  <c r="H34" i="1"/>
  <c r="H33" i="1"/>
  <c r="H32" i="1"/>
  <c r="H31" i="1"/>
  <c r="H30" i="1"/>
  <c r="H29" i="1"/>
  <c r="H28" i="1"/>
  <c r="H27" i="1"/>
  <c r="G35" i="1"/>
  <c r="G34" i="1"/>
  <c r="G33" i="1"/>
  <c r="G32" i="1"/>
  <c r="G31" i="1"/>
  <c r="G30" i="1"/>
  <c r="G29" i="1"/>
  <c r="G28" i="1"/>
  <c r="G27" i="1"/>
  <c r="F35" i="1"/>
  <c r="F34" i="1"/>
  <c r="F33" i="1"/>
  <c r="F32" i="1"/>
  <c r="F31" i="1"/>
  <c r="F30" i="1"/>
  <c r="F29" i="1"/>
  <c r="F28" i="1"/>
  <c r="F27" i="1"/>
  <c r="E35" i="1"/>
  <c r="E34" i="1"/>
  <c r="E33" i="1"/>
  <c r="E32" i="1"/>
  <c r="E31" i="1"/>
  <c r="E30" i="1"/>
  <c r="E29" i="1"/>
  <c r="E28" i="1"/>
  <c r="E27" i="1"/>
  <c r="D35" i="1"/>
  <c r="D34" i="1"/>
  <c r="D33" i="1"/>
  <c r="D32" i="1"/>
  <c r="D31" i="1"/>
  <c r="D30" i="1"/>
  <c r="D29" i="1"/>
  <c r="D28" i="1"/>
  <c r="D27" i="1"/>
  <c r="C35" i="1"/>
  <c r="C34" i="1"/>
  <c r="C33" i="1"/>
  <c r="C32" i="1"/>
  <c r="C31" i="1"/>
  <c r="C30" i="1"/>
  <c r="C29" i="1"/>
  <c r="C28" i="1"/>
  <c r="C27" i="1"/>
  <c r="B35" i="1"/>
  <c r="B34" i="1"/>
  <c r="B33" i="1"/>
  <c r="B32" i="1"/>
  <c r="B31" i="1"/>
  <c r="B30" i="1"/>
  <c r="B29" i="1"/>
  <c r="B28" i="1"/>
  <c r="M27" i="2" l="1"/>
  <c r="M31" i="2"/>
  <c r="M35" i="2"/>
  <c r="M28" i="2"/>
  <c r="M32" i="2"/>
  <c r="M29" i="4"/>
  <c r="M30" i="4"/>
  <c r="M33" i="4"/>
  <c r="N33" i="4" s="1"/>
  <c r="M34" i="4"/>
  <c r="M27" i="4"/>
  <c r="M31" i="4"/>
  <c r="M35" i="4"/>
  <c r="L29" i="2"/>
  <c r="M30" i="2"/>
  <c r="L33" i="2"/>
  <c r="M34" i="2"/>
  <c r="O34" i="2" s="1"/>
  <c r="L28" i="4"/>
  <c r="M27" i="3"/>
  <c r="O27" i="3" s="1"/>
  <c r="M31" i="3"/>
  <c r="N31" i="3" s="1"/>
  <c r="L29" i="3"/>
  <c r="L33" i="3"/>
  <c r="M34" i="3"/>
  <c r="O34" i="3" s="1"/>
  <c r="M32" i="3"/>
  <c r="O32" i="3" s="1"/>
  <c r="M33" i="3"/>
  <c r="N33" i="3" s="1"/>
  <c r="M30" i="3"/>
  <c r="O30" i="3" s="1"/>
  <c r="L27" i="3"/>
  <c r="L28" i="3"/>
  <c r="M29" i="3"/>
  <c r="O29" i="3" s="1"/>
  <c r="L31" i="3"/>
  <c r="M35" i="3"/>
  <c r="O35" i="3" s="1"/>
  <c r="N29" i="4"/>
  <c r="O29" i="4"/>
  <c r="O34" i="4"/>
  <c r="N34" i="4"/>
  <c r="O30" i="4"/>
  <c r="N30" i="4"/>
  <c r="O27" i="4"/>
  <c r="N27" i="4"/>
  <c r="O35" i="4"/>
  <c r="N35" i="4"/>
  <c r="O31" i="4"/>
  <c r="N31" i="4"/>
  <c r="M28" i="4"/>
  <c r="M32" i="4"/>
  <c r="L27" i="4"/>
  <c r="L31" i="4"/>
  <c r="L35" i="4"/>
  <c r="L33" i="4"/>
  <c r="L30" i="4"/>
  <c r="L34" i="4"/>
  <c r="L32" i="3"/>
  <c r="M28" i="3"/>
  <c r="L35" i="3"/>
  <c r="L30" i="3"/>
  <c r="L34" i="3"/>
  <c r="O31" i="2"/>
  <c r="N31" i="2"/>
  <c r="O35" i="2"/>
  <c r="N35" i="2"/>
  <c r="O32" i="2"/>
  <c r="N32" i="2"/>
  <c r="O28" i="2"/>
  <c r="N28" i="2"/>
  <c r="O27" i="2"/>
  <c r="N27" i="2"/>
  <c r="N30" i="2"/>
  <c r="O30" i="2"/>
  <c r="N34" i="2"/>
  <c r="M29" i="2"/>
  <c r="M33" i="2"/>
  <c r="L28" i="2"/>
  <c r="L32" i="2"/>
  <c r="L27" i="2"/>
  <c r="L31" i="2"/>
  <c r="L35" i="2"/>
  <c r="L30" i="2"/>
  <c r="L34" i="2"/>
  <c r="O33" i="4" l="1"/>
  <c r="N34" i="3"/>
  <c r="N32" i="3"/>
  <c r="N29" i="3"/>
  <c r="N27" i="3"/>
  <c r="O31" i="3"/>
  <c r="N30" i="3"/>
  <c r="N35" i="3"/>
  <c r="O33" i="3"/>
  <c r="O32" i="4"/>
  <c r="N32" i="4"/>
  <c r="O28" i="4"/>
  <c r="N28" i="4"/>
  <c r="O28" i="3"/>
  <c r="N28" i="3"/>
  <c r="N29" i="2"/>
  <c r="O29" i="2"/>
  <c r="O33" i="2"/>
  <c r="N33" i="2"/>
  <c r="K47" i="1"/>
  <c r="L39" i="1" l="1"/>
  <c r="L39" i="3"/>
  <c r="L39" i="2"/>
  <c r="K47" i="3" l="1"/>
  <c r="J47" i="3"/>
  <c r="I47" i="3"/>
  <c r="H47" i="3"/>
  <c r="G47" i="3"/>
  <c r="F47" i="3"/>
  <c r="E47" i="3"/>
  <c r="D47" i="3"/>
  <c r="C47" i="3"/>
  <c r="B47" i="3"/>
  <c r="L43" i="3"/>
  <c r="K47" i="2"/>
  <c r="J47" i="2"/>
  <c r="I47" i="2"/>
  <c r="H47" i="2"/>
  <c r="G47" i="2"/>
  <c r="F47" i="2"/>
  <c r="E47" i="2"/>
  <c r="D47" i="2"/>
  <c r="C47" i="2"/>
  <c r="B47" i="2"/>
  <c r="L43" i="2"/>
  <c r="J47" i="1"/>
  <c r="I47" i="1"/>
  <c r="H47" i="1"/>
  <c r="G47" i="1"/>
  <c r="F47" i="1"/>
  <c r="E47" i="1"/>
  <c r="D47" i="1"/>
  <c r="C47" i="1"/>
  <c r="B47" i="1"/>
  <c r="L43" i="1"/>
  <c r="L23" i="4"/>
  <c r="L22" i="4"/>
  <c r="L21" i="4"/>
  <c r="L20" i="4"/>
  <c r="L19" i="4"/>
  <c r="L18" i="4"/>
  <c r="L17" i="4"/>
  <c r="L16" i="4"/>
  <c r="L15" i="4"/>
  <c r="L11" i="4"/>
  <c r="L10" i="4"/>
  <c r="L9" i="4"/>
  <c r="L8" i="4"/>
  <c r="L7" i="4"/>
  <c r="L6" i="4"/>
  <c r="L5" i="4"/>
  <c r="L4" i="4"/>
  <c r="L3" i="4"/>
  <c r="L23" i="3"/>
  <c r="L22" i="3"/>
  <c r="L21" i="3"/>
  <c r="L20" i="3"/>
  <c r="L19" i="3"/>
  <c r="L18" i="3"/>
  <c r="L17" i="3"/>
  <c r="L15" i="3"/>
  <c r="L11" i="3"/>
  <c r="L9" i="3"/>
  <c r="L8" i="3"/>
  <c r="L7" i="3"/>
  <c r="L6" i="3"/>
  <c r="L5" i="3"/>
  <c r="L4" i="3"/>
  <c r="L3" i="3"/>
  <c r="L23" i="2"/>
  <c r="L22" i="2"/>
  <c r="L21" i="2"/>
  <c r="L20" i="2"/>
  <c r="L19" i="2"/>
  <c r="L18" i="2"/>
  <c r="L17" i="2"/>
  <c r="L16" i="2"/>
  <c r="L15" i="2"/>
  <c r="L11" i="2"/>
  <c r="L10" i="2"/>
  <c r="L9" i="2"/>
  <c r="L8" i="2"/>
  <c r="L7" i="2"/>
  <c r="L6" i="2"/>
  <c r="L5" i="2"/>
  <c r="L4" i="2"/>
  <c r="L3" i="2"/>
  <c r="B27" i="1"/>
  <c r="L27" i="1" s="1"/>
  <c r="L23" i="1"/>
  <c r="L22" i="1"/>
  <c r="L21" i="1"/>
  <c r="L20" i="1"/>
  <c r="L19" i="1"/>
  <c r="L18" i="1"/>
  <c r="L17" i="1"/>
  <c r="L16" i="1"/>
  <c r="L15" i="1"/>
  <c r="L11" i="1"/>
  <c r="L10" i="1"/>
  <c r="L9" i="1"/>
  <c r="L8" i="1"/>
  <c r="L7" i="1"/>
  <c r="L6" i="1"/>
  <c r="L5" i="1"/>
  <c r="L4" i="1"/>
  <c r="L3" i="1"/>
  <c r="M27" i="1" l="1"/>
  <c r="O27" i="1" s="1"/>
  <c r="M28" i="1"/>
  <c r="O28" i="1" s="1"/>
  <c r="L28" i="1"/>
  <c r="M29" i="1"/>
  <c r="O29" i="1" s="1"/>
  <c r="L29" i="1"/>
  <c r="M47" i="1"/>
  <c r="O47" i="1" s="1"/>
  <c r="L47" i="1"/>
  <c r="L34" i="1"/>
  <c r="M34" i="1"/>
  <c r="O34" i="1" s="1"/>
  <c r="L35" i="1"/>
  <c r="M35" i="1"/>
  <c r="O35" i="1" s="1"/>
  <c r="L33" i="1"/>
  <c r="M33" i="1"/>
  <c r="O33" i="1" s="1"/>
  <c r="M31" i="1"/>
  <c r="O31" i="1" s="1"/>
  <c r="L31" i="1"/>
  <c r="M32" i="1"/>
  <c r="O32" i="1" s="1"/>
  <c r="L32" i="1"/>
  <c r="M30" i="1"/>
  <c r="O30" i="1" s="1"/>
  <c r="L30" i="1"/>
  <c r="M47" i="3"/>
  <c r="O47" i="3" s="1"/>
  <c r="M47" i="2"/>
  <c r="O47" i="2" s="1"/>
  <c r="L47" i="3"/>
  <c r="L47" i="2"/>
  <c r="N47" i="3" l="1"/>
  <c r="N47" i="2"/>
  <c r="N35" i="1"/>
  <c r="N34" i="1"/>
  <c r="N30" i="1"/>
  <c r="N33" i="1"/>
  <c r="N31" i="1"/>
  <c r="N32" i="1"/>
  <c r="N28" i="1"/>
  <c r="N27" i="1"/>
  <c r="N29" i="1"/>
  <c r="N47" i="1"/>
</calcChain>
</file>

<file path=xl/sharedStrings.xml><?xml version="1.0" encoding="utf-8"?>
<sst xmlns="http://schemas.openxmlformats.org/spreadsheetml/2006/main" count="438" uniqueCount="29">
  <si>
    <t>MATRIX</t>
  </si>
  <si>
    <t>Recebidas</t>
  </si>
  <si>
    <t>Topo 1</t>
  </si>
  <si>
    <t>Topo 2</t>
  </si>
  <si>
    <t>Topo 3</t>
  </si>
  <si>
    <t>Topo 4</t>
  </si>
  <si>
    <t>Topo 5</t>
  </si>
  <si>
    <t>Topo 6</t>
  </si>
  <si>
    <t>Topo 7</t>
  </si>
  <si>
    <t>Topo 8</t>
  </si>
  <si>
    <t>Topo 9</t>
  </si>
  <si>
    <t>Topo 10</t>
  </si>
  <si>
    <t>MÉDIA</t>
  </si>
  <si>
    <t>1 5 15</t>
  </si>
  <si>
    <t>1 15 25</t>
  </si>
  <si>
    <t>1 35 45</t>
  </si>
  <si>
    <t>5 5 15</t>
  </si>
  <si>
    <t>5 15 25</t>
  </si>
  <si>
    <t>5 35 45</t>
  </si>
  <si>
    <t>10 5 15</t>
  </si>
  <si>
    <t>10 15 25</t>
  </si>
  <si>
    <t>10 35 45</t>
  </si>
  <si>
    <t>Enviadas</t>
  </si>
  <si>
    <t>Taxa</t>
  </si>
  <si>
    <t>DP</t>
  </si>
  <si>
    <t>IC MIN</t>
  </si>
  <si>
    <t>IC MAX</t>
  </si>
  <si>
    <t>Sem falha</t>
  </si>
  <si>
    <t>RPL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</si>
</sst>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J54" sqref="J54"/>
    </sheetView>
  </sheetViews>
  <sheetFormatPr defaultRowHeight="15" x14ac:dyDescent="0.25"/>
  <sheetData>
    <row r="1" spans="1:15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/>
      <c r="N2" s="1"/>
      <c r="O2" s="1"/>
    </row>
    <row r="3" spans="1:15" x14ac:dyDescent="0.25">
      <c r="A3" s="1" t="s">
        <v>13</v>
      </c>
      <c r="B3" s="2">
        <v>668.8</v>
      </c>
      <c r="C3" s="2">
        <v>604.1</v>
      </c>
      <c r="D3" s="2">
        <v>598.1</v>
      </c>
      <c r="E3" s="2">
        <v>597.20000000000005</v>
      </c>
      <c r="F3" s="2">
        <v>473.2</v>
      </c>
      <c r="G3" s="2">
        <v>597.9</v>
      </c>
      <c r="H3" s="2">
        <v>534.1</v>
      </c>
      <c r="I3" s="2">
        <v>669.4</v>
      </c>
      <c r="J3" s="2">
        <v>604.5</v>
      </c>
      <c r="K3" s="2">
        <v>596.1</v>
      </c>
      <c r="L3">
        <f t="shared" ref="L3:L11" si="0">AVERAGE(B3:K3)</f>
        <v>594.33999999999992</v>
      </c>
    </row>
    <row r="4" spans="1:15" x14ac:dyDescent="0.25">
      <c r="A4" s="1" t="s">
        <v>14</v>
      </c>
      <c r="B4" s="3">
        <v>647.6</v>
      </c>
      <c r="C4" s="3">
        <v>586.29999999999995</v>
      </c>
      <c r="D4" s="3">
        <v>600.1</v>
      </c>
      <c r="E4" s="3">
        <v>594.70000000000005</v>
      </c>
      <c r="F4" s="3">
        <v>471.9</v>
      </c>
      <c r="G4" s="3">
        <v>608.9</v>
      </c>
      <c r="H4" s="3">
        <v>593.6</v>
      </c>
      <c r="I4" s="3">
        <v>660.1</v>
      </c>
      <c r="J4" s="3">
        <v>595</v>
      </c>
      <c r="K4" s="3">
        <v>586.70000000000005</v>
      </c>
      <c r="L4">
        <f t="shared" si="0"/>
        <v>594.49</v>
      </c>
    </row>
    <row r="5" spans="1:15" x14ac:dyDescent="0.25">
      <c r="A5" s="1" t="s">
        <v>15</v>
      </c>
      <c r="B5" s="3">
        <v>593.1</v>
      </c>
      <c r="C5" s="3">
        <v>578.70000000000005</v>
      </c>
      <c r="D5" s="3">
        <v>589.6</v>
      </c>
      <c r="E5" s="3">
        <v>591.29999999999995</v>
      </c>
      <c r="F5" s="3">
        <v>527.4</v>
      </c>
      <c r="G5" s="3">
        <v>531.29999999999995</v>
      </c>
      <c r="H5" s="3">
        <v>526.79999999999995</v>
      </c>
      <c r="I5" s="3">
        <v>658.4</v>
      </c>
      <c r="J5" s="3">
        <v>648.4</v>
      </c>
      <c r="K5" s="3">
        <v>631.1</v>
      </c>
      <c r="L5">
        <f t="shared" si="0"/>
        <v>587.6099999999999</v>
      </c>
    </row>
    <row r="6" spans="1:15" x14ac:dyDescent="0.25">
      <c r="A6" s="1" t="s">
        <v>16</v>
      </c>
      <c r="B6" s="3">
        <v>598.79999999999995</v>
      </c>
      <c r="C6" s="3">
        <v>646.9</v>
      </c>
      <c r="D6" s="3">
        <v>597.1</v>
      </c>
      <c r="E6" s="3">
        <v>530.1</v>
      </c>
      <c r="F6" s="3">
        <v>587.79999999999995</v>
      </c>
      <c r="G6" s="3">
        <v>409.5</v>
      </c>
      <c r="H6" s="3">
        <v>656.7</v>
      </c>
      <c r="I6" s="3">
        <v>654.4</v>
      </c>
      <c r="J6" s="3">
        <v>531.29999999999995</v>
      </c>
      <c r="K6" s="3">
        <v>524.20000000000005</v>
      </c>
      <c r="L6">
        <f t="shared" si="0"/>
        <v>573.67999999999995</v>
      </c>
    </row>
    <row r="7" spans="1:15" x14ac:dyDescent="0.25">
      <c r="A7" s="1" t="s">
        <v>17</v>
      </c>
      <c r="B7" s="3">
        <v>637.1</v>
      </c>
      <c r="C7" s="3">
        <v>580.29999999999995</v>
      </c>
      <c r="D7" s="3">
        <v>582.6</v>
      </c>
      <c r="E7" s="3">
        <v>579.20000000000005</v>
      </c>
      <c r="F7" s="3">
        <v>580.1</v>
      </c>
      <c r="G7" s="3">
        <v>519.5</v>
      </c>
      <c r="H7" s="3">
        <v>586.29999999999995</v>
      </c>
      <c r="I7" s="3">
        <v>521.29999999999995</v>
      </c>
      <c r="J7" s="3">
        <v>650.4</v>
      </c>
      <c r="K7" s="3">
        <v>480.2</v>
      </c>
      <c r="L7">
        <f t="shared" si="0"/>
        <v>571.69999999999993</v>
      </c>
    </row>
    <row r="8" spans="1:15" x14ac:dyDescent="0.25">
      <c r="A8" s="1" t="s">
        <v>18</v>
      </c>
      <c r="B8" s="3">
        <v>554.5</v>
      </c>
      <c r="C8" s="3">
        <v>612.79999999999995</v>
      </c>
      <c r="D8" s="3">
        <v>609.20000000000005</v>
      </c>
      <c r="E8" s="3">
        <v>544.79999999999995</v>
      </c>
      <c r="F8" s="3">
        <v>360.2</v>
      </c>
      <c r="G8" s="3">
        <v>490.2</v>
      </c>
      <c r="H8" s="3">
        <v>614.29999999999995</v>
      </c>
      <c r="I8" s="3">
        <v>618.6</v>
      </c>
      <c r="J8" s="3">
        <v>615.1</v>
      </c>
      <c r="K8" s="3">
        <v>362.6</v>
      </c>
      <c r="L8">
        <f t="shared" si="0"/>
        <v>538.23000000000013</v>
      </c>
    </row>
    <row r="9" spans="1:15" x14ac:dyDescent="0.25">
      <c r="A9" s="1" t="s">
        <v>19</v>
      </c>
      <c r="B9" s="3">
        <v>582.5</v>
      </c>
      <c r="C9" s="3">
        <v>467</v>
      </c>
      <c r="D9" s="3">
        <v>647.9</v>
      </c>
      <c r="E9" s="3">
        <v>644.70000000000005</v>
      </c>
      <c r="F9" s="3">
        <v>652.1</v>
      </c>
      <c r="G9" s="3">
        <v>585.29999999999995</v>
      </c>
      <c r="H9" s="3">
        <v>581.5</v>
      </c>
      <c r="I9" s="3">
        <v>585.20000000000005</v>
      </c>
      <c r="J9" s="3">
        <v>648.29999999999995</v>
      </c>
      <c r="K9" s="3">
        <v>630.70000000000005</v>
      </c>
      <c r="L9">
        <f t="shared" si="0"/>
        <v>602.52</v>
      </c>
    </row>
    <row r="10" spans="1:15" x14ac:dyDescent="0.25">
      <c r="A10" s="1" t="s">
        <v>20</v>
      </c>
      <c r="B10" s="3">
        <v>497.3</v>
      </c>
      <c r="C10" s="3">
        <v>550.79999999999995</v>
      </c>
      <c r="D10" s="3">
        <v>508.2</v>
      </c>
      <c r="E10" s="3">
        <v>613.4</v>
      </c>
      <c r="F10" s="3">
        <v>615.9</v>
      </c>
      <c r="G10" s="3">
        <v>552</v>
      </c>
      <c r="H10" s="3">
        <v>456.2</v>
      </c>
      <c r="I10" s="3">
        <v>618.4</v>
      </c>
      <c r="J10" s="3">
        <v>626.29999999999995</v>
      </c>
      <c r="K10" s="3">
        <v>579.1</v>
      </c>
      <c r="L10">
        <f>AVERAGE(B10:K10)</f>
        <v>561.76</v>
      </c>
    </row>
    <row r="11" spans="1:15" x14ac:dyDescent="0.25">
      <c r="A11" s="1" t="s">
        <v>21</v>
      </c>
      <c r="B11" s="3">
        <v>513.79999999999995</v>
      </c>
      <c r="C11" s="3">
        <v>463.5</v>
      </c>
      <c r="D11" s="3">
        <v>517.9</v>
      </c>
      <c r="E11" s="3">
        <v>456.6</v>
      </c>
      <c r="F11" s="3">
        <v>493</v>
      </c>
      <c r="G11" s="3">
        <v>547.20000000000005</v>
      </c>
      <c r="H11" s="3">
        <v>563.9</v>
      </c>
      <c r="I11" s="3">
        <v>571.9</v>
      </c>
      <c r="J11" s="3">
        <v>573</v>
      </c>
      <c r="K11" s="3">
        <v>387.4</v>
      </c>
      <c r="L11">
        <f t="shared" si="0"/>
        <v>508.82</v>
      </c>
    </row>
    <row r="14" spans="1:15" x14ac:dyDescent="0.25">
      <c r="A14" s="1" t="s">
        <v>22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10</v>
      </c>
      <c r="K14" s="1" t="s">
        <v>11</v>
      </c>
      <c r="L14" s="1" t="s">
        <v>12</v>
      </c>
    </row>
    <row r="15" spans="1:15" x14ac:dyDescent="0.25">
      <c r="A15" s="1" t="s">
        <v>13</v>
      </c>
      <c r="B15" s="2">
        <v>676.7</v>
      </c>
      <c r="C15" s="2">
        <v>611.4</v>
      </c>
      <c r="D15" s="2">
        <v>618</v>
      </c>
      <c r="E15" s="2">
        <v>606.6</v>
      </c>
      <c r="F15" s="2">
        <v>481</v>
      </c>
      <c r="G15" s="2">
        <v>610.1</v>
      </c>
      <c r="H15" s="2">
        <v>545.9</v>
      </c>
      <c r="I15" s="2">
        <v>676.4</v>
      </c>
      <c r="J15" s="2">
        <v>609.79999999999995</v>
      </c>
      <c r="K15" s="2">
        <v>611.9</v>
      </c>
      <c r="L15">
        <f t="shared" ref="L15:L23" si="1">AVERAGE(B15:K15)</f>
        <v>604.78</v>
      </c>
    </row>
    <row r="16" spans="1:15" x14ac:dyDescent="0.25">
      <c r="A16" s="1" t="s">
        <v>14</v>
      </c>
      <c r="B16">
        <v>677.4</v>
      </c>
      <c r="C16">
        <v>609.5</v>
      </c>
      <c r="D16">
        <v>614.20000000000005</v>
      </c>
      <c r="E16">
        <v>616.9</v>
      </c>
      <c r="F16">
        <v>487.5</v>
      </c>
      <c r="G16">
        <v>609.70000000000005</v>
      </c>
      <c r="H16">
        <v>607.20000000000005</v>
      </c>
      <c r="I16">
        <v>678.8</v>
      </c>
      <c r="J16">
        <v>609.29999999999995</v>
      </c>
      <c r="K16">
        <v>613.4</v>
      </c>
      <c r="L16">
        <f t="shared" si="1"/>
        <v>612.39</v>
      </c>
    </row>
    <row r="17" spans="1:15" x14ac:dyDescent="0.25">
      <c r="A17" s="1" t="s">
        <v>15</v>
      </c>
      <c r="B17">
        <v>618.5</v>
      </c>
      <c r="C17">
        <v>618.5</v>
      </c>
      <c r="D17">
        <v>621.1</v>
      </c>
      <c r="E17">
        <v>619.20000000000005</v>
      </c>
      <c r="F17">
        <v>555.29999999999995</v>
      </c>
      <c r="G17">
        <v>545.20000000000005</v>
      </c>
      <c r="H17">
        <v>553.29999999999995</v>
      </c>
      <c r="I17">
        <v>683.1</v>
      </c>
      <c r="J17">
        <v>675.7</v>
      </c>
      <c r="K17">
        <v>677.4</v>
      </c>
      <c r="L17">
        <f t="shared" si="1"/>
        <v>616.73</v>
      </c>
    </row>
    <row r="18" spans="1:15" x14ac:dyDescent="0.25">
      <c r="A18" s="1" t="s">
        <v>16</v>
      </c>
      <c r="B18">
        <v>615.4</v>
      </c>
      <c r="C18">
        <v>677.5</v>
      </c>
      <c r="D18">
        <v>621.1</v>
      </c>
      <c r="E18">
        <v>549.6</v>
      </c>
      <c r="F18">
        <v>613.79999999999995</v>
      </c>
      <c r="G18">
        <v>426</v>
      </c>
      <c r="H18">
        <v>677.9</v>
      </c>
      <c r="I18">
        <v>679.4</v>
      </c>
      <c r="J18">
        <v>548.29999999999995</v>
      </c>
      <c r="K18">
        <v>548.4</v>
      </c>
      <c r="L18">
        <f t="shared" si="1"/>
        <v>595.7399999999999</v>
      </c>
    </row>
    <row r="19" spans="1:15" x14ac:dyDescent="0.25">
      <c r="A19" s="1" t="s">
        <v>17</v>
      </c>
      <c r="B19">
        <v>690.9</v>
      </c>
      <c r="C19">
        <v>620.70000000000005</v>
      </c>
      <c r="D19">
        <v>622.1</v>
      </c>
      <c r="E19">
        <v>619.9</v>
      </c>
      <c r="F19">
        <v>621.5</v>
      </c>
      <c r="G19">
        <v>559.79999999999995</v>
      </c>
      <c r="H19">
        <v>614.4</v>
      </c>
      <c r="I19">
        <v>561</v>
      </c>
      <c r="J19">
        <v>688.1</v>
      </c>
      <c r="K19">
        <v>547.9</v>
      </c>
      <c r="L19">
        <f t="shared" si="1"/>
        <v>614.62999999999988</v>
      </c>
    </row>
    <row r="20" spans="1:15" x14ac:dyDescent="0.25">
      <c r="A20" s="1" t="s">
        <v>18</v>
      </c>
      <c r="B20">
        <v>627.1</v>
      </c>
      <c r="C20">
        <v>696.6</v>
      </c>
      <c r="D20">
        <v>692.8</v>
      </c>
      <c r="E20">
        <v>628.6</v>
      </c>
      <c r="F20">
        <v>418.7</v>
      </c>
      <c r="G20">
        <v>562.79999999999995</v>
      </c>
      <c r="H20">
        <v>694.9</v>
      </c>
      <c r="I20">
        <v>702.4</v>
      </c>
      <c r="J20">
        <v>690.9</v>
      </c>
      <c r="K20">
        <v>432</v>
      </c>
      <c r="L20">
        <f t="shared" si="1"/>
        <v>614.67999999999984</v>
      </c>
    </row>
    <row r="21" spans="1:15" x14ac:dyDescent="0.25">
      <c r="A21" s="1" t="s">
        <v>19</v>
      </c>
      <c r="B21">
        <v>620.70000000000005</v>
      </c>
      <c r="C21">
        <v>491.9</v>
      </c>
      <c r="D21">
        <v>687.1</v>
      </c>
      <c r="E21">
        <v>685.9</v>
      </c>
      <c r="F21">
        <v>689.7</v>
      </c>
      <c r="G21">
        <v>620.20000000000005</v>
      </c>
      <c r="H21">
        <v>615.4</v>
      </c>
      <c r="I21">
        <v>620</v>
      </c>
      <c r="J21">
        <v>678.1</v>
      </c>
      <c r="K21">
        <v>679.6</v>
      </c>
      <c r="L21">
        <f t="shared" si="1"/>
        <v>638.86</v>
      </c>
    </row>
    <row r="22" spans="1:15" x14ac:dyDescent="0.25">
      <c r="A22" s="1" t="s">
        <v>20</v>
      </c>
      <c r="B22">
        <v>556.4</v>
      </c>
      <c r="C22">
        <v>624.70000000000005</v>
      </c>
      <c r="D22">
        <v>564.4</v>
      </c>
      <c r="E22">
        <v>692.7</v>
      </c>
      <c r="F22">
        <v>691.9</v>
      </c>
      <c r="G22">
        <v>626.79999999999995</v>
      </c>
      <c r="H22">
        <v>506.2</v>
      </c>
      <c r="I22">
        <v>694.1</v>
      </c>
      <c r="J22">
        <v>690</v>
      </c>
      <c r="K22">
        <v>692.2</v>
      </c>
      <c r="L22">
        <f t="shared" si="1"/>
        <v>633.93999999999994</v>
      </c>
    </row>
    <row r="23" spans="1:15" x14ac:dyDescent="0.25">
      <c r="A23" s="1" t="s">
        <v>21</v>
      </c>
      <c r="B23">
        <v>645.5</v>
      </c>
      <c r="C23">
        <v>586.9</v>
      </c>
      <c r="D23">
        <v>641.4</v>
      </c>
      <c r="E23">
        <v>578.1</v>
      </c>
      <c r="F23">
        <v>633.1</v>
      </c>
      <c r="G23">
        <v>707.9</v>
      </c>
      <c r="H23">
        <v>711.4</v>
      </c>
      <c r="I23">
        <v>718.5</v>
      </c>
      <c r="J23">
        <v>706.3</v>
      </c>
      <c r="K23">
        <v>507.1</v>
      </c>
      <c r="L23">
        <f t="shared" si="1"/>
        <v>643.62000000000012</v>
      </c>
    </row>
    <row r="26" spans="1:15" x14ac:dyDescent="0.25">
      <c r="A26" s="1" t="s">
        <v>23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24</v>
      </c>
      <c r="N26" s="1" t="s">
        <v>25</v>
      </c>
      <c r="O26" s="1" t="s">
        <v>26</v>
      </c>
    </row>
    <row r="27" spans="1:15" x14ac:dyDescent="0.25">
      <c r="A27" s="1" t="s">
        <v>13</v>
      </c>
      <c r="B27" s="4">
        <f t="shared" ref="B27:B35" si="2">B3/B15</f>
        <v>0.98832569824146577</v>
      </c>
      <c r="C27" s="4">
        <f t="shared" ref="C27:K27" si="3">C3/C15</f>
        <v>0.98806018972849208</v>
      </c>
      <c r="D27" s="4">
        <f t="shared" si="3"/>
        <v>0.96779935275080908</v>
      </c>
      <c r="E27" s="4">
        <f t="shared" si="3"/>
        <v>0.98450379162545343</v>
      </c>
      <c r="F27" s="4">
        <f t="shared" si="3"/>
        <v>0.98378378378378373</v>
      </c>
      <c r="G27" s="4">
        <f t="shared" si="3"/>
        <v>0.98000327815112265</v>
      </c>
      <c r="H27" s="4">
        <f t="shared" si="3"/>
        <v>0.97838431947243099</v>
      </c>
      <c r="I27" s="4">
        <f t="shared" si="3"/>
        <v>0.98965109402720286</v>
      </c>
      <c r="J27" s="4">
        <f t="shared" si="3"/>
        <v>0.99130862577894396</v>
      </c>
      <c r="K27" s="4">
        <f t="shared" si="3"/>
        <v>0.97417878738355945</v>
      </c>
      <c r="L27">
        <f>AVERAGE(B27:K27)</f>
        <v>0.9825998920943263</v>
      </c>
      <c r="M27">
        <f t="shared" ref="M27:M35" si="4">STDEV(B27:K27)</f>
        <v>7.5105263629884379E-3</v>
      </c>
      <c r="N27">
        <f>_xlfn.CONFIDENCE.T(0.05,M27,10)</f>
        <v>5.3727069012385192E-3</v>
      </c>
      <c r="O27">
        <f t="shared" ref="O27:O35" si="5">_xlfn.CONFIDENCE.T(0.05,M27,10)</f>
        <v>5.3727069012385192E-3</v>
      </c>
    </row>
    <row r="28" spans="1:15" x14ac:dyDescent="0.25">
      <c r="A28" s="1" t="s">
        <v>14</v>
      </c>
      <c r="B28" s="4">
        <f t="shared" si="2"/>
        <v>0.956008266902864</v>
      </c>
      <c r="C28" s="4">
        <f t="shared" ref="C28:K28" si="6">C4/C16</f>
        <v>0.96193601312551269</v>
      </c>
      <c r="D28" s="4">
        <f t="shared" si="6"/>
        <v>0.97704330836860953</v>
      </c>
      <c r="E28" s="4">
        <f t="shared" si="6"/>
        <v>0.96401361646944406</v>
      </c>
      <c r="F28" s="4">
        <f t="shared" si="6"/>
        <v>0.96799999999999997</v>
      </c>
      <c r="G28" s="4">
        <f t="shared" si="6"/>
        <v>0.99868787928489411</v>
      </c>
      <c r="H28" s="4">
        <f t="shared" si="6"/>
        <v>0.97760210803689063</v>
      </c>
      <c r="I28" s="4">
        <f t="shared" si="6"/>
        <v>0.97245138479670012</v>
      </c>
      <c r="J28" s="4">
        <f t="shared" si="6"/>
        <v>0.97653044477269002</v>
      </c>
      <c r="K28" s="4">
        <f t="shared" si="6"/>
        <v>0.95647212259537018</v>
      </c>
      <c r="L28">
        <f t="shared" ref="L28:L35" si="7">AVERAGE(B28:K28)</f>
        <v>0.97087451443529749</v>
      </c>
      <c r="M28">
        <f t="shared" si="4"/>
        <v>1.271499391725615E-2</v>
      </c>
      <c r="N28">
        <f t="shared" ref="N28:N35" si="8">_xlfn.CONFIDENCE.T(0.05,M28,10)</f>
        <v>9.0957587080841822E-3</v>
      </c>
      <c r="O28">
        <f t="shared" si="5"/>
        <v>9.0957587080841822E-3</v>
      </c>
    </row>
    <row r="29" spans="1:15" x14ac:dyDescent="0.25">
      <c r="A29" s="1" t="s">
        <v>15</v>
      </c>
      <c r="B29" s="4">
        <f t="shared" si="2"/>
        <v>0.95893290218270011</v>
      </c>
      <c r="C29" s="4">
        <f t="shared" ref="C29:K29" si="9">C5/C17</f>
        <v>0.93565076798706559</v>
      </c>
      <c r="D29" s="4">
        <f t="shared" si="9"/>
        <v>0.94928352922234749</v>
      </c>
      <c r="E29" s="4">
        <f t="shared" si="9"/>
        <v>0.95494186046511609</v>
      </c>
      <c r="F29" s="4">
        <f t="shared" si="9"/>
        <v>0.94975688816855752</v>
      </c>
      <c r="G29" s="4">
        <f t="shared" si="9"/>
        <v>0.97450476889214954</v>
      </c>
      <c r="H29" s="4">
        <f t="shared" si="9"/>
        <v>0.95210554852701967</v>
      </c>
      <c r="I29" s="4">
        <f t="shared" si="9"/>
        <v>0.9638413116673985</v>
      </c>
      <c r="J29" s="4">
        <f t="shared" si="9"/>
        <v>0.95959745449163825</v>
      </c>
      <c r="K29" s="4">
        <f t="shared" si="9"/>
        <v>0.93165042810746979</v>
      </c>
      <c r="L29">
        <f t="shared" si="7"/>
        <v>0.95302654597114622</v>
      </c>
      <c r="M29">
        <f t="shared" si="4"/>
        <v>1.2668458984142674E-2</v>
      </c>
      <c r="N29">
        <f t="shared" si="8"/>
        <v>9.0624696223125748E-3</v>
      </c>
      <c r="O29">
        <f t="shared" si="5"/>
        <v>9.0624696223125748E-3</v>
      </c>
    </row>
    <row r="30" spans="1:15" x14ac:dyDescent="0.25">
      <c r="A30" s="1" t="s">
        <v>16</v>
      </c>
      <c r="B30" s="4">
        <f t="shared" si="2"/>
        <v>0.97302567435814102</v>
      </c>
      <c r="C30" s="4">
        <f t="shared" ref="C30:K30" si="10">C6/C18</f>
        <v>0.95483394833948332</v>
      </c>
      <c r="D30" s="4">
        <f t="shared" si="10"/>
        <v>0.96135887940750286</v>
      </c>
      <c r="E30" s="4">
        <f t="shared" si="10"/>
        <v>0.96451965065502188</v>
      </c>
      <c r="F30" s="4">
        <f t="shared" si="10"/>
        <v>0.95764092538286083</v>
      </c>
      <c r="G30" s="4">
        <f t="shared" si="10"/>
        <v>0.96126760563380287</v>
      </c>
      <c r="H30" s="4">
        <f t="shared" si="10"/>
        <v>0.96872695087771066</v>
      </c>
      <c r="I30" s="4">
        <f t="shared" si="10"/>
        <v>0.96320282602296148</v>
      </c>
      <c r="J30" s="4">
        <f t="shared" si="10"/>
        <v>0.96899507568849175</v>
      </c>
      <c r="K30" s="4">
        <f t="shared" si="10"/>
        <v>0.9558716265499636</v>
      </c>
      <c r="L30">
        <f t="shared" si="7"/>
        <v>0.96294431629159405</v>
      </c>
      <c r="M30">
        <f t="shared" si="4"/>
        <v>5.9952274585118349E-3</v>
      </c>
      <c r="N30">
        <f t="shared" si="8"/>
        <v>4.2887273653113983E-3</v>
      </c>
      <c r="O30">
        <f t="shared" si="5"/>
        <v>4.2887273653113983E-3</v>
      </c>
    </row>
    <row r="31" spans="1:15" x14ac:dyDescent="0.25">
      <c r="A31" s="1" t="s">
        <v>17</v>
      </c>
      <c r="B31" s="4">
        <f t="shared" si="2"/>
        <v>0.92213055434939939</v>
      </c>
      <c r="C31" s="4">
        <f t="shared" ref="C31:K31" si="11">C7/C19</f>
        <v>0.9349121959078458</v>
      </c>
      <c r="D31" s="4">
        <f t="shared" si="11"/>
        <v>0.93650538498633662</v>
      </c>
      <c r="E31" s="4">
        <f t="shared" si="11"/>
        <v>0.93434424907243119</v>
      </c>
      <c r="F31" s="4">
        <f t="shared" si="11"/>
        <v>0.93338696701528567</v>
      </c>
      <c r="G31" s="4">
        <f t="shared" si="11"/>
        <v>0.92801000357270458</v>
      </c>
      <c r="H31" s="4">
        <f t="shared" si="11"/>
        <v>0.95426432291666663</v>
      </c>
      <c r="I31" s="4">
        <f t="shared" si="11"/>
        <v>0.92923351158645273</v>
      </c>
      <c r="J31" s="4">
        <f t="shared" si="11"/>
        <v>0.94521145182386279</v>
      </c>
      <c r="K31" s="4">
        <f t="shared" si="11"/>
        <v>0.87643730607775139</v>
      </c>
      <c r="L31">
        <f t="shared" si="7"/>
        <v>0.92944359473087368</v>
      </c>
      <c r="M31">
        <f t="shared" si="4"/>
        <v>2.0680859261934064E-2</v>
      </c>
      <c r="N31">
        <f t="shared" si="8"/>
        <v>1.4794195494431919E-2</v>
      </c>
      <c r="O31">
        <f t="shared" si="5"/>
        <v>1.4794195494431919E-2</v>
      </c>
    </row>
    <row r="32" spans="1:15" x14ac:dyDescent="0.25">
      <c r="A32" s="1" t="s">
        <v>18</v>
      </c>
      <c r="B32" s="4">
        <f t="shared" si="2"/>
        <v>0.8842289905916122</v>
      </c>
      <c r="C32" s="4">
        <f t="shared" ref="C32:K32" si="12">C8/C20</f>
        <v>0.87970140683318965</v>
      </c>
      <c r="D32" s="4">
        <f t="shared" si="12"/>
        <v>0.87933025404157061</v>
      </c>
      <c r="E32" s="4">
        <f t="shared" si="12"/>
        <v>0.86668787782373513</v>
      </c>
      <c r="F32" s="4">
        <f t="shared" si="12"/>
        <v>0.86028182469548597</v>
      </c>
      <c r="G32" s="4">
        <f t="shared" si="12"/>
        <v>0.87100213219616207</v>
      </c>
      <c r="H32" s="4">
        <f t="shared" si="12"/>
        <v>0.88401208807022591</v>
      </c>
      <c r="I32" s="4">
        <f t="shared" si="12"/>
        <v>0.88069476082004561</v>
      </c>
      <c r="J32" s="4">
        <f t="shared" si="12"/>
        <v>0.89028803010565938</v>
      </c>
      <c r="K32" s="4">
        <f t="shared" si="12"/>
        <v>0.8393518518518519</v>
      </c>
      <c r="L32">
        <f t="shared" si="7"/>
        <v>0.87355792170295388</v>
      </c>
      <c r="M32">
        <f t="shared" si="4"/>
        <v>1.5000348384469363E-2</v>
      </c>
      <c r="N32">
        <f t="shared" si="8"/>
        <v>1.0730602808796062E-2</v>
      </c>
      <c r="O32">
        <f t="shared" si="5"/>
        <v>1.0730602808796062E-2</v>
      </c>
    </row>
    <row r="33" spans="1:15" x14ac:dyDescent="0.25">
      <c r="A33" s="1" t="s">
        <v>19</v>
      </c>
      <c r="B33" s="4">
        <f t="shared" si="2"/>
        <v>0.93845658127920084</v>
      </c>
      <c r="C33" s="4">
        <f t="shared" ref="C33:K33" si="13">C9/C21</f>
        <v>0.94937995527546248</v>
      </c>
      <c r="D33" s="4">
        <f t="shared" si="13"/>
        <v>0.94294862465434426</v>
      </c>
      <c r="E33" s="4">
        <f t="shared" si="13"/>
        <v>0.93993293483015028</v>
      </c>
      <c r="F33" s="4">
        <f t="shared" si="13"/>
        <v>0.94548354356966791</v>
      </c>
      <c r="G33" s="4">
        <f t="shared" si="13"/>
        <v>0.94372782973234426</v>
      </c>
      <c r="H33" s="4">
        <f t="shared" si="13"/>
        <v>0.94491387715307118</v>
      </c>
      <c r="I33" s="4">
        <f t="shared" si="13"/>
        <v>0.94387096774193557</v>
      </c>
      <c r="J33" s="4">
        <f t="shared" si="13"/>
        <v>0.95605367939831876</v>
      </c>
      <c r="K33" s="4">
        <f t="shared" si="13"/>
        <v>0.92804590935844622</v>
      </c>
      <c r="L33">
        <f t="shared" si="7"/>
        <v>0.94328139029929425</v>
      </c>
      <c r="M33">
        <f t="shared" si="4"/>
        <v>7.2656483557326798E-3</v>
      </c>
      <c r="N33">
        <f t="shared" si="8"/>
        <v>5.1975317276277784E-3</v>
      </c>
      <c r="O33">
        <f t="shared" si="5"/>
        <v>5.1975317276277784E-3</v>
      </c>
    </row>
    <row r="34" spans="1:15" x14ac:dyDescent="0.25">
      <c r="A34" s="1" t="s">
        <v>20</v>
      </c>
      <c r="B34" s="4">
        <f t="shared" si="2"/>
        <v>0.89378145219266725</v>
      </c>
      <c r="C34" s="4">
        <f t="shared" ref="C34:K34" si="14">C10/C22</f>
        <v>0.88170321754442116</v>
      </c>
      <c r="D34" s="4">
        <f t="shared" si="14"/>
        <v>0.90042523033309707</v>
      </c>
      <c r="E34" s="4">
        <f t="shared" si="14"/>
        <v>0.88552042731341118</v>
      </c>
      <c r="F34" s="4">
        <f t="shared" si="14"/>
        <v>0.89015753721636071</v>
      </c>
      <c r="G34" s="4">
        <f t="shared" si="14"/>
        <v>0.88066368857689858</v>
      </c>
      <c r="H34" s="4">
        <f t="shared" si="14"/>
        <v>0.90122481232714347</v>
      </c>
      <c r="I34" s="4">
        <f t="shared" si="14"/>
        <v>0.8909379052009796</v>
      </c>
      <c r="J34" s="4">
        <f t="shared" si="14"/>
        <v>0.90768115942028982</v>
      </c>
      <c r="K34" s="4">
        <f t="shared" si="14"/>
        <v>0.83660791678705571</v>
      </c>
      <c r="L34">
        <f t="shared" si="7"/>
        <v>0.88687033469123244</v>
      </c>
      <c r="M34">
        <f t="shared" si="4"/>
        <v>1.9695869517566703E-2</v>
      </c>
      <c r="N34">
        <f t="shared" si="8"/>
        <v>1.4089576278488447E-2</v>
      </c>
      <c r="O34">
        <f t="shared" si="5"/>
        <v>1.4089576278488447E-2</v>
      </c>
    </row>
    <row r="35" spans="1:15" x14ac:dyDescent="0.25">
      <c r="A35" s="1" t="s">
        <v>21</v>
      </c>
      <c r="B35" s="4">
        <f t="shared" si="2"/>
        <v>0.79597211463981399</v>
      </c>
      <c r="C35" s="4">
        <f t="shared" ref="C35:K35" si="15">C11/C23</f>
        <v>0.78974271596524115</v>
      </c>
      <c r="D35" s="4">
        <f t="shared" si="15"/>
        <v>0.80745244777050207</v>
      </c>
      <c r="E35" s="4">
        <f t="shared" si="15"/>
        <v>0.7898287493513233</v>
      </c>
      <c r="F35" s="4">
        <f t="shared" si="15"/>
        <v>0.77870794503238028</v>
      </c>
      <c r="G35" s="4">
        <f t="shared" si="15"/>
        <v>0.77299053538635409</v>
      </c>
      <c r="H35" s="4">
        <f t="shared" si="15"/>
        <v>0.79266235591790835</v>
      </c>
      <c r="I35" s="4">
        <f t="shared" si="15"/>
        <v>0.79596381350034795</v>
      </c>
      <c r="J35" s="4">
        <f t="shared" si="15"/>
        <v>0.81126999858417104</v>
      </c>
      <c r="K35" s="4">
        <f t="shared" si="15"/>
        <v>0.76395188325773999</v>
      </c>
      <c r="L35">
        <f t="shared" si="7"/>
        <v>0.78985425594057823</v>
      </c>
      <c r="M35">
        <f t="shared" si="4"/>
        <v>1.4645977919354762E-2</v>
      </c>
      <c r="N35">
        <f t="shared" si="8"/>
        <v>1.0477101449304298E-2</v>
      </c>
      <c r="O35">
        <f t="shared" si="5"/>
        <v>1.0477101449304298E-2</v>
      </c>
    </row>
    <row r="37" spans="1:15" x14ac:dyDescent="0.25">
      <c r="A37" s="5" t="s">
        <v>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1" t="s">
        <v>8</v>
      </c>
      <c r="I38" s="1" t="s">
        <v>9</v>
      </c>
      <c r="J38" s="1" t="s">
        <v>10</v>
      </c>
      <c r="K38" s="1" t="s">
        <v>11</v>
      </c>
      <c r="L38" s="1" t="s">
        <v>12</v>
      </c>
      <c r="M38" s="1"/>
      <c r="N38" s="1"/>
      <c r="O38" s="1"/>
    </row>
    <row r="39" spans="1:15" x14ac:dyDescent="0.25">
      <c r="A39" s="1" t="s">
        <v>27</v>
      </c>
      <c r="B39" s="2">
        <v>677.6</v>
      </c>
      <c r="C39" s="2">
        <v>608.20000000000005</v>
      </c>
      <c r="D39" s="2">
        <v>608.79999999999995</v>
      </c>
      <c r="E39" s="2">
        <v>610.6</v>
      </c>
      <c r="F39" s="2">
        <v>612.29999999999995</v>
      </c>
      <c r="G39" s="2">
        <v>596.6</v>
      </c>
      <c r="H39" s="2">
        <v>548.29999999999995</v>
      </c>
      <c r="I39" s="2">
        <v>611.4</v>
      </c>
      <c r="J39" s="2">
        <v>671.6</v>
      </c>
      <c r="K39" s="2">
        <v>600.20000000000005</v>
      </c>
      <c r="L39">
        <f t="shared" ref="L39" si="16">AVERAGE(B39:K39)</f>
        <v>614.55999999999995</v>
      </c>
    </row>
    <row r="42" spans="1:15" x14ac:dyDescent="0.25">
      <c r="A42" s="1" t="s">
        <v>22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  <c r="L42" s="1" t="s">
        <v>12</v>
      </c>
    </row>
    <row r="43" spans="1:15" x14ac:dyDescent="0.25">
      <c r="A43" s="1" t="s">
        <v>27</v>
      </c>
      <c r="B43" s="2">
        <v>677.6</v>
      </c>
      <c r="C43" s="2">
        <v>614.79999999999995</v>
      </c>
      <c r="D43" s="2">
        <v>610.1</v>
      </c>
      <c r="E43" s="2">
        <v>611</v>
      </c>
      <c r="F43" s="2">
        <v>613.20000000000005</v>
      </c>
      <c r="G43" s="2">
        <v>607.6</v>
      </c>
      <c r="H43" s="2">
        <v>549.79999999999995</v>
      </c>
      <c r="I43" s="2">
        <v>612.6</v>
      </c>
      <c r="J43" s="2">
        <v>675.6</v>
      </c>
      <c r="K43" s="2">
        <v>611.20000000000005</v>
      </c>
      <c r="L43">
        <f t="shared" ref="L43" si="17">AVERAGE(B43:K43)</f>
        <v>618.35</v>
      </c>
    </row>
    <row r="46" spans="1:15" x14ac:dyDescent="0.25">
      <c r="A46" s="1" t="s">
        <v>23</v>
      </c>
      <c r="B46" s="1" t="s">
        <v>2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  <c r="H46" s="1" t="s">
        <v>8</v>
      </c>
      <c r="I46" s="1" t="s">
        <v>9</v>
      </c>
      <c r="J46" s="1" t="s">
        <v>10</v>
      </c>
      <c r="K46" s="1" t="s">
        <v>11</v>
      </c>
      <c r="L46" s="1" t="s">
        <v>12</v>
      </c>
      <c r="M46" s="1" t="s">
        <v>24</v>
      </c>
      <c r="N46" s="1" t="s">
        <v>25</v>
      </c>
      <c r="O46" s="1" t="s">
        <v>26</v>
      </c>
    </row>
    <row r="47" spans="1:15" x14ac:dyDescent="0.25">
      <c r="A47" s="1" t="s">
        <v>27</v>
      </c>
      <c r="B47" s="4">
        <f t="shared" ref="B47:J47" si="18">B39/B43</f>
        <v>1</v>
      </c>
      <c r="C47" s="4">
        <f t="shared" si="18"/>
        <v>0.98926480156148355</v>
      </c>
      <c r="D47" s="4">
        <f t="shared" si="18"/>
        <v>0.99786920177020144</v>
      </c>
      <c r="E47" s="4">
        <f t="shared" si="18"/>
        <v>0.99934533551554827</v>
      </c>
      <c r="F47" s="4">
        <f t="shared" si="18"/>
        <v>0.99853228962817986</v>
      </c>
      <c r="G47" s="4">
        <f t="shared" si="18"/>
        <v>0.98189598420013169</v>
      </c>
      <c r="H47" s="4">
        <f t="shared" si="18"/>
        <v>0.99727173517642775</v>
      </c>
      <c r="I47" s="4">
        <f t="shared" si="18"/>
        <v>0.99804113614103818</v>
      </c>
      <c r="J47" s="4">
        <f t="shared" si="18"/>
        <v>0.99407933688573125</v>
      </c>
      <c r="K47" s="4">
        <f>K39/K43</f>
        <v>0.98200261780104714</v>
      </c>
      <c r="L47">
        <f>AVERAGE(B47:K47)</f>
        <v>0.99383024386797891</v>
      </c>
      <c r="M47">
        <f>STDEV(B47:K47)</f>
        <v>6.9897116537434205E-3</v>
      </c>
      <c r="N47">
        <f t="shared" ref="N47" si="19">_xlfn.CONFIDENCE.T(0.05,M47,10)</f>
        <v>5.0001385022489919E-3</v>
      </c>
      <c r="O47">
        <f t="shared" ref="O47" si="20">_xlfn.CONFIDENCE.T(0.05,M47,10)</f>
        <v>5.0001385022489919E-3</v>
      </c>
    </row>
  </sheetData>
  <mergeCells count="2">
    <mergeCell ref="A1:O1"/>
    <mergeCell ref="A37:O3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A26" sqref="A26:O35"/>
    </sheetView>
  </sheetViews>
  <sheetFormatPr defaultRowHeight="15" x14ac:dyDescent="0.25"/>
  <sheetData>
    <row r="1" spans="1:15" x14ac:dyDescent="0.25">
      <c r="A1" s="5" t="s">
        <v>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/>
      <c r="N2" s="1"/>
      <c r="O2" s="1"/>
    </row>
    <row r="3" spans="1:15" x14ac:dyDescent="0.25">
      <c r="A3" s="1" t="s">
        <v>13</v>
      </c>
      <c r="B3" s="2">
        <v>176</v>
      </c>
      <c r="C3" s="2">
        <v>174</v>
      </c>
      <c r="D3" s="2">
        <v>191</v>
      </c>
      <c r="E3" s="2">
        <v>164</v>
      </c>
      <c r="F3" s="2">
        <v>202</v>
      </c>
      <c r="G3" s="2">
        <v>182</v>
      </c>
      <c r="H3" s="2">
        <v>185</v>
      </c>
      <c r="I3" s="2">
        <v>195</v>
      </c>
      <c r="J3" s="2">
        <v>164</v>
      </c>
      <c r="K3" s="2">
        <v>177</v>
      </c>
      <c r="L3">
        <f t="shared" ref="L3:L11" si="0">AVERAGE(B3:K3)</f>
        <v>181</v>
      </c>
    </row>
    <row r="4" spans="1:15" x14ac:dyDescent="0.25">
      <c r="A4" s="1" t="s">
        <v>14</v>
      </c>
      <c r="B4" s="3">
        <v>191</v>
      </c>
      <c r="C4" s="3">
        <v>155</v>
      </c>
      <c r="D4" s="3">
        <v>145</v>
      </c>
      <c r="E4" s="3">
        <v>186</v>
      </c>
      <c r="F4" s="3">
        <v>178</v>
      </c>
      <c r="G4" s="3">
        <v>184</v>
      </c>
      <c r="H4" s="3">
        <v>160</v>
      </c>
      <c r="I4" s="3">
        <v>191</v>
      </c>
      <c r="J4" s="3">
        <v>172</v>
      </c>
      <c r="K4" s="3">
        <v>182</v>
      </c>
      <c r="L4">
        <f t="shared" si="0"/>
        <v>174.4</v>
      </c>
    </row>
    <row r="5" spans="1:15" x14ac:dyDescent="0.25">
      <c r="A5" s="1" t="s">
        <v>15</v>
      </c>
      <c r="B5" s="3">
        <v>164</v>
      </c>
      <c r="C5" s="3">
        <v>174</v>
      </c>
      <c r="D5" s="3">
        <v>195</v>
      </c>
      <c r="E5" s="3">
        <v>183</v>
      </c>
      <c r="F5" s="3">
        <v>176</v>
      </c>
      <c r="G5" s="3">
        <v>194</v>
      </c>
      <c r="H5" s="3">
        <v>190</v>
      </c>
      <c r="I5" s="3">
        <v>182</v>
      </c>
      <c r="J5" s="3">
        <v>188</v>
      </c>
      <c r="K5" s="3">
        <v>190</v>
      </c>
      <c r="L5">
        <f t="shared" si="0"/>
        <v>183.6</v>
      </c>
    </row>
    <row r="6" spans="1:15" x14ac:dyDescent="0.25">
      <c r="A6" s="1" t="s">
        <v>16</v>
      </c>
      <c r="B6" s="3">
        <v>176</v>
      </c>
      <c r="C6" s="3">
        <v>187</v>
      </c>
      <c r="D6" s="3">
        <v>191</v>
      </c>
      <c r="E6" s="3">
        <v>176</v>
      </c>
      <c r="F6" s="3">
        <v>182</v>
      </c>
      <c r="G6" s="3">
        <v>166</v>
      </c>
      <c r="H6" s="3">
        <v>158</v>
      </c>
      <c r="I6" s="3">
        <v>185</v>
      </c>
      <c r="J6" s="3">
        <v>178</v>
      </c>
      <c r="K6" s="3">
        <v>157</v>
      </c>
      <c r="L6">
        <f t="shared" si="0"/>
        <v>175.6</v>
      </c>
    </row>
    <row r="7" spans="1:15" x14ac:dyDescent="0.25">
      <c r="A7" s="1" t="s">
        <v>17</v>
      </c>
      <c r="B7" s="3">
        <v>161</v>
      </c>
      <c r="C7" s="3">
        <v>173</v>
      </c>
      <c r="D7" s="3">
        <v>173</v>
      </c>
      <c r="E7" s="3">
        <v>192</v>
      </c>
      <c r="F7" s="3">
        <v>178</v>
      </c>
      <c r="G7" s="3">
        <v>190</v>
      </c>
      <c r="H7" s="3">
        <v>177</v>
      </c>
      <c r="I7" s="3">
        <v>187</v>
      </c>
      <c r="J7" s="3">
        <v>140</v>
      </c>
      <c r="K7" s="3">
        <v>161</v>
      </c>
      <c r="L7">
        <f t="shared" si="0"/>
        <v>173.2</v>
      </c>
    </row>
    <row r="8" spans="1:15" x14ac:dyDescent="0.25">
      <c r="A8" s="1" t="s">
        <v>18</v>
      </c>
      <c r="B8" s="3">
        <v>157</v>
      </c>
      <c r="C8" s="3">
        <v>181</v>
      </c>
      <c r="D8" s="3">
        <v>168</v>
      </c>
      <c r="E8" s="3">
        <v>182</v>
      </c>
      <c r="F8" s="3">
        <v>184</v>
      </c>
      <c r="G8" s="3">
        <v>192</v>
      </c>
      <c r="H8" s="3">
        <v>177</v>
      </c>
      <c r="I8" s="3">
        <v>164</v>
      </c>
      <c r="J8" s="3">
        <v>179</v>
      </c>
      <c r="K8" s="3">
        <v>173</v>
      </c>
      <c r="L8">
        <f t="shared" si="0"/>
        <v>175.7</v>
      </c>
    </row>
    <row r="9" spans="1:15" x14ac:dyDescent="0.25">
      <c r="A9" s="1" t="s">
        <v>19</v>
      </c>
      <c r="B9" s="3">
        <v>165</v>
      </c>
      <c r="C9" s="3">
        <v>176</v>
      </c>
      <c r="D9" s="3">
        <v>192</v>
      </c>
      <c r="E9" s="3">
        <v>170</v>
      </c>
      <c r="F9" s="3">
        <v>186</v>
      </c>
      <c r="G9" s="3">
        <v>174</v>
      </c>
      <c r="H9" s="3">
        <v>178</v>
      </c>
      <c r="I9" s="3">
        <v>164</v>
      </c>
      <c r="J9" s="3">
        <v>183</v>
      </c>
      <c r="K9" s="3">
        <v>180</v>
      </c>
      <c r="L9">
        <f t="shared" si="0"/>
        <v>176.8</v>
      </c>
    </row>
    <row r="10" spans="1:15" x14ac:dyDescent="0.25">
      <c r="A10" s="1" t="s">
        <v>20</v>
      </c>
      <c r="B10" s="3">
        <v>161</v>
      </c>
      <c r="C10" s="3">
        <v>178</v>
      </c>
      <c r="D10" s="3">
        <v>170</v>
      </c>
      <c r="E10" s="3">
        <v>174</v>
      </c>
      <c r="F10" s="3">
        <v>180</v>
      </c>
      <c r="G10" s="3">
        <v>165</v>
      </c>
      <c r="H10" s="3">
        <v>163</v>
      </c>
      <c r="I10" s="3">
        <v>180</v>
      </c>
      <c r="J10" s="3">
        <v>147</v>
      </c>
      <c r="K10" s="3">
        <v>173</v>
      </c>
      <c r="L10">
        <f t="shared" si="0"/>
        <v>169.1</v>
      </c>
    </row>
    <row r="11" spans="1:15" x14ac:dyDescent="0.25">
      <c r="A11" s="1" t="s">
        <v>21</v>
      </c>
      <c r="B11" s="3">
        <v>172</v>
      </c>
      <c r="C11" s="3">
        <v>175</v>
      </c>
      <c r="D11" s="3">
        <v>178</v>
      </c>
      <c r="E11" s="3">
        <v>196</v>
      </c>
      <c r="F11" s="3">
        <v>178</v>
      </c>
      <c r="G11" s="3">
        <v>176</v>
      </c>
      <c r="H11" s="3">
        <v>175</v>
      </c>
      <c r="I11" s="3">
        <v>158</v>
      </c>
      <c r="J11" s="3">
        <v>174</v>
      </c>
      <c r="K11" s="3">
        <v>160</v>
      </c>
      <c r="L11">
        <f t="shared" si="0"/>
        <v>174.2</v>
      </c>
    </row>
    <row r="14" spans="1:15" x14ac:dyDescent="0.25">
      <c r="A14" s="1" t="s">
        <v>22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10</v>
      </c>
      <c r="K14" s="1" t="s">
        <v>11</v>
      </c>
      <c r="L14" s="1" t="s">
        <v>12</v>
      </c>
    </row>
    <row r="15" spans="1:15" x14ac:dyDescent="0.25">
      <c r="A15" s="1" t="s">
        <v>13</v>
      </c>
      <c r="B15" s="2">
        <v>950</v>
      </c>
      <c r="C15" s="2">
        <v>958</v>
      </c>
      <c r="D15" s="2">
        <v>958</v>
      </c>
      <c r="E15" s="2">
        <v>943</v>
      </c>
      <c r="F15" s="2">
        <v>959</v>
      </c>
      <c r="G15" s="2">
        <v>946</v>
      </c>
      <c r="H15" s="2">
        <v>947</v>
      </c>
      <c r="I15" s="2">
        <v>947</v>
      </c>
      <c r="J15" s="2">
        <v>956</v>
      </c>
      <c r="K15" s="2">
        <v>951</v>
      </c>
      <c r="L15">
        <f t="shared" ref="L15:L23" si="1">AVERAGE(B15:K15)</f>
        <v>951.5</v>
      </c>
    </row>
    <row r="16" spans="1:15" x14ac:dyDescent="0.25">
      <c r="A16" s="1" t="s">
        <v>14</v>
      </c>
      <c r="B16">
        <v>956</v>
      </c>
      <c r="C16">
        <v>939</v>
      </c>
      <c r="D16">
        <v>953</v>
      </c>
      <c r="E16">
        <v>952</v>
      </c>
      <c r="F16">
        <v>927</v>
      </c>
      <c r="G16">
        <v>948</v>
      </c>
      <c r="H16">
        <v>942</v>
      </c>
      <c r="I16">
        <v>933</v>
      </c>
      <c r="J16">
        <v>956</v>
      </c>
      <c r="K16">
        <v>950</v>
      </c>
      <c r="L16">
        <f t="shared" si="1"/>
        <v>945.6</v>
      </c>
    </row>
    <row r="17" spans="1:15" x14ac:dyDescent="0.25">
      <c r="A17" s="1" t="s">
        <v>15</v>
      </c>
      <c r="B17">
        <v>936</v>
      </c>
      <c r="C17">
        <v>948</v>
      </c>
      <c r="D17">
        <v>960</v>
      </c>
      <c r="E17">
        <v>938</v>
      </c>
      <c r="F17">
        <v>945</v>
      </c>
      <c r="G17">
        <v>932</v>
      </c>
      <c r="H17">
        <v>933</v>
      </c>
      <c r="I17">
        <v>939</v>
      </c>
      <c r="J17">
        <v>953</v>
      </c>
      <c r="K17">
        <v>938</v>
      </c>
      <c r="L17">
        <f t="shared" si="1"/>
        <v>942.2</v>
      </c>
    </row>
    <row r="18" spans="1:15" x14ac:dyDescent="0.25">
      <c r="A18" s="1" t="s">
        <v>16</v>
      </c>
      <c r="B18">
        <v>954</v>
      </c>
      <c r="C18">
        <v>942</v>
      </c>
      <c r="D18">
        <v>940</v>
      </c>
      <c r="E18">
        <v>950</v>
      </c>
      <c r="F18">
        <v>930</v>
      </c>
      <c r="G18">
        <v>931</v>
      </c>
      <c r="H18">
        <v>941</v>
      </c>
      <c r="I18">
        <v>946</v>
      </c>
      <c r="J18">
        <v>945</v>
      </c>
      <c r="K18">
        <v>953</v>
      </c>
      <c r="L18">
        <f t="shared" si="1"/>
        <v>943.2</v>
      </c>
    </row>
    <row r="19" spans="1:15" x14ac:dyDescent="0.25">
      <c r="A19" s="1" t="s">
        <v>17</v>
      </c>
      <c r="B19">
        <v>905</v>
      </c>
      <c r="C19">
        <v>870</v>
      </c>
      <c r="D19">
        <v>913</v>
      </c>
      <c r="E19">
        <v>907</v>
      </c>
      <c r="F19">
        <v>896</v>
      </c>
      <c r="G19">
        <v>911</v>
      </c>
      <c r="H19">
        <v>905</v>
      </c>
      <c r="I19">
        <v>878</v>
      </c>
      <c r="J19">
        <v>860</v>
      </c>
      <c r="K19">
        <v>887</v>
      </c>
      <c r="L19">
        <f t="shared" si="1"/>
        <v>893.2</v>
      </c>
    </row>
    <row r="20" spans="1:15" x14ac:dyDescent="0.25">
      <c r="A20" s="1" t="s">
        <v>18</v>
      </c>
      <c r="B20">
        <v>896</v>
      </c>
      <c r="C20">
        <v>903</v>
      </c>
      <c r="D20">
        <v>883</v>
      </c>
      <c r="E20">
        <v>927</v>
      </c>
      <c r="F20">
        <v>913</v>
      </c>
      <c r="G20">
        <v>867</v>
      </c>
      <c r="H20">
        <v>910</v>
      </c>
      <c r="I20">
        <v>888</v>
      </c>
      <c r="J20">
        <v>859</v>
      </c>
      <c r="K20">
        <v>897</v>
      </c>
      <c r="L20">
        <f t="shared" si="1"/>
        <v>894.3</v>
      </c>
    </row>
    <row r="21" spans="1:15" x14ac:dyDescent="0.25">
      <c r="A21" s="1" t="s">
        <v>19</v>
      </c>
      <c r="B21">
        <v>919</v>
      </c>
      <c r="C21">
        <v>930</v>
      </c>
      <c r="D21">
        <v>935</v>
      </c>
      <c r="E21">
        <v>919</v>
      </c>
      <c r="F21">
        <v>935</v>
      </c>
      <c r="G21">
        <v>910</v>
      </c>
      <c r="H21">
        <v>922</v>
      </c>
      <c r="I21">
        <v>909</v>
      </c>
      <c r="J21">
        <v>929</v>
      </c>
      <c r="K21">
        <v>927</v>
      </c>
      <c r="L21">
        <f t="shared" si="1"/>
        <v>923.5</v>
      </c>
    </row>
    <row r="22" spans="1:15" x14ac:dyDescent="0.25">
      <c r="A22" s="1" t="s">
        <v>20</v>
      </c>
      <c r="B22">
        <v>880</v>
      </c>
      <c r="C22">
        <v>889</v>
      </c>
      <c r="D22">
        <v>895</v>
      </c>
      <c r="E22">
        <v>895</v>
      </c>
      <c r="F22">
        <v>908</v>
      </c>
      <c r="G22">
        <v>885</v>
      </c>
      <c r="H22">
        <v>892</v>
      </c>
      <c r="I22">
        <v>912</v>
      </c>
      <c r="J22">
        <v>899</v>
      </c>
      <c r="K22">
        <v>889</v>
      </c>
      <c r="L22">
        <f t="shared" si="1"/>
        <v>894.4</v>
      </c>
    </row>
    <row r="23" spans="1:15" x14ac:dyDescent="0.25">
      <c r="A23" s="1" t="s">
        <v>21</v>
      </c>
      <c r="B23">
        <v>898</v>
      </c>
      <c r="C23">
        <v>894</v>
      </c>
      <c r="D23">
        <v>897</v>
      </c>
      <c r="E23">
        <v>914</v>
      </c>
      <c r="F23">
        <v>893</v>
      </c>
      <c r="G23">
        <v>928</v>
      </c>
      <c r="H23">
        <v>894</v>
      </c>
      <c r="I23">
        <v>887</v>
      </c>
      <c r="J23">
        <v>895</v>
      </c>
      <c r="K23">
        <v>885</v>
      </c>
      <c r="L23">
        <f t="shared" si="1"/>
        <v>898.5</v>
      </c>
    </row>
    <row r="26" spans="1:15" x14ac:dyDescent="0.25">
      <c r="A26" s="1" t="s">
        <v>23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24</v>
      </c>
      <c r="N26" s="1" t="s">
        <v>25</v>
      </c>
      <c r="O26" s="1" t="s">
        <v>26</v>
      </c>
    </row>
    <row r="27" spans="1:15" x14ac:dyDescent="0.25">
      <c r="A27" s="1" t="s">
        <v>13</v>
      </c>
      <c r="B27" s="4">
        <f t="shared" ref="B27:K35" si="2">B3/B15</f>
        <v>0.18526315789473685</v>
      </c>
      <c r="C27" s="4">
        <f t="shared" si="2"/>
        <v>0.18162839248434237</v>
      </c>
      <c r="D27" s="4">
        <f t="shared" si="2"/>
        <v>0.19937369519832984</v>
      </c>
      <c r="E27" s="4">
        <f t="shared" si="2"/>
        <v>0.17391304347826086</v>
      </c>
      <c r="F27" s="4">
        <f t="shared" si="2"/>
        <v>0.21063607924921793</v>
      </c>
      <c r="G27" s="4">
        <f t="shared" si="2"/>
        <v>0.19238900634249473</v>
      </c>
      <c r="H27" s="4">
        <f t="shared" si="2"/>
        <v>0.19535374868004224</v>
      </c>
      <c r="I27" s="4">
        <f t="shared" si="2"/>
        <v>0.20591341077085534</v>
      </c>
      <c r="J27" s="4">
        <f t="shared" si="2"/>
        <v>0.17154811715481172</v>
      </c>
      <c r="K27" s="4">
        <f t="shared" si="2"/>
        <v>0.18611987381703471</v>
      </c>
      <c r="L27">
        <f>AVERAGE(B27:K27)</f>
        <v>0.19021385250701267</v>
      </c>
      <c r="M27">
        <f t="shared" ref="M27:M35" si="3">STDEV(B27:K27)</f>
        <v>1.2943047183231315E-2</v>
      </c>
      <c r="N27">
        <f>_xlfn.CONFIDENCE.T(0.05,M27,10)</f>
        <v>9.2588981868286825E-3</v>
      </c>
      <c r="O27">
        <f t="shared" ref="O27:O35" si="4">_xlfn.CONFIDENCE.T(0.05,M27,10)</f>
        <v>9.2588981868286825E-3</v>
      </c>
    </row>
    <row r="28" spans="1:15" x14ac:dyDescent="0.25">
      <c r="A28" s="1" t="s">
        <v>14</v>
      </c>
      <c r="B28" s="4">
        <f t="shared" si="2"/>
        <v>0.19979079497907951</v>
      </c>
      <c r="C28" s="4">
        <f t="shared" si="2"/>
        <v>0.1650692225772098</v>
      </c>
      <c r="D28" s="4">
        <f t="shared" si="2"/>
        <v>0.1521511017838405</v>
      </c>
      <c r="E28" s="4">
        <f t="shared" si="2"/>
        <v>0.1953781512605042</v>
      </c>
      <c r="F28" s="4">
        <f t="shared" si="2"/>
        <v>0.19201725997842503</v>
      </c>
      <c r="G28" s="4">
        <f t="shared" si="2"/>
        <v>0.1940928270042194</v>
      </c>
      <c r="H28" s="4">
        <f t="shared" si="2"/>
        <v>0.16985138004246284</v>
      </c>
      <c r="I28" s="4">
        <f t="shared" si="2"/>
        <v>0.20471596998928188</v>
      </c>
      <c r="J28" s="4">
        <f t="shared" si="2"/>
        <v>0.1799163179916318</v>
      </c>
      <c r="K28" s="4">
        <f t="shared" si="2"/>
        <v>0.19157894736842104</v>
      </c>
      <c r="L28">
        <f t="shared" ref="L28:L35" si="5">AVERAGE(B28:K28)</f>
        <v>0.18445619729750762</v>
      </c>
      <c r="M28">
        <f t="shared" si="3"/>
        <v>1.7058886246070579E-2</v>
      </c>
      <c r="N28">
        <f t="shared" ref="N28:N35" si="6">_xlfn.CONFIDENCE.T(0.05,M28,10)</f>
        <v>1.2203192084294578E-2</v>
      </c>
      <c r="O28">
        <f t="shared" si="4"/>
        <v>1.2203192084294578E-2</v>
      </c>
    </row>
    <row r="29" spans="1:15" x14ac:dyDescent="0.25">
      <c r="A29" s="1" t="s">
        <v>15</v>
      </c>
      <c r="B29" s="4">
        <f t="shared" si="2"/>
        <v>0.1752136752136752</v>
      </c>
      <c r="C29" s="4">
        <f t="shared" si="2"/>
        <v>0.18354430379746836</v>
      </c>
      <c r="D29" s="4">
        <f t="shared" si="2"/>
        <v>0.203125</v>
      </c>
      <c r="E29" s="4">
        <f t="shared" si="2"/>
        <v>0.19509594882729211</v>
      </c>
      <c r="F29" s="4">
        <f t="shared" si="2"/>
        <v>0.18624338624338624</v>
      </c>
      <c r="G29" s="4">
        <f t="shared" si="2"/>
        <v>0.20815450643776823</v>
      </c>
      <c r="H29" s="4">
        <f t="shared" si="2"/>
        <v>0.20364415862808147</v>
      </c>
      <c r="I29" s="4">
        <f t="shared" si="2"/>
        <v>0.19382321618743345</v>
      </c>
      <c r="J29" s="4">
        <f t="shared" si="2"/>
        <v>0.19727177334732424</v>
      </c>
      <c r="K29" s="4">
        <f t="shared" si="2"/>
        <v>0.20255863539445629</v>
      </c>
      <c r="L29">
        <f t="shared" si="5"/>
        <v>0.19486746040768854</v>
      </c>
      <c r="M29">
        <f t="shared" si="3"/>
        <v>1.0417401753143013E-2</v>
      </c>
      <c r="N29">
        <f t="shared" si="6"/>
        <v>7.4521602863817649E-3</v>
      </c>
      <c r="O29">
        <f t="shared" si="4"/>
        <v>7.4521602863817649E-3</v>
      </c>
    </row>
    <row r="30" spans="1:15" x14ac:dyDescent="0.25">
      <c r="A30" s="1" t="s">
        <v>16</v>
      </c>
      <c r="B30" s="4">
        <f t="shared" si="2"/>
        <v>0.18448637316561844</v>
      </c>
      <c r="C30" s="4">
        <f t="shared" si="2"/>
        <v>0.19851380042462846</v>
      </c>
      <c r="D30" s="4">
        <f t="shared" si="2"/>
        <v>0.20319148936170212</v>
      </c>
      <c r="E30" s="4">
        <f t="shared" si="2"/>
        <v>0.18526315789473685</v>
      </c>
      <c r="F30" s="4">
        <f t="shared" si="2"/>
        <v>0.19569892473118281</v>
      </c>
      <c r="G30" s="4">
        <f t="shared" si="2"/>
        <v>0.17830290010741137</v>
      </c>
      <c r="H30" s="4">
        <f t="shared" si="2"/>
        <v>0.16790648246546228</v>
      </c>
      <c r="I30" s="4">
        <f t="shared" si="2"/>
        <v>0.19556025369978858</v>
      </c>
      <c r="J30" s="4">
        <f t="shared" si="2"/>
        <v>0.18835978835978837</v>
      </c>
      <c r="K30" s="4">
        <f t="shared" si="2"/>
        <v>0.16474291710388247</v>
      </c>
      <c r="L30">
        <f t="shared" si="5"/>
        <v>0.18620260873142019</v>
      </c>
      <c r="M30">
        <f t="shared" si="3"/>
        <v>1.2841281074342093E-2</v>
      </c>
      <c r="N30">
        <f t="shared" si="6"/>
        <v>9.1860990980410142E-3</v>
      </c>
      <c r="O30">
        <f t="shared" si="4"/>
        <v>9.1860990980410142E-3</v>
      </c>
    </row>
    <row r="31" spans="1:15" x14ac:dyDescent="0.25">
      <c r="A31" s="1" t="s">
        <v>17</v>
      </c>
      <c r="B31" s="4">
        <f t="shared" si="2"/>
        <v>0.17790055248618786</v>
      </c>
      <c r="C31" s="4">
        <f t="shared" si="2"/>
        <v>0.19885057471264367</v>
      </c>
      <c r="D31" s="4">
        <f t="shared" si="2"/>
        <v>0.18948521358159912</v>
      </c>
      <c r="E31" s="4">
        <f t="shared" si="2"/>
        <v>0.21168687982359427</v>
      </c>
      <c r="F31" s="4">
        <f t="shared" si="2"/>
        <v>0.19866071428571427</v>
      </c>
      <c r="G31" s="4">
        <f t="shared" si="2"/>
        <v>0.20856201975850713</v>
      </c>
      <c r="H31" s="4">
        <f t="shared" si="2"/>
        <v>0.19558011049723756</v>
      </c>
      <c r="I31" s="4">
        <f t="shared" si="2"/>
        <v>0.21298405466970388</v>
      </c>
      <c r="J31" s="4">
        <f t="shared" si="2"/>
        <v>0.16279069767441862</v>
      </c>
      <c r="K31" s="4">
        <f t="shared" si="2"/>
        <v>0.18151071025930102</v>
      </c>
      <c r="L31">
        <f t="shared" si="5"/>
        <v>0.19380115277489074</v>
      </c>
      <c r="M31">
        <f t="shared" si="3"/>
        <v>1.6132102450511887E-2</v>
      </c>
      <c r="N31">
        <f t="shared" si="6"/>
        <v>1.1540210895799962E-2</v>
      </c>
      <c r="O31">
        <f t="shared" si="4"/>
        <v>1.1540210895799962E-2</v>
      </c>
    </row>
    <row r="32" spans="1:15" x14ac:dyDescent="0.25">
      <c r="A32" s="1" t="s">
        <v>18</v>
      </c>
      <c r="B32" s="4">
        <f t="shared" si="2"/>
        <v>0.17522321428571427</v>
      </c>
      <c r="C32" s="4">
        <f t="shared" si="2"/>
        <v>0.20044296788482835</v>
      </c>
      <c r="D32" s="4">
        <f t="shared" si="2"/>
        <v>0.19026047565118911</v>
      </c>
      <c r="E32" s="4">
        <f t="shared" si="2"/>
        <v>0.19633225458468176</v>
      </c>
      <c r="F32" s="4">
        <f t="shared" si="2"/>
        <v>0.20153340635268346</v>
      </c>
      <c r="G32" s="4">
        <f t="shared" si="2"/>
        <v>0.22145328719723184</v>
      </c>
      <c r="H32" s="4">
        <f t="shared" si="2"/>
        <v>0.19450549450549451</v>
      </c>
      <c r="I32" s="4">
        <f t="shared" si="2"/>
        <v>0.18468468468468469</v>
      </c>
      <c r="J32" s="4">
        <f t="shared" si="2"/>
        <v>0.20838183934807916</v>
      </c>
      <c r="K32" s="4">
        <f t="shared" si="2"/>
        <v>0.19286510590858416</v>
      </c>
      <c r="L32">
        <f t="shared" si="5"/>
        <v>0.19656827304031713</v>
      </c>
      <c r="M32">
        <f t="shared" si="3"/>
        <v>1.2706664076564626E-2</v>
      </c>
      <c r="N32">
        <f t="shared" si="6"/>
        <v>9.0897998990198646E-3</v>
      </c>
      <c r="O32">
        <f t="shared" si="4"/>
        <v>9.0897998990198646E-3</v>
      </c>
    </row>
    <row r="33" spans="1:15" x14ac:dyDescent="0.25">
      <c r="A33" s="1" t="s">
        <v>19</v>
      </c>
      <c r="B33" s="4">
        <f t="shared" si="2"/>
        <v>0.1795429815016322</v>
      </c>
      <c r="C33" s="4">
        <f t="shared" si="2"/>
        <v>0.18924731182795698</v>
      </c>
      <c r="D33" s="4">
        <f t="shared" si="2"/>
        <v>0.20534759358288771</v>
      </c>
      <c r="E33" s="4">
        <f t="shared" si="2"/>
        <v>0.18498367791077258</v>
      </c>
      <c r="F33" s="4">
        <f t="shared" si="2"/>
        <v>0.19893048128342247</v>
      </c>
      <c r="G33" s="4">
        <f t="shared" si="2"/>
        <v>0.1912087912087912</v>
      </c>
      <c r="H33" s="4">
        <f t="shared" si="2"/>
        <v>0.19305856832971802</v>
      </c>
      <c r="I33" s="4">
        <f t="shared" si="2"/>
        <v>0.18041804180418042</v>
      </c>
      <c r="J33" s="4">
        <f t="shared" si="2"/>
        <v>0.1969860064585576</v>
      </c>
      <c r="K33" s="4">
        <f t="shared" si="2"/>
        <v>0.1941747572815534</v>
      </c>
      <c r="L33">
        <f t="shared" si="5"/>
        <v>0.19138982111894726</v>
      </c>
      <c r="M33">
        <f t="shared" si="3"/>
        <v>8.1644771476744055E-3</v>
      </c>
      <c r="N33">
        <f t="shared" si="6"/>
        <v>5.8405151112285612E-3</v>
      </c>
      <c r="O33">
        <f t="shared" si="4"/>
        <v>5.8405151112285612E-3</v>
      </c>
    </row>
    <row r="34" spans="1:15" x14ac:dyDescent="0.25">
      <c r="A34" s="1" t="s">
        <v>20</v>
      </c>
      <c r="B34" s="4">
        <f t="shared" si="2"/>
        <v>0.18295454545454545</v>
      </c>
      <c r="C34" s="4">
        <f t="shared" si="2"/>
        <v>0.20022497187851518</v>
      </c>
      <c r="D34" s="4">
        <f t="shared" si="2"/>
        <v>0.18994413407821228</v>
      </c>
      <c r="E34" s="4">
        <f t="shared" si="2"/>
        <v>0.19441340782122904</v>
      </c>
      <c r="F34" s="4">
        <f t="shared" si="2"/>
        <v>0.19823788546255505</v>
      </c>
      <c r="G34" s="4">
        <f t="shared" si="2"/>
        <v>0.1864406779661017</v>
      </c>
      <c r="H34" s="4">
        <f t="shared" si="2"/>
        <v>0.18273542600896861</v>
      </c>
      <c r="I34" s="4">
        <f t="shared" si="2"/>
        <v>0.19736842105263158</v>
      </c>
      <c r="J34" s="4">
        <f t="shared" si="2"/>
        <v>0.16351501668520579</v>
      </c>
      <c r="K34" s="4">
        <f t="shared" si="2"/>
        <v>0.19460067491563554</v>
      </c>
      <c r="L34">
        <f t="shared" si="5"/>
        <v>0.18904351613236003</v>
      </c>
      <c r="M34">
        <f t="shared" si="3"/>
        <v>1.0927747051301865E-2</v>
      </c>
      <c r="N34">
        <f t="shared" si="6"/>
        <v>7.8172393198493589E-3</v>
      </c>
      <c r="O34">
        <f t="shared" si="4"/>
        <v>7.8172393198493589E-3</v>
      </c>
    </row>
    <row r="35" spans="1:15" x14ac:dyDescent="0.25">
      <c r="A35" s="1" t="s">
        <v>21</v>
      </c>
      <c r="B35" s="4">
        <f t="shared" si="2"/>
        <v>0.19153674832962139</v>
      </c>
      <c r="C35" s="4">
        <f t="shared" si="2"/>
        <v>0.19574944071588368</v>
      </c>
      <c r="D35" s="4">
        <f t="shared" si="2"/>
        <v>0.19843924191750278</v>
      </c>
      <c r="E35" s="4">
        <f t="shared" si="2"/>
        <v>0.21444201312910285</v>
      </c>
      <c r="F35" s="4">
        <f t="shared" si="2"/>
        <v>0.19932810750279956</v>
      </c>
      <c r="G35" s="4">
        <f t="shared" si="2"/>
        <v>0.18965517241379309</v>
      </c>
      <c r="H35" s="4">
        <f t="shared" si="2"/>
        <v>0.19574944071588368</v>
      </c>
      <c r="I35" s="4">
        <f t="shared" si="2"/>
        <v>0.17812852311161217</v>
      </c>
      <c r="J35" s="4">
        <f t="shared" si="2"/>
        <v>0.19441340782122904</v>
      </c>
      <c r="K35" s="4">
        <f t="shared" si="2"/>
        <v>0.1807909604519774</v>
      </c>
      <c r="L35">
        <f t="shared" si="5"/>
        <v>0.19382330561094055</v>
      </c>
      <c r="M35">
        <f t="shared" si="3"/>
        <v>1.0128501708169013E-2</v>
      </c>
      <c r="N35">
        <f t="shared" si="6"/>
        <v>7.2454936440743776E-3</v>
      </c>
      <c r="O35">
        <f t="shared" si="4"/>
        <v>7.2454936440743776E-3</v>
      </c>
    </row>
    <row r="37" spans="1:15" x14ac:dyDescent="0.25">
      <c r="A37" s="5" t="s">
        <v>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1" t="s">
        <v>8</v>
      </c>
      <c r="I38" s="1" t="s">
        <v>9</v>
      </c>
      <c r="J38" s="1" t="s">
        <v>10</v>
      </c>
      <c r="K38" s="1" t="s">
        <v>11</v>
      </c>
      <c r="L38" s="1" t="s">
        <v>12</v>
      </c>
      <c r="M38" s="1"/>
      <c r="N38" s="1"/>
      <c r="O38" s="1"/>
    </row>
    <row r="39" spans="1:15" x14ac:dyDescent="0.25">
      <c r="A39" s="1" t="s">
        <v>27</v>
      </c>
      <c r="B39" s="2">
        <v>183</v>
      </c>
      <c r="C39" s="2">
        <v>172</v>
      </c>
      <c r="D39" s="2">
        <v>192</v>
      </c>
      <c r="E39" s="2">
        <v>192</v>
      </c>
      <c r="F39" s="2">
        <v>184</v>
      </c>
      <c r="G39" s="2">
        <v>185</v>
      </c>
      <c r="H39" s="2">
        <v>190</v>
      </c>
      <c r="I39" s="2">
        <v>187</v>
      </c>
      <c r="J39" s="2">
        <v>187</v>
      </c>
      <c r="K39" s="2">
        <v>177</v>
      </c>
      <c r="L39">
        <f t="shared" ref="L39" si="7">AVERAGE(B39:K39)</f>
        <v>184.9</v>
      </c>
    </row>
    <row r="42" spans="1:15" x14ac:dyDescent="0.25">
      <c r="A42" s="1" t="s">
        <v>22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  <c r="L42" s="1" t="s">
        <v>12</v>
      </c>
    </row>
    <row r="43" spans="1:15" x14ac:dyDescent="0.25">
      <c r="A43" s="1" t="s">
        <v>27</v>
      </c>
      <c r="B43" s="2">
        <v>958</v>
      </c>
      <c r="C43" s="2">
        <v>941</v>
      </c>
      <c r="D43" s="2">
        <v>956</v>
      </c>
      <c r="E43" s="2">
        <v>947</v>
      </c>
      <c r="F43" s="2">
        <v>946</v>
      </c>
      <c r="G43" s="2">
        <v>955</v>
      </c>
      <c r="H43" s="2">
        <v>953</v>
      </c>
      <c r="I43" s="2">
        <v>951</v>
      </c>
      <c r="J43" s="2">
        <v>949</v>
      </c>
      <c r="K43" s="2">
        <v>960</v>
      </c>
      <c r="L43">
        <f t="shared" ref="L43" si="8">AVERAGE(B43:K43)</f>
        <v>951.6</v>
      </c>
    </row>
    <row r="46" spans="1:15" x14ac:dyDescent="0.25">
      <c r="A46" s="1" t="s">
        <v>23</v>
      </c>
      <c r="B46" s="1" t="s">
        <v>2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  <c r="H46" s="1" t="s">
        <v>8</v>
      </c>
      <c r="I46" s="1" t="s">
        <v>9</v>
      </c>
      <c r="J46" s="1" t="s">
        <v>10</v>
      </c>
      <c r="K46" s="1" t="s">
        <v>11</v>
      </c>
      <c r="L46" s="1" t="s">
        <v>12</v>
      </c>
      <c r="M46" s="1" t="s">
        <v>24</v>
      </c>
      <c r="N46" s="1" t="s">
        <v>25</v>
      </c>
      <c r="O46" s="1" t="s">
        <v>26</v>
      </c>
    </row>
    <row r="47" spans="1:15" x14ac:dyDescent="0.25">
      <c r="A47" s="1" t="s">
        <v>27</v>
      </c>
      <c r="B47" s="4">
        <f t="shared" ref="B47:K47" si="9">B39/B43</f>
        <v>0.19102296450939457</v>
      </c>
      <c r="C47" s="4">
        <f t="shared" si="9"/>
        <v>0.18278427205100956</v>
      </c>
      <c r="D47" s="4">
        <f t="shared" si="9"/>
        <v>0.20083682008368201</v>
      </c>
      <c r="E47" s="4">
        <f t="shared" si="9"/>
        <v>0.20274551214361142</v>
      </c>
      <c r="F47" s="4">
        <f t="shared" si="9"/>
        <v>0.1945031712473573</v>
      </c>
      <c r="G47" s="4">
        <f t="shared" si="9"/>
        <v>0.193717277486911</v>
      </c>
      <c r="H47" s="4">
        <f t="shared" si="9"/>
        <v>0.1993704092339979</v>
      </c>
      <c r="I47" s="4">
        <f t="shared" si="9"/>
        <v>0.19663512092534174</v>
      </c>
      <c r="J47" s="4">
        <f t="shared" si="9"/>
        <v>0.19704952581664911</v>
      </c>
      <c r="K47" s="4">
        <f t="shared" si="9"/>
        <v>0.18437500000000001</v>
      </c>
      <c r="L47">
        <f t="shared" ref="L47" si="10">AVERAGE(B47:K47)</f>
        <v>0.19430400734979544</v>
      </c>
      <c r="M47">
        <f t="shared" ref="M47" si="11">STDEV(B47:K47)</f>
        <v>6.6250004966310339E-3</v>
      </c>
      <c r="N47">
        <f t="shared" ref="N47" si="12">_xlfn.CONFIDENCE.T(0.05,M47,10)</f>
        <v>4.7392398573240938E-3</v>
      </c>
      <c r="O47">
        <f t="shared" ref="O47" si="13">_xlfn.CONFIDENCE.T(0.05,M47,10)</f>
        <v>4.7392398573240938E-3</v>
      </c>
    </row>
  </sheetData>
  <mergeCells count="2">
    <mergeCell ref="A37:O37"/>
    <mergeCell ref="A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7"/>
  <sheetViews>
    <sheetView tabSelected="1" topLeftCell="A19" workbookViewId="0">
      <selection activeCell="N27" sqref="N27:N35"/>
    </sheetView>
  </sheetViews>
  <sheetFormatPr defaultRowHeight="15" x14ac:dyDescent="0.25"/>
  <sheetData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/>
      <c r="N2" s="1"/>
      <c r="O2" s="1"/>
    </row>
    <row r="3" spans="1:15" x14ac:dyDescent="0.25">
      <c r="A3" s="1" t="s">
        <v>13</v>
      </c>
      <c r="B3" s="2">
        <v>981.3</v>
      </c>
      <c r="C3" s="2">
        <v>958.6</v>
      </c>
      <c r="D3" s="2">
        <v>958.5</v>
      </c>
      <c r="E3" s="2">
        <v>977.9</v>
      </c>
      <c r="F3" s="2">
        <v>959.4</v>
      </c>
      <c r="G3" s="2">
        <v>965.8</v>
      </c>
      <c r="H3" s="2">
        <v>966.5</v>
      </c>
      <c r="I3" s="2">
        <v>971.5</v>
      </c>
      <c r="J3" s="2">
        <v>912.3</v>
      </c>
      <c r="K3" s="2">
        <v>960.9</v>
      </c>
      <c r="L3">
        <f t="shared" ref="L3:L11" si="0">AVERAGE(B3:K3)</f>
        <v>961.26999999999987</v>
      </c>
    </row>
    <row r="4" spans="1:15" x14ac:dyDescent="0.25">
      <c r="A4" s="1" t="s">
        <v>14</v>
      </c>
      <c r="B4" s="3">
        <v>958.6</v>
      </c>
      <c r="C4" s="3">
        <v>978.7</v>
      </c>
      <c r="D4" s="3">
        <v>966.8</v>
      </c>
      <c r="E4" s="3">
        <v>951.8</v>
      </c>
      <c r="F4" s="3">
        <v>971.3</v>
      </c>
      <c r="G4" s="3">
        <v>933.6</v>
      </c>
      <c r="H4" s="3">
        <v>985.5</v>
      </c>
      <c r="I4" s="3">
        <v>982.2</v>
      </c>
      <c r="J4" s="3">
        <v>910.8</v>
      </c>
      <c r="K4" s="3">
        <v>939.5</v>
      </c>
      <c r="L4">
        <f t="shared" si="0"/>
        <v>957.88000000000011</v>
      </c>
    </row>
    <row r="5" spans="1:15" x14ac:dyDescent="0.25">
      <c r="A5" s="1" t="s">
        <v>15</v>
      </c>
      <c r="B5" s="3">
        <v>962.4</v>
      </c>
      <c r="C5" s="3">
        <v>968.9</v>
      </c>
      <c r="D5" s="3">
        <v>973.1</v>
      </c>
      <c r="E5" s="3">
        <v>976.4</v>
      </c>
      <c r="F5" s="3">
        <v>980</v>
      </c>
      <c r="G5" s="3">
        <v>976.8</v>
      </c>
      <c r="H5" s="3">
        <v>978.6</v>
      </c>
      <c r="I5" s="3">
        <v>983.5</v>
      </c>
      <c r="J5" s="3">
        <v>902.3</v>
      </c>
      <c r="K5" s="3">
        <v>923.2</v>
      </c>
      <c r="L5">
        <f t="shared" si="0"/>
        <v>962.5200000000001</v>
      </c>
    </row>
    <row r="6" spans="1:15" x14ac:dyDescent="0.25">
      <c r="A6" s="1" t="s">
        <v>16</v>
      </c>
      <c r="B6" s="3">
        <v>986.2</v>
      </c>
      <c r="C6" s="3">
        <v>973.4</v>
      </c>
      <c r="D6" s="3">
        <v>968.1</v>
      </c>
      <c r="E6" s="3">
        <v>974.7</v>
      </c>
      <c r="F6" s="3">
        <v>983.7</v>
      </c>
      <c r="G6" s="3">
        <v>967.6</v>
      </c>
      <c r="H6" s="3">
        <v>960.4</v>
      </c>
      <c r="I6" s="3">
        <v>978.4</v>
      </c>
      <c r="J6" s="3">
        <v>915.5</v>
      </c>
      <c r="K6" s="3">
        <v>939.6</v>
      </c>
      <c r="L6">
        <f t="shared" si="0"/>
        <v>964.76</v>
      </c>
    </row>
    <row r="7" spans="1:15" x14ac:dyDescent="0.25">
      <c r="A7" s="1" t="s">
        <v>17</v>
      </c>
      <c r="B7" s="3">
        <v>959.8</v>
      </c>
      <c r="C7" s="3">
        <v>943.5</v>
      </c>
      <c r="D7" s="3">
        <v>978.5</v>
      </c>
      <c r="E7" s="3">
        <v>977.8</v>
      </c>
      <c r="F7" s="3">
        <v>951.8</v>
      </c>
      <c r="G7" s="3">
        <v>969.6</v>
      </c>
      <c r="H7" s="3">
        <v>965.6</v>
      </c>
      <c r="I7" s="3">
        <v>968</v>
      </c>
      <c r="J7" s="3">
        <v>880.4</v>
      </c>
      <c r="K7" s="3">
        <v>911</v>
      </c>
      <c r="L7">
        <f t="shared" si="0"/>
        <v>950.60000000000014</v>
      </c>
    </row>
    <row r="8" spans="1:15" x14ac:dyDescent="0.25">
      <c r="A8" s="1" t="s">
        <v>18</v>
      </c>
      <c r="B8" s="3">
        <v>985</v>
      </c>
      <c r="C8" s="3">
        <v>982.2</v>
      </c>
      <c r="D8" s="3">
        <v>958</v>
      </c>
      <c r="E8" s="3">
        <v>961</v>
      </c>
      <c r="F8" s="3">
        <v>974.9</v>
      </c>
      <c r="G8" s="3">
        <v>901</v>
      </c>
      <c r="H8" s="3">
        <v>982</v>
      </c>
      <c r="I8" s="3">
        <v>965</v>
      </c>
      <c r="J8" s="3">
        <v>911.9</v>
      </c>
      <c r="K8" s="3">
        <v>930.1</v>
      </c>
      <c r="L8">
        <f t="shared" si="0"/>
        <v>955.11</v>
      </c>
    </row>
    <row r="9" spans="1:15" x14ac:dyDescent="0.25">
      <c r="A9" s="1" t="s">
        <v>19</v>
      </c>
      <c r="B9" s="3">
        <v>984.3</v>
      </c>
      <c r="C9" s="3">
        <v>953.1</v>
      </c>
      <c r="D9" s="3">
        <v>937.1</v>
      </c>
      <c r="E9" s="3">
        <v>944.3</v>
      </c>
      <c r="F9" s="3">
        <v>959.5</v>
      </c>
      <c r="G9" s="3">
        <v>948.1</v>
      </c>
      <c r="H9" s="3">
        <v>983.4</v>
      </c>
      <c r="I9" s="3">
        <v>969.6</v>
      </c>
      <c r="J9" s="3">
        <v>893.8</v>
      </c>
      <c r="K9" s="3">
        <v>896.2</v>
      </c>
      <c r="L9">
        <f t="shared" si="0"/>
        <v>946.94000000000017</v>
      </c>
    </row>
    <row r="10" spans="1:15" x14ac:dyDescent="0.25">
      <c r="A10" s="1" t="s">
        <v>20</v>
      </c>
      <c r="B10" s="3">
        <v>963.9</v>
      </c>
      <c r="C10" s="3">
        <v>942.9</v>
      </c>
      <c r="D10" s="3">
        <v>950.9</v>
      </c>
      <c r="E10" s="3">
        <v>958.7</v>
      </c>
      <c r="F10" s="3">
        <v>956.9</v>
      </c>
      <c r="G10" s="3">
        <v>954.9</v>
      </c>
      <c r="H10" s="3">
        <v>967.2</v>
      </c>
      <c r="I10" s="3">
        <v>960.5</v>
      </c>
      <c r="J10" s="3">
        <v>912.6</v>
      </c>
      <c r="K10" s="3">
        <v>817.9</v>
      </c>
      <c r="L10">
        <f t="shared" si="0"/>
        <v>938.63999999999976</v>
      </c>
    </row>
    <row r="11" spans="1:15" x14ac:dyDescent="0.25">
      <c r="A11" s="1" t="s">
        <v>21</v>
      </c>
      <c r="B11" s="3">
        <v>965.8</v>
      </c>
      <c r="C11" s="3">
        <v>967.1</v>
      </c>
      <c r="D11" s="3">
        <v>923</v>
      </c>
      <c r="E11" s="3">
        <v>959.8</v>
      </c>
      <c r="F11" s="3">
        <v>938.4</v>
      </c>
      <c r="G11" s="3">
        <v>945.8</v>
      </c>
      <c r="H11" s="3">
        <v>958</v>
      </c>
      <c r="I11" s="3">
        <v>961</v>
      </c>
      <c r="J11" s="3">
        <v>898.9</v>
      </c>
      <c r="K11" s="3">
        <v>874.2</v>
      </c>
      <c r="L11">
        <f t="shared" si="0"/>
        <v>939.2</v>
      </c>
    </row>
    <row r="14" spans="1:15" x14ac:dyDescent="0.25">
      <c r="A14" s="1" t="s">
        <v>22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10</v>
      </c>
      <c r="K14" s="1" t="s">
        <v>11</v>
      </c>
      <c r="L14" s="1" t="s">
        <v>12</v>
      </c>
    </row>
    <row r="15" spans="1:15" x14ac:dyDescent="0.25">
      <c r="A15" s="1" t="s">
        <v>13</v>
      </c>
      <c r="B15">
        <v>989.8</v>
      </c>
      <c r="C15">
        <v>989.9</v>
      </c>
      <c r="D15">
        <v>989.9</v>
      </c>
      <c r="E15">
        <v>990</v>
      </c>
      <c r="F15">
        <v>989.5</v>
      </c>
      <c r="G15">
        <v>989.6</v>
      </c>
      <c r="H15">
        <v>989.9</v>
      </c>
      <c r="I15">
        <v>990</v>
      </c>
      <c r="J15">
        <v>919.9</v>
      </c>
      <c r="K15">
        <v>989.5</v>
      </c>
      <c r="L15">
        <f>AVERAGE(B16:K16)</f>
        <v>982.7299999999999</v>
      </c>
    </row>
    <row r="16" spans="1:15" x14ac:dyDescent="0.25">
      <c r="A16" s="1" t="s">
        <v>14</v>
      </c>
      <c r="B16" s="2">
        <v>990</v>
      </c>
      <c r="C16" s="2">
        <v>989.8</v>
      </c>
      <c r="D16" s="2">
        <v>989.7</v>
      </c>
      <c r="E16" s="2">
        <v>989.7</v>
      </c>
      <c r="F16" s="2">
        <v>989.7</v>
      </c>
      <c r="G16" s="2">
        <v>989.8</v>
      </c>
      <c r="H16" s="2">
        <v>989.4</v>
      </c>
      <c r="I16" s="2">
        <v>989.7</v>
      </c>
      <c r="J16" s="2">
        <v>919.8</v>
      </c>
      <c r="K16" s="2">
        <v>989.7</v>
      </c>
      <c r="L16">
        <f>AVERAGE(B17:K17)</f>
        <v>982.12999999999988</v>
      </c>
    </row>
    <row r="17" spans="1:15" x14ac:dyDescent="0.25">
      <c r="A17" s="1" t="s">
        <v>15</v>
      </c>
      <c r="B17">
        <v>989.8</v>
      </c>
      <c r="C17">
        <v>989.5</v>
      </c>
      <c r="D17">
        <v>989.1</v>
      </c>
      <c r="E17">
        <v>989.7</v>
      </c>
      <c r="F17">
        <v>985.4</v>
      </c>
      <c r="G17">
        <v>989.7</v>
      </c>
      <c r="H17">
        <v>989.2</v>
      </c>
      <c r="I17">
        <v>989.4</v>
      </c>
      <c r="J17">
        <v>919.9</v>
      </c>
      <c r="K17">
        <v>989.6</v>
      </c>
      <c r="L17">
        <f t="shared" ref="L17:L23" si="1">AVERAGE(B17:K17)</f>
        <v>982.12999999999988</v>
      </c>
    </row>
    <row r="18" spans="1:15" x14ac:dyDescent="0.25">
      <c r="A18" s="1" t="s">
        <v>16</v>
      </c>
      <c r="B18">
        <v>989.8</v>
      </c>
      <c r="C18">
        <v>989.9</v>
      </c>
      <c r="D18">
        <v>989.2</v>
      </c>
      <c r="E18">
        <v>989.5</v>
      </c>
      <c r="F18">
        <v>987.4</v>
      </c>
      <c r="G18">
        <v>989.5</v>
      </c>
      <c r="H18">
        <v>989.8</v>
      </c>
      <c r="I18">
        <v>988</v>
      </c>
      <c r="J18">
        <v>920</v>
      </c>
      <c r="K18">
        <v>989.9</v>
      </c>
      <c r="L18">
        <f t="shared" si="1"/>
        <v>982.29999999999984</v>
      </c>
    </row>
    <row r="19" spans="1:15" x14ac:dyDescent="0.25">
      <c r="A19" s="1" t="s">
        <v>17</v>
      </c>
      <c r="B19">
        <v>988.6</v>
      </c>
      <c r="C19">
        <v>989.7</v>
      </c>
      <c r="D19">
        <v>988.8</v>
      </c>
      <c r="E19">
        <v>989.4</v>
      </c>
      <c r="F19">
        <v>980.5</v>
      </c>
      <c r="G19">
        <v>989.1</v>
      </c>
      <c r="H19">
        <v>988.9</v>
      </c>
      <c r="I19">
        <v>985.1</v>
      </c>
      <c r="J19">
        <v>920</v>
      </c>
      <c r="K19">
        <v>974.5</v>
      </c>
      <c r="L19">
        <f t="shared" si="1"/>
        <v>979.46</v>
      </c>
    </row>
    <row r="20" spans="1:15" x14ac:dyDescent="0.25">
      <c r="A20" s="1" t="s">
        <v>18</v>
      </c>
      <c r="B20">
        <v>989</v>
      </c>
      <c r="C20">
        <v>988.7</v>
      </c>
      <c r="D20">
        <v>986.8</v>
      </c>
      <c r="E20">
        <v>989.1</v>
      </c>
      <c r="F20">
        <v>980.8</v>
      </c>
      <c r="G20">
        <v>988.4</v>
      </c>
      <c r="H20">
        <v>987.2</v>
      </c>
      <c r="I20">
        <v>984.8</v>
      </c>
      <c r="J20">
        <v>919.7</v>
      </c>
      <c r="K20">
        <v>989.2</v>
      </c>
      <c r="L20">
        <f t="shared" si="1"/>
        <v>980.37000000000012</v>
      </c>
    </row>
    <row r="21" spans="1:15" x14ac:dyDescent="0.25">
      <c r="A21" s="1" t="s">
        <v>19</v>
      </c>
      <c r="B21">
        <v>989.1</v>
      </c>
      <c r="C21">
        <v>989</v>
      </c>
      <c r="D21">
        <v>989.2</v>
      </c>
      <c r="E21">
        <v>988.9</v>
      </c>
      <c r="F21">
        <v>988.4</v>
      </c>
      <c r="G21">
        <v>988.8</v>
      </c>
      <c r="H21">
        <v>988.6</v>
      </c>
      <c r="I21">
        <v>986.3</v>
      </c>
      <c r="J21">
        <v>919.6</v>
      </c>
      <c r="K21">
        <v>982.8</v>
      </c>
      <c r="L21">
        <f t="shared" si="1"/>
        <v>981.07</v>
      </c>
    </row>
    <row r="22" spans="1:15" x14ac:dyDescent="0.25">
      <c r="A22" s="1" t="s">
        <v>20</v>
      </c>
      <c r="B22">
        <v>988.3</v>
      </c>
      <c r="C22">
        <v>988.5</v>
      </c>
      <c r="D22">
        <v>985.3</v>
      </c>
      <c r="E22">
        <v>986.3</v>
      </c>
      <c r="F22">
        <v>982.3</v>
      </c>
      <c r="G22">
        <v>988.3</v>
      </c>
      <c r="H22">
        <v>988.9</v>
      </c>
      <c r="I22">
        <v>982.9</v>
      </c>
      <c r="J22">
        <v>917.1</v>
      </c>
      <c r="K22">
        <v>977.1</v>
      </c>
      <c r="L22">
        <f t="shared" si="1"/>
        <v>978.5</v>
      </c>
    </row>
    <row r="23" spans="1:15" x14ac:dyDescent="0.25">
      <c r="A23" s="1" t="s">
        <v>21</v>
      </c>
      <c r="B23">
        <v>980.9</v>
      </c>
      <c r="C23">
        <v>984.9</v>
      </c>
      <c r="D23">
        <v>973.7</v>
      </c>
      <c r="E23">
        <v>987.1</v>
      </c>
      <c r="F23">
        <v>980.2</v>
      </c>
      <c r="G23">
        <v>986</v>
      </c>
      <c r="H23">
        <v>979.7</v>
      </c>
      <c r="I23">
        <v>978</v>
      </c>
      <c r="J23">
        <v>916.6</v>
      </c>
      <c r="K23">
        <v>964.1</v>
      </c>
      <c r="L23">
        <f t="shared" si="1"/>
        <v>973.12000000000012</v>
      </c>
    </row>
    <row r="26" spans="1:15" x14ac:dyDescent="0.25">
      <c r="A26" s="1" t="s">
        <v>23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24</v>
      </c>
      <c r="N26" s="1" t="s">
        <v>25</v>
      </c>
      <c r="O26" s="1" t="s">
        <v>26</v>
      </c>
    </row>
    <row r="27" spans="1:15" x14ac:dyDescent="0.25">
      <c r="A27" s="1" t="s">
        <v>13</v>
      </c>
      <c r="B27" s="4">
        <f>B3/B15</f>
        <v>0.99141240654677709</v>
      </c>
      <c r="C27" s="4">
        <f>C3/C15</f>
        <v>0.96838064450954642</v>
      </c>
      <c r="D27" s="4">
        <f>D3/D15</f>
        <v>0.96827962420446512</v>
      </c>
      <c r="E27" s="4">
        <f>E3/E15</f>
        <v>0.98777777777777775</v>
      </c>
      <c r="F27" s="4">
        <f>F3/F15</f>
        <v>0.96958059626073767</v>
      </c>
      <c r="G27" s="4">
        <f>G3/G15</f>
        <v>0.97594987873888428</v>
      </c>
      <c r="H27" s="4">
        <f>H3/H15</f>
        <v>0.97636124861097084</v>
      </c>
      <c r="I27" s="4">
        <f>I3/I15</f>
        <v>0.98131313131313136</v>
      </c>
      <c r="J27" s="4">
        <f>J3/J15</f>
        <v>0.991738232416567</v>
      </c>
      <c r="K27" s="4">
        <f>K3/K15</f>
        <v>0.97109651339060132</v>
      </c>
      <c r="L27">
        <f>AVERAGE(B27:K27)</f>
        <v>0.97818900537694586</v>
      </c>
      <c r="M27">
        <f t="shared" ref="M27:M35" si="2">STDEV(B27:K27)</f>
        <v>9.3529966796236999E-3</v>
      </c>
      <c r="N27">
        <f>_xlfn.CONFIDENCE.T(0.05,M27,10)</f>
        <v>6.6907307662895108E-3</v>
      </c>
      <c r="O27">
        <f t="shared" ref="O27:O35" si="3">_xlfn.CONFIDENCE.T(0.05,M27,10)</f>
        <v>6.6907307662895108E-3</v>
      </c>
    </row>
    <row r="28" spans="1:15" x14ac:dyDescent="0.25">
      <c r="A28" s="1" t="s">
        <v>14</v>
      </c>
      <c r="B28" s="4">
        <f>B4/B16</f>
        <v>0.9682828282828283</v>
      </c>
      <c r="C28" s="4">
        <f>C4/C16</f>
        <v>0.9887856132552032</v>
      </c>
      <c r="D28" s="4">
        <f>D4/D16</f>
        <v>0.97686167525512768</v>
      </c>
      <c r="E28" s="4">
        <f>E4/E16</f>
        <v>0.96170556734363943</v>
      </c>
      <c r="F28" s="4">
        <f>F4/F16</f>
        <v>0.98140850762857423</v>
      </c>
      <c r="G28" s="4">
        <f>G4/G16</f>
        <v>0.94322085269751477</v>
      </c>
      <c r="H28" s="4">
        <f>H4/H16</f>
        <v>0.99605821710127351</v>
      </c>
      <c r="I28" s="4">
        <f>I4/I16</f>
        <v>0.99242194604425582</v>
      </c>
      <c r="J28" s="4">
        <f>J4/J16</f>
        <v>0.99021526418786687</v>
      </c>
      <c r="K28" s="4">
        <f>K4/K16</f>
        <v>0.94927755885621901</v>
      </c>
      <c r="L28">
        <f t="shared" ref="L28:L35" si="4">AVERAGE(B28:K28)</f>
        <v>0.97482380306525018</v>
      </c>
      <c r="M28">
        <f t="shared" si="2"/>
        <v>1.857765975264572E-2</v>
      </c>
      <c r="N28">
        <f t="shared" ref="N28:N35" si="5">_xlfn.CONFIDENCE.T(0.05,M28,10)</f>
        <v>1.3289657200828387E-2</v>
      </c>
      <c r="O28">
        <f t="shared" si="3"/>
        <v>1.3289657200828387E-2</v>
      </c>
    </row>
    <row r="29" spans="1:15" x14ac:dyDescent="0.25">
      <c r="A29" s="1" t="s">
        <v>15</v>
      </c>
      <c r="B29" s="4">
        <f>B5/B17</f>
        <v>0.97231763992725806</v>
      </c>
      <c r="C29" s="4">
        <f>C5/C17</f>
        <v>0.9791814047498737</v>
      </c>
      <c r="D29" s="4">
        <f>D5/D17</f>
        <v>0.98382367809119398</v>
      </c>
      <c r="E29" s="4">
        <f>E5/E17</f>
        <v>0.98656158431848029</v>
      </c>
      <c r="F29" s="4">
        <f>F5/F17</f>
        <v>0.99451999188146945</v>
      </c>
      <c r="G29" s="4">
        <f>G5/G17</f>
        <v>0.98696574719611996</v>
      </c>
      <c r="H29" s="4">
        <f>H5/H17</f>
        <v>0.9892842701172665</v>
      </c>
      <c r="I29" s="4">
        <f>I5/I17</f>
        <v>0.99403678997372147</v>
      </c>
      <c r="J29" s="4">
        <f>J5/J17</f>
        <v>0.98086748559626047</v>
      </c>
      <c r="K29" s="4">
        <f>K5/K17</f>
        <v>0.93290218270008085</v>
      </c>
      <c r="L29">
        <f t="shared" si="4"/>
        <v>0.98004607745517247</v>
      </c>
      <c r="M29">
        <f t="shared" si="2"/>
        <v>1.7885066068143898E-2</v>
      </c>
      <c r="N29">
        <f t="shared" si="5"/>
        <v>1.2794205525588341E-2</v>
      </c>
      <c r="O29">
        <f t="shared" si="3"/>
        <v>1.2794205525588341E-2</v>
      </c>
    </row>
    <row r="30" spans="1:15" x14ac:dyDescent="0.25">
      <c r="A30" s="1" t="s">
        <v>16</v>
      </c>
      <c r="B30" s="4">
        <f>B6/B18</f>
        <v>0.99636290159628216</v>
      </c>
      <c r="C30" s="4">
        <f>C6/C18</f>
        <v>0.98333164966158193</v>
      </c>
      <c r="D30" s="4">
        <f>D6/D18</f>
        <v>0.97866963202587942</v>
      </c>
      <c r="E30" s="4">
        <f>E6/E18</f>
        <v>0.98504295098534622</v>
      </c>
      <c r="F30" s="4">
        <f>F6/F18</f>
        <v>0.99625278509216131</v>
      </c>
      <c r="G30" s="4">
        <f>G6/G18</f>
        <v>0.97786760990399191</v>
      </c>
      <c r="H30" s="4">
        <f>H6/H18</f>
        <v>0.97029702970297027</v>
      </c>
      <c r="I30" s="4">
        <f>I6/I18</f>
        <v>0.99028340080971655</v>
      </c>
      <c r="J30" s="4">
        <f>J6/J18</f>
        <v>0.99510869565217386</v>
      </c>
      <c r="K30" s="4">
        <f>K6/K18</f>
        <v>0.94918678654409538</v>
      </c>
      <c r="L30">
        <f t="shared" si="4"/>
        <v>0.9822403441974199</v>
      </c>
      <c r="M30">
        <f t="shared" si="2"/>
        <v>1.4537985241108454E-2</v>
      </c>
      <c r="N30">
        <f t="shared" si="5"/>
        <v>1.0399848141126534E-2</v>
      </c>
      <c r="O30">
        <f t="shared" si="3"/>
        <v>1.0399848141126534E-2</v>
      </c>
    </row>
    <row r="31" spans="1:15" x14ac:dyDescent="0.25">
      <c r="A31" s="1" t="s">
        <v>17</v>
      </c>
      <c r="B31" s="4">
        <f>B7/B19</f>
        <v>0.97086789399150308</v>
      </c>
      <c r="C31" s="4">
        <f>C7/C19</f>
        <v>0.95331918763261592</v>
      </c>
      <c r="D31" s="4">
        <f>D7/D19</f>
        <v>0.98958333333333337</v>
      </c>
      <c r="E31" s="4">
        <f>E7/E19</f>
        <v>0.98827572266019803</v>
      </c>
      <c r="F31" s="4">
        <f>F7/F19</f>
        <v>0.97072921978582349</v>
      </c>
      <c r="G31" s="4">
        <f>G7/G19</f>
        <v>0.98028510767364274</v>
      </c>
      <c r="H31" s="4">
        <f>H7/H19</f>
        <v>0.97643846698351711</v>
      </c>
      <c r="I31" s="4">
        <f>I7/I19</f>
        <v>0.9826413562074916</v>
      </c>
      <c r="J31" s="4">
        <f>J7/J19</f>
        <v>0.95695652173913037</v>
      </c>
      <c r="K31" s="4">
        <f>K7/K19</f>
        <v>0.93483837865572084</v>
      </c>
      <c r="L31">
        <f t="shared" si="4"/>
        <v>0.97039351886629766</v>
      </c>
      <c r="M31">
        <f t="shared" si="2"/>
        <v>1.7349377316233042E-2</v>
      </c>
      <c r="N31">
        <f t="shared" si="5"/>
        <v>1.2410996877458107E-2</v>
      </c>
      <c r="O31">
        <f t="shared" si="3"/>
        <v>1.2410996877458107E-2</v>
      </c>
    </row>
    <row r="32" spans="1:15" x14ac:dyDescent="0.25">
      <c r="A32" s="1" t="s">
        <v>18</v>
      </c>
      <c r="B32" s="4">
        <f>B8/B20</f>
        <v>0.99595551061678467</v>
      </c>
      <c r="C32" s="4">
        <f>C8/C20</f>
        <v>0.99342571052897743</v>
      </c>
      <c r="D32" s="4">
        <f>D8/D20</f>
        <v>0.97081475476286994</v>
      </c>
      <c r="E32" s="4">
        <f>E8/E20</f>
        <v>0.97159033464765943</v>
      </c>
      <c r="F32" s="4">
        <f>F8/F20</f>
        <v>0.99398450244698211</v>
      </c>
      <c r="G32" s="4">
        <f>G8/G20</f>
        <v>0.91157426143261844</v>
      </c>
      <c r="H32" s="4">
        <f>H8/H20</f>
        <v>0.99473257698541329</v>
      </c>
      <c r="I32" s="4">
        <f>I8/I20</f>
        <v>0.97989439480097484</v>
      </c>
      <c r="J32" s="4">
        <f>J8/J20</f>
        <v>0.99151897357834073</v>
      </c>
      <c r="K32" s="4">
        <f>K8/K20</f>
        <v>0.94025475131419323</v>
      </c>
      <c r="L32">
        <f t="shared" si="4"/>
        <v>0.97437457711148134</v>
      </c>
      <c r="M32">
        <f t="shared" si="2"/>
        <v>2.8048657972597348E-2</v>
      </c>
      <c r="N32">
        <f t="shared" si="5"/>
        <v>2.0064801183906657E-2</v>
      </c>
      <c r="O32">
        <f t="shared" si="3"/>
        <v>2.0064801183906657E-2</v>
      </c>
    </row>
    <row r="33" spans="1:15" x14ac:dyDescent="0.25">
      <c r="A33" s="1" t="s">
        <v>19</v>
      </c>
      <c r="B33" s="4">
        <f>B9/B21</f>
        <v>0.99514710342735813</v>
      </c>
      <c r="C33" s="4">
        <f>C9/C21</f>
        <v>0.9637007077856421</v>
      </c>
      <c r="D33" s="4">
        <f>D9/D21</f>
        <v>0.94733117670845124</v>
      </c>
      <c r="E33" s="4">
        <f>E9/E21</f>
        <v>0.95489938315299827</v>
      </c>
      <c r="F33" s="4">
        <f>F9/F21</f>
        <v>0.97076082557668963</v>
      </c>
      <c r="G33" s="4">
        <f>G9/G21</f>
        <v>0.95883899676375406</v>
      </c>
      <c r="H33" s="4">
        <f>H9/H21</f>
        <v>0.99474003641513242</v>
      </c>
      <c r="I33" s="4">
        <f>I9/I21</f>
        <v>0.98306803203893345</v>
      </c>
      <c r="J33" s="4">
        <f>J9/J21</f>
        <v>0.97194432361896466</v>
      </c>
      <c r="K33" s="4">
        <f>K9/K21</f>
        <v>0.91188441188441194</v>
      </c>
      <c r="L33">
        <f t="shared" si="4"/>
        <v>0.96523149973723366</v>
      </c>
      <c r="M33">
        <f t="shared" si="2"/>
        <v>2.4666143716433466E-2</v>
      </c>
      <c r="N33">
        <f t="shared" si="5"/>
        <v>1.7645096251215599E-2</v>
      </c>
      <c r="O33">
        <f t="shared" si="3"/>
        <v>1.7645096251215599E-2</v>
      </c>
    </row>
    <row r="34" spans="1:15" x14ac:dyDescent="0.25">
      <c r="A34" s="1" t="s">
        <v>20</v>
      </c>
      <c r="B34" s="4">
        <f>B10/B22</f>
        <v>0.97531114034200139</v>
      </c>
      <c r="C34" s="4">
        <f>C10/C22</f>
        <v>0.95386949924127462</v>
      </c>
      <c r="D34" s="4">
        <f>D10/D22</f>
        <v>0.96508677560133971</v>
      </c>
      <c r="E34" s="4">
        <f>E10/E22</f>
        <v>0.97201662780087206</v>
      </c>
      <c r="F34" s="4">
        <f>F10/F22</f>
        <v>0.97414231904713433</v>
      </c>
      <c r="G34" s="4">
        <f>G10/G22</f>
        <v>0.96620459374683798</v>
      </c>
      <c r="H34" s="4">
        <f>H10/H22</f>
        <v>0.97805642633228851</v>
      </c>
      <c r="I34" s="4">
        <f>I10/I22</f>
        <v>0.97721029606267173</v>
      </c>
      <c r="J34" s="4">
        <f>J10/J22</f>
        <v>0.99509322865554461</v>
      </c>
      <c r="K34" s="4">
        <f>K10/K22</f>
        <v>0.83706887728993962</v>
      </c>
      <c r="L34">
        <f t="shared" si="4"/>
        <v>0.95940597841199027</v>
      </c>
      <c r="M34">
        <f t="shared" si="2"/>
        <v>4.4275760478639542E-2</v>
      </c>
      <c r="N34">
        <f t="shared" si="5"/>
        <v>3.1672971025497827E-2</v>
      </c>
      <c r="O34">
        <f t="shared" si="3"/>
        <v>3.1672971025497827E-2</v>
      </c>
    </row>
    <row r="35" spans="1:15" x14ac:dyDescent="0.25">
      <c r="A35" s="1" t="s">
        <v>21</v>
      </c>
      <c r="B35" s="4">
        <f>B11/B23</f>
        <v>0.9846059741054134</v>
      </c>
      <c r="C35" s="4">
        <f>C11/C23</f>
        <v>0.98192709919788812</v>
      </c>
      <c r="D35" s="4">
        <f>D11/D23</f>
        <v>0.94793057409879833</v>
      </c>
      <c r="E35" s="4">
        <f>E11/E23</f>
        <v>0.97234322763651093</v>
      </c>
      <c r="F35" s="4">
        <f>F11/F23</f>
        <v>0.95735564170577425</v>
      </c>
      <c r="G35" s="4">
        <f>G11/G23</f>
        <v>0.95922920892494923</v>
      </c>
      <c r="H35" s="4">
        <f>H11/H23</f>
        <v>0.97785036235582312</v>
      </c>
      <c r="I35" s="4">
        <f>I11/I23</f>
        <v>0.98261758691206547</v>
      </c>
      <c r="J35" s="4">
        <f>J11/J23</f>
        <v>0.98068950469125027</v>
      </c>
      <c r="K35" s="4">
        <f>K11/K23</f>
        <v>0.90675241157556274</v>
      </c>
      <c r="L35">
        <f t="shared" si="4"/>
        <v>0.96513015912040356</v>
      </c>
      <c r="M35">
        <f t="shared" si="2"/>
        <v>2.4088335872578099E-2</v>
      </c>
      <c r="N35">
        <f t="shared" si="5"/>
        <v>1.7231757419789644E-2</v>
      </c>
      <c r="O35">
        <f t="shared" si="3"/>
        <v>1.7231757419789644E-2</v>
      </c>
    </row>
    <row r="37" spans="1:15" x14ac:dyDescent="0.25">
      <c r="A37" s="5" t="s">
        <v>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1" t="s">
        <v>8</v>
      </c>
      <c r="I38" s="1" t="s">
        <v>9</v>
      </c>
      <c r="J38" s="1" t="s">
        <v>10</v>
      </c>
      <c r="K38" s="1" t="s">
        <v>11</v>
      </c>
      <c r="L38" s="1" t="s">
        <v>12</v>
      </c>
      <c r="M38" s="1"/>
      <c r="N38" s="1"/>
      <c r="O38" s="1"/>
    </row>
    <row r="39" spans="1:15" x14ac:dyDescent="0.25">
      <c r="A39" s="1" t="s">
        <v>27</v>
      </c>
      <c r="B39" s="2">
        <v>957.6</v>
      </c>
      <c r="C39" s="2">
        <v>984.9</v>
      </c>
      <c r="D39" s="2">
        <v>977.4</v>
      </c>
      <c r="E39" s="2">
        <v>981.7</v>
      </c>
      <c r="F39" s="2">
        <v>974.3</v>
      </c>
      <c r="G39" s="2">
        <v>960.5</v>
      </c>
      <c r="H39" s="2">
        <v>974.8</v>
      </c>
      <c r="I39" s="2">
        <v>978.8</v>
      </c>
      <c r="J39" s="2">
        <v>915.2</v>
      </c>
      <c r="K39" s="2">
        <v>961.5</v>
      </c>
      <c r="L39">
        <f t="shared" ref="L39" si="6">AVERAGE(B39:K39)</f>
        <v>966.67000000000007</v>
      </c>
    </row>
    <row r="42" spans="1:15" x14ac:dyDescent="0.25">
      <c r="A42" s="1" t="s">
        <v>22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  <c r="L42" s="1" t="s">
        <v>12</v>
      </c>
    </row>
    <row r="43" spans="1:15" x14ac:dyDescent="0.25">
      <c r="A43" s="1" t="s">
        <v>27</v>
      </c>
      <c r="B43" s="2">
        <v>989.6</v>
      </c>
      <c r="C43" s="2">
        <v>989.7</v>
      </c>
      <c r="D43" s="2">
        <v>989.9</v>
      </c>
      <c r="E43" s="2">
        <v>989.8</v>
      </c>
      <c r="F43" s="2">
        <v>990</v>
      </c>
      <c r="G43" s="2">
        <v>989.8</v>
      </c>
      <c r="H43" s="2">
        <v>989.8</v>
      </c>
      <c r="I43" s="2">
        <v>989.8</v>
      </c>
      <c r="J43" s="2">
        <v>919.9</v>
      </c>
      <c r="K43" s="2">
        <v>989.7</v>
      </c>
      <c r="L43">
        <f t="shared" ref="L43" si="7">AVERAGE(B43:K43)</f>
        <v>982.80000000000018</v>
      </c>
    </row>
    <row r="46" spans="1:15" x14ac:dyDescent="0.25">
      <c r="A46" s="1" t="s">
        <v>23</v>
      </c>
      <c r="B46" s="1" t="s">
        <v>2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  <c r="H46" s="1" t="s">
        <v>8</v>
      </c>
      <c r="I46" s="1" t="s">
        <v>9</v>
      </c>
      <c r="J46" s="1" t="s">
        <v>10</v>
      </c>
      <c r="K46" s="1" t="s">
        <v>11</v>
      </c>
      <c r="L46" s="1" t="s">
        <v>12</v>
      </c>
      <c r="M46" s="1" t="s">
        <v>24</v>
      </c>
      <c r="N46" s="1" t="s">
        <v>25</v>
      </c>
      <c r="O46" s="1" t="s">
        <v>26</v>
      </c>
    </row>
    <row r="47" spans="1:15" x14ac:dyDescent="0.25">
      <c r="A47" s="1" t="s">
        <v>27</v>
      </c>
      <c r="B47" s="4">
        <f t="shared" ref="B47:K47" si="8">B39/B43</f>
        <v>0.96766370250606304</v>
      </c>
      <c r="C47" s="4">
        <f t="shared" si="8"/>
        <v>0.99515004546832364</v>
      </c>
      <c r="D47" s="4">
        <f t="shared" si="8"/>
        <v>0.98737246186483485</v>
      </c>
      <c r="E47" s="4">
        <f t="shared" si="8"/>
        <v>0.99181652859163472</v>
      </c>
      <c r="F47" s="4">
        <f t="shared" si="8"/>
        <v>0.98414141414141409</v>
      </c>
      <c r="G47" s="4">
        <f t="shared" si="8"/>
        <v>0.97039806021418473</v>
      </c>
      <c r="H47" s="4">
        <f t="shared" si="8"/>
        <v>0.98484542331784197</v>
      </c>
      <c r="I47" s="4">
        <f t="shared" si="8"/>
        <v>0.98888664376641744</v>
      </c>
      <c r="J47" s="4">
        <f t="shared" si="8"/>
        <v>0.99489074899445595</v>
      </c>
      <c r="K47" s="4">
        <f t="shared" si="8"/>
        <v>0.9715065171264019</v>
      </c>
      <c r="L47">
        <f t="shared" ref="L47" si="9">AVERAGE(B47:K47)</f>
        <v>0.98366715459915732</v>
      </c>
      <c r="M47">
        <f t="shared" ref="M47" si="10">STDEV(B47:K47)</f>
        <v>1.02571612228117E-2</v>
      </c>
      <c r="N47">
        <f t="shared" ref="N47" si="11">_xlfn.CONFIDENCE.T(0.05,M47,10)</f>
        <v>7.3375311163928585E-3</v>
      </c>
      <c r="O47">
        <f t="shared" ref="O47" si="12">_xlfn.CONFIDENCE.T(0.05,M47,10)</f>
        <v>7.3375311163928585E-3</v>
      </c>
    </row>
  </sheetData>
  <mergeCells count="1">
    <mergeCell ref="A37:O3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7"/>
  <sheetViews>
    <sheetView topLeftCell="A13" workbookViewId="0">
      <selection activeCell="N27" sqref="N27:N35"/>
    </sheetView>
  </sheetViews>
  <sheetFormatPr defaultRowHeight="15" x14ac:dyDescent="0.25"/>
  <sheetData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/>
      <c r="N2" s="1"/>
      <c r="O2" s="1"/>
    </row>
    <row r="3" spans="1:15" x14ac:dyDescent="0.25">
      <c r="A3" s="1" t="s">
        <v>13</v>
      </c>
      <c r="B3" s="2">
        <v>593.20000000000005</v>
      </c>
      <c r="C3" s="2">
        <v>656.3</v>
      </c>
      <c r="D3" s="2">
        <v>658.3</v>
      </c>
      <c r="E3" s="2">
        <v>593.5</v>
      </c>
      <c r="F3" s="2">
        <v>660</v>
      </c>
      <c r="G3" s="2">
        <v>543.4</v>
      </c>
      <c r="H3" s="2">
        <v>576.20000000000005</v>
      </c>
      <c r="I3" s="2">
        <v>591.5</v>
      </c>
      <c r="J3" s="2">
        <v>592.79999999999995</v>
      </c>
      <c r="K3" s="2">
        <v>650.20000000000005</v>
      </c>
      <c r="L3">
        <f t="shared" ref="L3:L11" si="0">AVERAGE(B3:K3)</f>
        <v>611.54000000000008</v>
      </c>
    </row>
    <row r="4" spans="1:15" x14ac:dyDescent="0.25">
      <c r="A4" s="1" t="s">
        <v>14</v>
      </c>
      <c r="B4" s="3">
        <v>638.4</v>
      </c>
      <c r="C4" s="3">
        <v>581.29999999999995</v>
      </c>
      <c r="D4" s="3">
        <v>647.4</v>
      </c>
      <c r="E4" s="3">
        <v>648.70000000000005</v>
      </c>
      <c r="F4" s="3">
        <v>525</v>
      </c>
      <c r="G4" s="3">
        <v>515.6</v>
      </c>
      <c r="H4" s="3">
        <v>587.4</v>
      </c>
      <c r="I4" s="3">
        <v>578.20000000000005</v>
      </c>
      <c r="J4" s="3">
        <v>578</v>
      </c>
      <c r="K4" s="3">
        <v>580.9</v>
      </c>
      <c r="L4">
        <f t="shared" si="0"/>
        <v>588.08999999999992</v>
      </c>
    </row>
    <row r="5" spans="1:15" x14ac:dyDescent="0.25">
      <c r="A5" s="1" t="s">
        <v>15</v>
      </c>
      <c r="B5" s="3">
        <v>588.5</v>
      </c>
      <c r="C5" s="3">
        <v>573.79999999999995</v>
      </c>
      <c r="D5" s="3">
        <v>636.1</v>
      </c>
      <c r="E5" s="3">
        <v>571.5</v>
      </c>
      <c r="F5" s="3">
        <v>495.3</v>
      </c>
      <c r="G5" s="3">
        <v>629.4</v>
      </c>
      <c r="H5" s="3">
        <v>624.5</v>
      </c>
      <c r="I5" s="3">
        <v>636.79999999999995</v>
      </c>
      <c r="J5" s="3">
        <v>638</v>
      </c>
      <c r="K5" s="3">
        <v>491</v>
      </c>
      <c r="L5">
        <f t="shared" si="0"/>
        <v>588.49</v>
      </c>
    </row>
    <row r="6" spans="1:15" x14ac:dyDescent="0.25">
      <c r="A6" s="1" t="s">
        <v>16</v>
      </c>
      <c r="B6" s="3">
        <v>530.29999999999995</v>
      </c>
      <c r="C6" s="3">
        <v>519.70000000000005</v>
      </c>
      <c r="D6" s="3">
        <v>646</v>
      </c>
      <c r="E6" s="3">
        <v>629.4</v>
      </c>
      <c r="F6" s="3">
        <v>449.7</v>
      </c>
      <c r="G6" s="3">
        <v>518.79999999999995</v>
      </c>
      <c r="H6" s="3">
        <v>521.20000000000005</v>
      </c>
      <c r="I6" s="3">
        <v>554.9</v>
      </c>
      <c r="J6" s="3">
        <v>643.1</v>
      </c>
      <c r="K6" s="3">
        <v>563.4</v>
      </c>
      <c r="L6">
        <f t="shared" si="0"/>
        <v>557.64999999999986</v>
      </c>
    </row>
    <row r="7" spans="1:15" x14ac:dyDescent="0.25">
      <c r="A7" s="1" t="s">
        <v>17</v>
      </c>
      <c r="B7" s="3">
        <v>501</v>
      </c>
      <c r="C7" s="3">
        <v>397.6</v>
      </c>
      <c r="D7" s="3">
        <v>505.9</v>
      </c>
      <c r="E7" s="3">
        <v>562.4</v>
      </c>
      <c r="F7" s="3">
        <v>560.4</v>
      </c>
      <c r="G7" s="3">
        <v>615.9</v>
      </c>
      <c r="H7" s="3">
        <v>560</v>
      </c>
      <c r="I7" s="3">
        <v>622.9</v>
      </c>
      <c r="J7" s="3">
        <v>622.70000000000005</v>
      </c>
      <c r="K7" s="3">
        <v>385.2</v>
      </c>
      <c r="L7">
        <f t="shared" si="0"/>
        <v>533.4</v>
      </c>
    </row>
    <row r="8" spans="1:15" x14ac:dyDescent="0.25">
      <c r="A8" s="1" t="s">
        <v>18</v>
      </c>
      <c r="B8" s="3">
        <v>593.5</v>
      </c>
      <c r="C8" s="3">
        <v>525.5</v>
      </c>
      <c r="D8" s="3">
        <v>573.4</v>
      </c>
      <c r="E8" s="3">
        <v>529.1</v>
      </c>
      <c r="F8" s="3">
        <v>460.6</v>
      </c>
      <c r="G8" s="3">
        <v>572.1</v>
      </c>
      <c r="H8" s="3">
        <v>512.9</v>
      </c>
      <c r="I8" s="3">
        <v>479.6</v>
      </c>
      <c r="J8" s="3">
        <v>518.4</v>
      </c>
      <c r="K8" s="3">
        <v>424.3</v>
      </c>
      <c r="L8">
        <f t="shared" si="0"/>
        <v>518.93999999999994</v>
      </c>
    </row>
    <row r="9" spans="1:15" x14ac:dyDescent="0.25">
      <c r="A9" s="1" t="s">
        <v>19</v>
      </c>
      <c r="B9" s="3">
        <v>562.4</v>
      </c>
      <c r="C9" s="3">
        <v>560.6</v>
      </c>
      <c r="D9" s="3">
        <v>508.4</v>
      </c>
      <c r="E9" s="3">
        <v>571.5</v>
      </c>
      <c r="F9" s="3">
        <v>503.4</v>
      </c>
      <c r="G9" s="3">
        <v>495.4</v>
      </c>
      <c r="H9" s="3">
        <v>574.29999999999995</v>
      </c>
      <c r="I9" s="3">
        <v>509.2</v>
      </c>
      <c r="J9" s="3">
        <v>633.5</v>
      </c>
      <c r="K9" s="3">
        <v>561.20000000000005</v>
      </c>
      <c r="L9">
        <f t="shared" si="0"/>
        <v>547.99</v>
      </c>
    </row>
    <row r="10" spans="1:15" x14ac:dyDescent="0.25">
      <c r="A10" s="1" t="s">
        <v>20</v>
      </c>
      <c r="B10" s="3">
        <v>595.79999999999995</v>
      </c>
      <c r="C10" s="3">
        <v>599.20000000000005</v>
      </c>
      <c r="D10" s="3">
        <v>598.1</v>
      </c>
      <c r="E10" s="3">
        <v>541.5</v>
      </c>
      <c r="F10" s="3">
        <v>425.3</v>
      </c>
      <c r="G10" s="3">
        <v>480</v>
      </c>
      <c r="H10" s="3">
        <v>589.1</v>
      </c>
      <c r="I10" s="3">
        <v>541.29999999999995</v>
      </c>
      <c r="J10" s="3">
        <v>602.20000000000005</v>
      </c>
      <c r="K10" s="3">
        <v>458.4</v>
      </c>
      <c r="L10">
        <f t="shared" si="0"/>
        <v>543.08999999999992</v>
      </c>
    </row>
    <row r="11" spans="1:15" x14ac:dyDescent="0.25">
      <c r="A11" s="1" t="s">
        <v>21</v>
      </c>
      <c r="B11" s="3">
        <v>472.9</v>
      </c>
      <c r="C11" s="3">
        <v>475.5</v>
      </c>
      <c r="D11" s="3">
        <v>516.4</v>
      </c>
      <c r="E11" s="3">
        <v>478</v>
      </c>
      <c r="F11" s="3">
        <v>514.79999999999995</v>
      </c>
      <c r="G11" s="3">
        <v>507.1</v>
      </c>
      <c r="H11" s="3">
        <v>472.5</v>
      </c>
      <c r="I11" s="3">
        <v>524.4</v>
      </c>
      <c r="J11" s="3">
        <v>428.3</v>
      </c>
      <c r="K11" s="3">
        <v>442.7</v>
      </c>
      <c r="L11">
        <f t="shared" si="0"/>
        <v>483.25999999999993</v>
      </c>
    </row>
    <row r="14" spans="1:15" x14ac:dyDescent="0.25">
      <c r="A14" s="1" t="s">
        <v>22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10</v>
      </c>
      <c r="K14" s="1" t="s">
        <v>11</v>
      </c>
      <c r="L14" s="1" t="s">
        <v>12</v>
      </c>
    </row>
    <row r="15" spans="1:15" x14ac:dyDescent="0.25">
      <c r="A15" s="1" t="s">
        <v>13</v>
      </c>
      <c r="B15" s="2">
        <v>602.4</v>
      </c>
      <c r="C15" s="2">
        <v>667.3</v>
      </c>
      <c r="D15" s="2">
        <v>670.2</v>
      </c>
      <c r="E15" s="2">
        <v>600.1</v>
      </c>
      <c r="F15" s="2">
        <v>669.2</v>
      </c>
      <c r="G15" s="2">
        <v>557.4</v>
      </c>
      <c r="H15" s="2">
        <v>602.79999999999995</v>
      </c>
      <c r="I15" s="2">
        <v>600.29999999999995</v>
      </c>
      <c r="J15" s="2">
        <v>599.29999999999995</v>
      </c>
      <c r="K15" s="2">
        <v>668.7</v>
      </c>
      <c r="L15">
        <f t="shared" ref="L15:L23" si="1">AVERAGE(B15:K15)</f>
        <v>623.77</v>
      </c>
    </row>
    <row r="16" spans="1:15" x14ac:dyDescent="0.25">
      <c r="A16" s="1" t="s">
        <v>14</v>
      </c>
      <c r="B16">
        <v>664.9</v>
      </c>
      <c r="C16">
        <v>603.29999999999995</v>
      </c>
      <c r="D16">
        <v>665.3</v>
      </c>
      <c r="E16">
        <v>670</v>
      </c>
      <c r="F16">
        <v>640.9</v>
      </c>
      <c r="G16">
        <v>534.70000000000005</v>
      </c>
      <c r="H16">
        <v>603.1</v>
      </c>
      <c r="I16">
        <v>606</v>
      </c>
      <c r="J16">
        <v>603.70000000000005</v>
      </c>
      <c r="K16">
        <v>599.9</v>
      </c>
      <c r="L16">
        <f t="shared" si="1"/>
        <v>619.18000000000006</v>
      </c>
    </row>
    <row r="17" spans="1:15" x14ac:dyDescent="0.25">
      <c r="A17" s="1" t="s">
        <v>15</v>
      </c>
      <c r="B17">
        <v>613.6</v>
      </c>
      <c r="C17">
        <v>599.4</v>
      </c>
      <c r="D17">
        <v>668.1</v>
      </c>
      <c r="E17">
        <v>602.79999999999995</v>
      </c>
      <c r="F17">
        <v>540.20000000000005</v>
      </c>
      <c r="G17">
        <v>666</v>
      </c>
      <c r="H17">
        <v>667.7</v>
      </c>
      <c r="I17">
        <v>668.8</v>
      </c>
      <c r="J17">
        <v>666.2</v>
      </c>
      <c r="K17">
        <v>539</v>
      </c>
      <c r="L17">
        <f t="shared" si="1"/>
        <v>623.17999999999995</v>
      </c>
    </row>
    <row r="18" spans="1:15" x14ac:dyDescent="0.25">
      <c r="A18" s="1" t="s">
        <v>16</v>
      </c>
      <c r="B18">
        <v>544.79999999999995</v>
      </c>
      <c r="C18">
        <v>543.9</v>
      </c>
      <c r="D18">
        <v>668.9</v>
      </c>
      <c r="E18">
        <v>667.7</v>
      </c>
      <c r="F18">
        <v>471.2</v>
      </c>
      <c r="G18">
        <v>542.29999999999995</v>
      </c>
      <c r="H18">
        <v>539.70000000000005</v>
      </c>
      <c r="I18">
        <v>580.9</v>
      </c>
      <c r="J18">
        <v>667</v>
      </c>
      <c r="K18">
        <v>598.5</v>
      </c>
      <c r="L18">
        <f t="shared" si="1"/>
        <v>582.49</v>
      </c>
    </row>
    <row r="19" spans="1:15" x14ac:dyDescent="0.25">
      <c r="A19" s="1" t="s">
        <v>17</v>
      </c>
      <c r="B19">
        <v>540.20000000000005</v>
      </c>
      <c r="C19">
        <v>424.1</v>
      </c>
      <c r="D19">
        <v>536.20000000000005</v>
      </c>
      <c r="E19">
        <v>604.4</v>
      </c>
      <c r="F19">
        <v>602.29999999999995</v>
      </c>
      <c r="G19">
        <v>665</v>
      </c>
      <c r="H19">
        <v>599.9</v>
      </c>
      <c r="I19">
        <v>667.4</v>
      </c>
      <c r="J19">
        <v>668.7</v>
      </c>
      <c r="K19">
        <v>423.3</v>
      </c>
      <c r="L19">
        <f t="shared" si="1"/>
        <v>573.15</v>
      </c>
    </row>
    <row r="20" spans="1:15" x14ac:dyDescent="0.25">
      <c r="A20" s="1" t="s">
        <v>18</v>
      </c>
      <c r="B20">
        <v>670.7</v>
      </c>
      <c r="C20">
        <v>603.79999999999995</v>
      </c>
      <c r="D20">
        <v>669.7</v>
      </c>
      <c r="E20">
        <v>610.5</v>
      </c>
      <c r="F20">
        <v>535.20000000000005</v>
      </c>
      <c r="G20">
        <v>667</v>
      </c>
      <c r="H20">
        <v>598.4</v>
      </c>
      <c r="I20">
        <v>547.5</v>
      </c>
      <c r="J20">
        <v>601.20000000000005</v>
      </c>
      <c r="K20">
        <v>535.29999999999995</v>
      </c>
      <c r="L20">
        <f t="shared" si="1"/>
        <v>603.92999999999995</v>
      </c>
    </row>
    <row r="21" spans="1:15" x14ac:dyDescent="0.25">
      <c r="A21" s="1" t="s">
        <v>19</v>
      </c>
      <c r="B21">
        <v>600.79999999999995</v>
      </c>
      <c r="C21">
        <v>601.20000000000005</v>
      </c>
      <c r="D21">
        <v>540.70000000000005</v>
      </c>
      <c r="E21">
        <v>598.9</v>
      </c>
      <c r="F21">
        <v>538.9</v>
      </c>
      <c r="G21">
        <v>531.4</v>
      </c>
      <c r="H21">
        <v>603.1</v>
      </c>
      <c r="I21">
        <v>542.70000000000005</v>
      </c>
      <c r="J21">
        <v>666.1</v>
      </c>
      <c r="K21">
        <v>596.6</v>
      </c>
      <c r="L21">
        <f t="shared" si="1"/>
        <v>582.04000000000008</v>
      </c>
    </row>
    <row r="22" spans="1:15" x14ac:dyDescent="0.25">
      <c r="A22" s="1" t="s">
        <v>20</v>
      </c>
      <c r="B22">
        <v>667.8</v>
      </c>
      <c r="C22">
        <v>668.9</v>
      </c>
      <c r="D22">
        <v>666.5</v>
      </c>
      <c r="E22">
        <v>609.29999999999995</v>
      </c>
      <c r="F22">
        <v>468.6</v>
      </c>
      <c r="G22">
        <v>537.9</v>
      </c>
      <c r="H22">
        <v>664</v>
      </c>
      <c r="I22">
        <v>609.5</v>
      </c>
      <c r="J22">
        <v>663.9</v>
      </c>
      <c r="K22">
        <v>534.6</v>
      </c>
      <c r="L22">
        <f t="shared" si="1"/>
        <v>609.1</v>
      </c>
    </row>
    <row r="23" spans="1:15" x14ac:dyDescent="0.25">
      <c r="A23" s="1" t="s">
        <v>21</v>
      </c>
      <c r="B23">
        <v>601.4</v>
      </c>
      <c r="C23">
        <v>602.70000000000005</v>
      </c>
      <c r="D23">
        <v>668.1</v>
      </c>
      <c r="E23">
        <v>614.29999999999995</v>
      </c>
      <c r="F23">
        <v>667.9</v>
      </c>
      <c r="G23">
        <v>664.3</v>
      </c>
      <c r="H23">
        <v>604</v>
      </c>
      <c r="I23">
        <v>671.2</v>
      </c>
      <c r="J23">
        <v>536.1</v>
      </c>
      <c r="K23">
        <v>593.20000000000005</v>
      </c>
      <c r="L23">
        <f t="shared" si="1"/>
        <v>622.31999999999994</v>
      </c>
    </row>
    <row r="26" spans="1:15" x14ac:dyDescent="0.25">
      <c r="A26" s="1" t="s">
        <v>23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24</v>
      </c>
      <c r="N26" s="1" t="s">
        <v>25</v>
      </c>
      <c r="O26" s="1" t="s">
        <v>26</v>
      </c>
    </row>
    <row r="27" spans="1:15" x14ac:dyDescent="0.25">
      <c r="A27" s="1" t="s">
        <v>13</v>
      </c>
      <c r="B27" s="4">
        <f t="shared" ref="B27:K35" si="2">B3/B15</f>
        <v>0.98472775564409043</v>
      </c>
      <c r="C27" s="4">
        <f t="shared" si="2"/>
        <v>0.98351566012288327</v>
      </c>
      <c r="D27" s="4">
        <f t="shared" si="2"/>
        <v>0.98224410623694403</v>
      </c>
      <c r="E27" s="4">
        <f t="shared" si="2"/>
        <v>0.98900183302782863</v>
      </c>
      <c r="F27" s="4">
        <f t="shared" si="2"/>
        <v>0.9862522414823669</v>
      </c>
      <c r="G27" s="4">
        <f t="shared" si="2"/>
        <v>0.97488338715464662</v>
      </c>
      <c r="H27" s="4">
        <f t="shared" si="2"/>
        <v>0.95587259455872609</v>
      </c>
      <c r="I27" s="4">
        <f t="shared" si="2"/>
        <v>0.98534066300183254</v>
      </c>
      <c r="J27" s="4">
        <f t="shared" si="2"/>
        <v>0.98915401301518435</v>
      </c>
      <c r="K27" s="4">
        <f t="shared" si="2"/>
        <v>0.97233438014057127</v>
      </c>
      <c r="L27">
        <f>AVERAGE(B27:K27)</f>
        <v>0.98033266343850745</v>
      </c>
      <c r="M27">
        <f t="shared" ref="M27:M35" si="3">STDEV(B27:K27)</f>
        <v>1.0209778579934024E-2</v>
      </c>
      <c r="N27">
        <f>_xlfn.CONFIDENCE.T(0.05,M27,10)</f>
        <v>7.3036356155871708E-3</v>
      </c>
      <c r="O27">
        <f t="shared" ref="O27:O35" si="4">_xlfn.CONFIDENCE.T(0.05,M27,10)</f>
        <v>7.3036356155871708E-3</v>
      </c>
    </row>
    <row r="28" spans="1:15" x14ac:dyDescent="0.25">
      <c r="A28" s="1" t="s">
        <v>14</v>
      </c>
      <c r="B28" s="4">
        <f t="shared" si="2"/>
        <v>0.96014438261392687</v>
      </c>
      <c r="C28" s="4">
        <f t="shared" si="2"/>
        <v>0.96353389690038127</v>
      </c>
      <c r="D28" s="4">
        <f t="shared" si="2"/>
        <v>0.97309484443108374</v>
      </c>
      <c r="E28" s="4">
        <f t="shared" si="2"/>
        <v>0.96820895522388062</v>
      </c>
      <c r="F28" s="4">
        <f t="shared" si="2"/>
        <v>0.8191605554688719</v>
      </c>
      <c r="G28" s="4">
        <f t="shared" si="2"/>
        <v>0.96427903497288192</v>
      </c>
      <c r="H28" s="4">
        <f t="shared" si="2"/>
        <v>0.97396783286353827</v>
      </c>
      <c r="I28" s="4">
        <f t="shared" si="2"/>
        <v>0.95412541254125416</v>
      </c>
      <c r="J28" s="4">
        <f t="shared" si="2"/>
        <v>0.95742918668212684</v>
      </c>
      <c r="K28" s="4">
        <f t="shared" si="2"/>
        <v>0.96832805467577932</v>
      </c>
      <c r="L28">
        <f t="shared" ref="L28:L35" si="5">AVERAGE(B28:K28)</f>
        <v>0.95022721563737245</v>
      </c>
      <c r="M28">
        <f t="shared" si="3"/>
        <v>4.6494843218059856E-2</v>
      </c>
      <c r="N28">
        <f t="shared" ref="N28:N35" si="6">_xlfn.CONFIDENCE.T(0.05,M28,10)</f>
        <v>3.3260407188062446E-2</v>
      </c>
      <c r="O28">
        <f t="shared" si="4"/>
        <v>3.3260407188062446E-2</v>
      </c>
    </row>
    <row r="29" spans="1:15" x14ac:dyDescent="0.25">
      <c r="A29" s="1" t="s">
        <v>15</v>
      </c>
      <c r="B29" s="4">
        <f t="shared" si="2"/>
        <v>0.95909387222946541</v>
      </c>
      <c r="C29" s="4">
        <f t="shared" si="2"/>
        <v>0.95729062395729059</v>
      </c>
      <c r="D29" s="4">
        <f t="shared" si="2"/>
        <v>0.95210297859601856</v>
      </c>
      <c r="E29" s="4">
        <f t="shared" si="2"/>
        <v>0.94807564698075653</v>
      </c>
      <c r="F29" s="4">
        <f t="shared" si="2"/>
        <v>0.91688263606071818</v>
      </c>
      <c r="G29" s="4">
        <f t="shared" si="2"/>
        <v>0.94504504504504505</v>
      </c>
      <c r="H29" s="4">
        <f t="shared" si="2"/>
        <v>0.93530028455893355</v>
      </c>
      <c r="I29" s="4">
        <f t="shared" si="2"/>
        <v>0.95215311004784686</v>
      </c>
      <c r="J29" s="4">
        <f t="shared" si="2"/>
        <v>0.95767036925848092</v>
      </c>
      <c r="K29" s="4">
        <f t="shared" si="2"/>
        <v>0.91094619666048238</v>
      </c>
      <c r="L29">
        <f t="shared" si="5"/>
        <v>0.94345607633950368</v>
      </c>
      <c r="M29">
        <f t="shared" si="3"/>
        <v>1.7132850201516826E-2</v>
      </c>
      <c r="N29">
        <f t="shared" si="6"/>
        <v>1.2256102710615958E-2</v>
      </c>
      <c r="O29">
        <f t="shared" si="4"/>
        <v>1.2256102710615958E-2</v>
      </c>
    </row>
    <row r="30" spans="1:15" x14ac:dyDescent="0.25">
      <c r="A30" s="1" t="s">
        <v>16</v>
      </c>
      <c r="B30" s="4">
        <f t="shared" si="2"/>
        <v>0.97338472834067546</v>
      </c>
      <c r="C30" s="4">
        <f t="shared" si="2"/>
        <v>0.95550652693509852</v>
      </c>
      <c r="D30" s="4">
        <f t="shared" si="2"/>
        <v>0.96576468829421447</v>
      </c>
      <c r="E30" s="4">
        <f t="shared" si="2"/>
        <v>0.94263890968998043</v>
      </c>
      <c r="F30" s="4">
        <f t="shared" si="2"/>
        <v>0.95437181663837012</v>
      </c>
      <c r="G30" s="4">
        <f t="shared" si="2"/>
        <v>0.95666605200073762</v>
      </c>
      <c r="H30" s="4">
        <f t="shared" si="2"/>
        <v>0.96572169723920698</v>
      </c>
      <c r="I30" s="4">
        <f t="shared" si="2"/>
        <v>0.95524186606989159</v>
      </c>
      <c r="J30" s="4">
        <f t="shared" si="2"/>
        <v>0.96416791604197905</v>
      </c>
      <c r="K30" s="4">
        <f t="shared" si="2"/>
        <v>0.94135338345864661</v>
      </c>
      <c r="L30">
        <f t="shared" si="5"/>
        <v>0.95748175847088013</v>
      </c>
      <c r="M30">
        <f t="shared" si="3"/>
        <v>1.0186063924206084E-2</v>
      </c>
      <c r="N30">
        <f t="shared" si="6"/>
        <v>7.2866711728394717E-3</v>
      </c>
      <c r="O30">
        <f t="shared" si="4"/>
        <v>7.2866711728394717E-3</v>
      </c>
    </row>
    <row r="31" spans="1:15" x14ac:dyDescent="0.25">
      <c r="A31" s="1" t="s">
        <v>17</v>
      </c>
      <c r="B31" s="4">
        <f t="shared" si="2"/>
        <v>0.92743428359866709</v>
      </c>
      <c r="C31" s="4">
        <f t="shared" si="2"/>
        <v>0.93751473709030886</v>
      </c>
      <c r="D31" s="4">
        <f t="shared" si="2"/>
        <v>0.9434912346139499</v>
      </c>
      <c r="E31" s="4">
        <f t="shared" si="2"/>
        <v>0.93050959629384511</v>
      </c>
      <c r="F31" s="4">
        <f t="shared" si="2"/>
        <v>0.93043333886767399</v>
      </c>
      <c r="G31" s="4">
        <f t="shared" si="2"/>
        <v>0.92616541353383453</v>
      </c>
      <c r="H31" s="4">
        <f t="shared" si="2"/>
        <v>0.93348891481913654</v>
      </c>
      <c r="I31" s="4">
        <f t="shared" si="2"/>
        <v>0.93332334432124664</v>
      </c>
      <c r="J31" s="4">
        <f t="shared" si="2"/>
        <v>0.93120981007925829</v>
      </c>
      <c r="K31" s="4">
        <f t="shared" si="2"/>
        <v>0.90999291282778172</v>
      </c>
      <c r="L31">
        <f t="shared" si="5"/>
        <v>0.93035635860457033</v>
      </c>
      <c r="M31">
        <f t="shared" si="3"/>
        <v>8.717246743015097E-3</v>
      </c>
      <c r="N31">
        <f t="shared" si="6"/>
        <v>6.2359426586661342E-3</v>
      </c>
      <c r="O31">
        <f t="shared" si="4"/>
        <v>6.2359426586661342E-3</v>
      </c>
    </row>
    <row r="32" spans="1:15" x14ac:dyDescent="0.25">
      <c r="A32" s="1" t="s">
        <v>18</v>
      </c>
      <c r="B32" s="4">
        <f t="shared" si="2"/>
        <v>0.88489637691963619</v>
      </c>
      <c r="C32" s="4">
        <f t="shared" si="2"/>
        <v>0.87032129844319317</v>
      </c>
      <c r="D32" s="4">
        <f t="shared" si="2"/>
        <v>0.85620427056891135</v>
      </c>
      <c r="E32" s="4">
        <f t="shared" si="2"/>
        <v>0.8666666666666667</v>
      </c>
      <c r="F32" s="4">
        <f t="shared" si="2"/>
        <v>0.86061285500747386</v>
      </c>
      <c r="G32" s="4">
        <f t="shared" si="2"/>
        <v>0.85772113943028494</v>
      </c>
      <c r="H32" s="4">
        <f t="shared" si="2"/>
        <v>0.85711898395721919</v>
      </c>
      <c r="I32" s="4">
        <f t="shared" si="2"/>
        <v>0.87598173515981737</v>
      </c>
      <c r="J32" s="4">
        <f t="shared" si="2"/>
        <v>0.86227544910179632</v>
      </c>
      <c r="K32" s="4">
        <f t="shared" si="2"/>
        <v>0.79263964132262288</v>
      </c>
      <c r="L32">
        <f t="shared" si="5"/>
        <v>0.85844384165776222</v>
      </c>
      <c r="M32">
        <f t="shared" si="3"/>
        <v>2.4883897074321468E-2</v>
      </c>
      <c r="N32">
        <f t="shared" si="6"/>
        <v>1.7800867619579084E-2</v>
      </c>
      <c r="O32">
        <f t="shared" si="4"/>
        <v>1.7800867619579084E-2</v>
      </c>
    </row>
    <row r="33" spans="1:15" x14ac:dyDescent="0.25">
      <c r="A33" s="1" t="s">
        <v>19</v>
      </c>
      <c r="B33" s="4">
        <f t="shared" si="2"/>
        <v>0.93608521970705727</v>
      </c>
      <c r="C33" s="4">
        <f t="shared" si="2"/>
        <v>0.93246839654025282</v>
      </c>
      <c r="D33" s="4">
        <f t="shared" si="2"/>
        <v>0.94026262252635462</v>
      </c>
      <c r="E33" s="4">
        <f t="shared" si="2"/>
        <v>0.9542494573384539</v>
      </c>
      <c r="F33" s="4">
        <f t="shared" si="2"/>
        <v>0.93412506958619412</v>
      </c>
      <c r="G33" s="4">
        <f t="shared" si="2"/>
        <v>0.93225442228076782</v>
      </c>
      <c r="H33" s="4">
        <f t="shared" si="2"/>
        <v>0.95224672525286014</v>
      </c>
      <c r="I33" s="4">
        <f t="shared" si="2"/>
        <v>0.93827160493827155</v>
      </c>
      <c r="J33" s="4">
        <f t="shared" si="2"/>
        <v>0.95105839963969374</v>
      </c>
      <c r="K33" s="4">
        <f t="shared" si="2"/>
        <v>0.94066376131411333</v>
      </c>
      <c r="L33">
        <f t="shared" si="5"/>
        <v>0.941168567912402</v>
      </c>
      <c r="M33">
        <f t="shared" si="3"/>
        <v>8.3780019027554775E-3</v>
      </c>
      <c r="N33">
        <f t="shared" si="6"/>
        <v>5.9932615193715013E-3</v>
      </c>
      <c r="O33">
        <f t="shared" si="4"/>
        <v>5.9932615193715013E-3</v>
      </c>
    </row>
    <row r="34" spans="1:15" x14ac:dyDescent="0.25">
      <c r="A34" s="1" t="s">
        <v>20</v>
      </c>
      <c r="B34" s="4">
        <f t="shared" si="2"/>
        <v>0.89218328840970351</v>
      </c>
      <c r="C34" s="4">
        <f t="shared" si="2"/>
        <v>0.89579907310509799</v>
      </c>
      <c r="D34" s="4">
        <f t="shared" si="2"/>
        <v>0.89737434358589652</v>
      </c>
      <c r="E34" s="4">
        <f t="shared" si="2"/>
        <v>0.88872476612506157</v>
      </c>
      <c r="F34" s="4">
        <f t="shared" si="2"/>
        <v>0.90759709773794284</v>
      </c>
      <c r="G34" s="4">
        <f t="shared" si="2"/>
        <v>0.89235917456776359</v>
      </c>
      <c r="H34" s="4">
        <f t="shared" si="2"/>
        <v>0.88719879518072298</v>
      </c>
      <c r="I34" s="4">
        <f t="shared" si="2"/>
        <v>0.88810500410172266</v>
      </c>
      <c r="J34" s="4">
        <f t="shared" si="2"/>
        <v>0.90706431691519818</v>
      </c>
      <c r="K34" s="4">
        <f t="shared" si="2"/>
        <v>0.85746352413019067</v>
      </c>
      <c r="L34">
        <f t="shared" si="5"/>
        <v>0.89138693838593019</v>
      </c>
      <c r="M34">
        <f t="shared" si="3"/>
        <v>1.3950872797053577E-2</v>
      </c>
      <c r="N34">
        <f t="shared" si="6"/>
        <v>9.9798531996905613E-3</v>
      </c>
      <c r="O34">
        <f t="shared" si="4"/>
        <v>9.9798531996905613E-3</v>
      </c>
    </row>
    <row r="35" spans="1:15" x14ac:dyDescent="0.25">
      <c r="A35" s="1" t="s">
        <v>21</v>
      </c>
      <c r="B35" s="4">
        <f t="shared" si="2"/>
        <v>0.78633189225141331</v>
      </c>
      <c r="C35" s="4">
        <f t="shared" si="2"/>
        <v>0.78894972623195614</v>
      </c>
      <c r="D35" s="4">
        <f t="shared" si="2"/>
        <v>0.77293818290675043</v>
      </c>
      <c r="E35" s="4">
        <f t="shared" si="2"/>
        <v>0.77812143903630149</v>
      </c>
      <c r="F35" s="4">
        <f t="shared" si="2"/>
        <v>0.77077406797424763</v>
      </c>
      <c r="G35" s="4">
        <f t="shared" si="2"/>
        <v>0.76335992774348949</v>
      </c>
      <c r="H35" s="4">
        <f t="shared" si="2"/>
        <v>0.7822847682119205</v>
      </c>
      <c r="I35" s="4">
        <f t="shared" si="2"/>
        <v>0.78128724672228833</v>
      </c>
      <c r="J35" s="4">
        <f t="shared" si="2"/>
        <v>0.79891811229248277</v>
      </c>
      <c r="K35" s="4">
        <f t="shared" si="2"/>
        <v>0.74629130141604849</v>
      </c>
      <c r="L35">
        <f t="shared" si="5"/>
        <v>0.77692566647868988</v>
      </c>
      <c r="M35">
        <f t="shared" si="3"/>
        <v>1.4689874722812853E-2</v>
      </c>
      <c r="N35">
        <f t="shared" si="6"/>
        <v>1.0508503330808079E-2</v>
      </c>
      <c r="O35">
        <f t="shared" si="4"/>
        <v>1.0508503330808079E-2</v>
      </c>
    </row>
    <row r="37" spans="1:15" x14ac:dyDescent="0.25">
      <c r="A37" s="5" t="s">
        <v>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1" t="s">
        <v>8</v>
      </c>
      <c r="I38" s="1" t="s">
        <v>9</v>
      </c>
      <c r="J38" s="1" t="s">
        <v>10</v>
      </c>
      <c r="K38" s="1" t="s">
        <v>11</v>
      </c>
      <c r="L38" s="1" t="s">
        <v>12</v>
      </c>
      <c r="M38" s="1"/>
      <c r="N38" s="1"/>
      <c r="O38" s="1"/>
    </row>
    <row r="39" spans="1:15" x14ac:dyDescent="0.25">
      <c r="A39" s="1" t="s">
        <v>27</v>
      </c>
      <c r="B39" s="2">
        <v>677.6</v>
      </c>
      <c r="C39" s="2">
        <v>608.20000000000005</v>
      </c>
      <c r="D39" s="2">
        <v>608.79999999999995</v>
      </c>
      <c r="E39" s="2">
        <v>610.6</v>
      </c>
      <c r="F39" s="2">
        <v>612.29999999999995</v>
      </c>
      <c r="G39" s="2">
        <v>596.6</v>
      </c>
      <c r="H39" s="2">
        <v>548.29999999999995</v>
      </c>
      <c r="I39" s="2">
        <v>611.4</v>
      </c>
      <c r="J39" s="2">
        <v>671.6</v>
      </c>
      <c r="K39" s="2">
        <v>600.20000000000005</v>
      </c>
      <c r="L39">
        <v>614.55999999999995</v>
      </c>
    </row>
    <row r="42" spans="1:15" x14ac:dyDescent="0.25">
      <c r="A42" s="1" t="s">
        <v>22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  <c r="L42" s="1" t="s">
        <v>12</v>
      </c>
    </row>
    <row r="43" spans="1:15" x14ac:dyDescent="0.25">
      <c r="A43" s="1" t="s">
        <v>27</v>
      </c>
      <c r="B43" s="2">
        <v>677.6</v>
      </c>
      <c r="C43" s="2">
        <v>614.79999999999995</v>
      </c>
      <c r="D43" s="2">
        <v>610.1</v>
      </c>
      <c r="E43" s="2">
        <v>611</v>
      </c>
      <c r="F43" s="2">
        <v>613.20000000000005</v>
      </c>
      <c r="G43" s="2">
        <v>607.6</v>
      </c>
      <c r="H43" s="2">
        <v>549.79999999999995</v>
      </c>
      <c r="I43" s="2">
        <v>612.6</v>
      </c>
      <c r="J43" s="2">
        <v>675.6</v>
      </c>
      <c r="K43" s="2">
        <v>611.20000000000005</v>
      </c>
      <c r="L43">
        <v>618.35</v>
      </c>
    </row>
    <row r="46" spans="1:15" x14ac:dyDescent="0.25">
      <c r="A46" s="1" t="s">
        <v>23</v>
      </c>
      <c r="B46" s="1" t="s">
        <v>2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  <c r="H46" s="1" t="s">
        <v>8</v>
      </c>
      <c r="I46" s="1" t="s">
        <v>9</v>
      </c>
      <c r="J46" s="1" t="s">
        <v>10</v>
      </c>
      <c r="K46" s="1" t="s">
        <v>11</v>
      </c>
      <c r="L46" s="1" t="s">
        <v>12</v>
      </c>
      <c r="M46" s="1" t="s">
        <v>24</v>
      </c>
      <c r="N46" s="1" t="s">
        <v>25</v>
      </c>
      <c r="O46" s="1" t="s">
        <v>26</v>
      </c>
    </row>
    <row r="47" spans="1:15" x14ac:dyDescent="0.25">
      <c r="A47" s="1" t="s">
        <v>27</v>
      </c>
      <c r="B47" s="4">
        <v>1</v>
      </c>
      <c r="C47" s="4">
        <v>0.98926480156148355</v>
      </c>
      <c r="D47" s="4">
        <v>0.99786920177020144</v>
      </c>
      <c r="E47" s="4">
        <v>0.99934533551554827</v>
      </c>
      <c r="F47" s="4">
        <v>0.99853228962817986</v>
      </c>
      <c r="G47" s="4">
        <v>0.98189598420013169</v>
      </c>
      <c r="H47" s="4">
        <v>0.99727173517642775</v>
      </c>
      <c r="I47" s="4">
        <v>0.99804113614103818</v>
      </c>
      <c r="J47" s="4">
        <v>0.99407933688573125</v>
      </c>
      <c r="K47" s="4">
        <v>0.98200261780104714</v>
      </c>
      <c r="L47">
        <v>0.99383024386797891</v>
      </c>
      <c r="M47">
        <v>6.9897116537434205E-3</v>
      </c>
      <c r="N47">
        <v>5.0001385022489919E-3</v>
      </c>
      <c r="O47">
        <v>5.0001385022489919E-3</v>
      </c>
    </row>
  </sheetData>
  <mergeCells count="1">
    <mergeCell ref="A37:O3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MATRIX</vt:lpstr>
      <vt:lpstr>RPL</vt:lpstr>
      <vt:lpstr>XCTP</vt:lpstr>
      <vt:lpstr>MHCL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Soares</dc:creator>
  <cp:lastModifiedBy>Bruna Soares</cp:lastModifiedBy>
  <dcterms:created xsi:type="dcterms:W3CDTF">2016-06-07T17:29:01Z</dcterms:created>
  <dcterms:modified xsi:type="dcterms:W3CDTF">2016-12-02T12:59:21Z</dcterms:modified>
</cp:coreProperties>
</file>