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defaultThemeVersion="124226"/>
  <mc:AlternateContent xmlns:mc="http://schemas.openxmlformats.org/markup-compatibility/2006">
    <mc:Choice Requires="x15">
      <x15ac:absPath xmlns:x15ac="http://schemas.microsoft.com/office/spreadsheetml/2010/11/ac" url="\\FLD8FILER\Applic\Policing_Services_Program\3302_UCR\12_Data\Production\Prod 2022\CSI\"/>
    </mc:Choice>
  </mc:AlternateContent>
  <xr:revisionPtr revIDLastSave="0" documentId="13_ncr:1_{5E90B3AE-A2F0-405D-B91E-390333720223}" xr6:coauthVersionLast="47" xr6:coauthVersionMax="47" xr10:uidLastSave="{00000000-0000-0000-0000-000000000000}"/>
  <bookViews>
    <workbookView xWindow="-120" yWindow="-120" windowWidth="29040" windowHeight="15840" activeTab="2" xr2:uid="{00000000-000D-0000-FFFF-FFFF00000000}"/>
  </bookViews>
  <sheets>
    <sheet name="Weights_poids" sheetId="1" r:id="rId1"/>
    <sheet name="Calculation (EN)" sheetId="2" r:id="rId2"/>
    <sheet name="Calculation (FR)" sheetId="3" r:id="rId3"/>
  </sheets>
  <definedNames>
    <definedName name="_xlnm._FilterDatabase" localSheetId="0" hidden="1">Weights_poids!$A$5:$G$282</definedName>
    <definedName name="lt_pId002" localSheetId="2">'Calculation (FR)'!$A$47</definedName>
    <definedName name="lt_pId003" localSheetId="2">'Calculation (FR)'!$A$71</definedName>
    <definedName name="lt_pId005" localSheetId="2">'Calculation (FR)'!$B$72</definedName>
    <definedName name="lt_pId006" localSheetId="2">'Calculation (FR)'!$B$73</definedName>
    <definedName name="lt_pId008" localSheetId="2">'Calculation (FR)'!$B$74</definedName>
    <definedName name="_xlnm.Print_Area" localSheetId="1">'Calculation (EN)'!$A$1:$P$80</definedName>
  </definedNames>
  <calcPr calcId="191029"/>
  <customWorkbookViews>
    <customWorkbookView name="Cormack, Andrew - HSMD/DMEM - Personal View" guid="{9A6D5632-0F43-4B4C-894F-20228D47F18C}" mergeInterval="0" personalView="1" maximized="1" xWindow="1912" yWindow="-8" windowWidth="1936" windowHeight="1096"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2" i="3" l="1"/>
  <c r="F42" i="3" s="1"/>
  <c r="L42" i="3" s="1"/>
  <c r="B34" i="3"/>
  <c r="H34" i="3" s="1"/>
  <c r="D24" i="3"/>
  <c r="D23" i="3"/>
  <c r="D22" i="3"/>
  <c r="D21" i="3"/>
  <c r="D20" i="3"/>
  <c r="D19" i="3"/>
  <c r="D18" i="3"/>
  <c r="B38" i="2"/>
  <c r="F38" i="2" s="1"/>
  <c r="L38" i="2" s="1"/>
  <c r="B32" i="2"/>
  <c r="H32" i="2" s="1"/>
  <c r="D24" i="2"/>
  <c r="D23" i="2"/>
  <c r="D22" i="2"/>
  <c r="D21" i="2"/>
  <c r="D20" i="2"/>
  <c r="D19" i="2"/>
  <c r="D18" i="2"/>
</calcChain>
</file>

<file path=xl/sharedStrings.xml><?xml version="1.0" encoding="utf-8"?>
<sst xmlns="http://schemas.openxmlformats.org/spreadsheetml/2006/main" count="1096" uniqueCount="1033">
  <si>
    <t>Step 1:</t>
  </si>
  <si>
    <r>
      <t>Multiply the number of incidents for each violation code by the weight for that violation code in the previous worksheet.</t>
    </r>
    <r>
      <rPr>
        <u/>
        <sz val="11"/>
        <color theme="1"/>
        <rFont val="Calibri"/>
        <family val="2"/>
        <scheme val="minor"/>
      </rPr>
      <t xml:space="preserve"> Be sure to use the correction version of the weights.</t>
    </r>
  </si>
  <si>
    <t>For the number of incidents, make sure to count only the most serious violation in each incident.</t>
  </si>
  <si>
    <t>Step 2:</t>
  </si>
  <si>
    <t>Step 3:</t>
  </si>
  <si>
    <t>SAMPLE CALCULATION</t>
  </si>
  <si>
    <t>Weighted</t>
  </si>
  <si>
    <t>Violation</t>
  </si>
  <si>
    <t># of</t>
  </si>
  <si>
    <t>Incident</t>
  </si>
  <si>
    <t>Code</t>
  </si>
  <si>
    <t>incidents</t>
  </si>
  <si>
    <t>Weight</t>
  </si>
  <si>
    <t>count</t>
  </si>
  <si>
    <t>xxxx</t>
  </si>
  <si>
    <t>etc.</t>
  </si>
  <si>
    <t>Total of all</t>
  </si>
  <si>
    <t>Violations</t>
  </si>
  <si>
    <t>Traditional crime rate per 100,000 population calculation for sample police with population of 800,000:</t>
  </si>
  <si>
    <t>divided</t>
  </si>
  <si>
    <t xml:space="preserve"># incidents </t>
  </si>
  <si>
    <t>by</t>
  </si>
  <si>
    <t>population</t>
  </si>
  <si>
    <t>times</t>
  </si>
  <si>
    <t>¸</t>
  </si>
  <si>
    <t>X</t>
  </si>
  <si>
    <t>=</t>
  </si>
  <si>
    <t>incidents per 100,000 population</t>
  </si>
  <si>
    <t>overall weighted</t>
  </si>
  <si>
    <t>rate for</t>
  </si>
  <si>
    <t># weighted</t>
  </si>
  <si>
    <t>weighted</t>
  </si>
  <si>
    <t>Canada</t>
  </si>
  <si>
    <t>rate</t>
  </si>
  <si>
    <t>for 2006</t>
  </si>
  <si>
    <t>INDEX</t>
  </si>
  <si>
    <t>X 100</t>
  </si>
  <si>
    <t>ADDITIONAL INFORMATION REQUIRED TO CALCULATE VIOLENT AND NON-VIOLENT CSI'S</t>
  </si>
  <si>
    <t xml:space="preserve">To calculate the Non-violent CSI, use only violations 2110-9450, and substitute the "overall weighted rate" with the non-violent weighted rate for Canada for 2006: </t>
  </si>
  <si>
    <t xml:space="preserve">To calculate the Violent CSI, substitute the violent linkage factor: </t>
  </si>
  <si>
    <t xml:space="preserve">To calculate the Non-violent CSI, substitute the non-violent linkage factor: </t>
  </si>
  <si>
    <r>
      <t xml:space="preserve">Updated Crime Severity Index Weights / Poids mis </t>
    </r>
    <r>
      <rPr>
        <b/>
        <sz val="24"/>
        <color theme="1"/>
        <rFont val="Calibri"/>
        <family val="2"/>
      </rPr>
      <t xml:space="preserve">à jour </t>
    </r>
    <r>
      <rPr>
        <b/>
        <sz val="24"/>
        <color theme="1"/>
        <rFont val="Calibri"/>
        <family val="2"/>
        <scheme val="minor"/>
      </rPr>
      <t>de l'indice de gravité de la criminalité</t>
    </r>
  </si>
  <si>
    <t>VIOLATION / CODE D'INFRACTION</t>
  </si>
  <si>
    <t xml:space="preserve">ENGLISH </t>
  </si>
  <si>
    <t>FRANÇAIS</t>
  </si>
  <si>
    <t>Murder 1st degree</t>
  </si>
  <si>
    <t>Meurtre au premier degré</t>
  </si>
  <si>
    <t>Murder 2nd degree</t>
  </si>
  <si>
    <t>Meurtre au deuxième degré</t>
  </si>
  <si>
    <t>Manslaughter</t>
  </si>
  <si>
    <t>Homicide involontaire</t>
  </si>
  <si>
    <t>Infanticide</t>
  </si>
  <si>
    <t>Criminal negligence causing death</t>
  </si>
  <si>
    <t>Négligence criminelle entraînant la mort</t>
  </si>
  <si>
    <t>Other related violations causing death</t>
  </si>
  <si>
    <t>Autres infractions connexes entraînant la mort</t>
  </si>
  <si>
    <t>Attempted murder</t>
  </si>
  <si>
    <t>Tentative de meurtre</t>
  </si>
  <si>
    <t>Conspire to commit murder</t>
  </si>
  <si>
    <t>Complot en vue de commettre un meurtre</t>
  </si>
  <si>
    <t>Assault - level 3 - aggravated</t>
  </si>
  <si>
    <t>Voies de fait graves (niveau 3)</t>
  </si>
  <si>
    <t>Assault - level 2 - weapon/bodily harm</t>
  </si>
  <si>
    <t>Voies de fait armées ou causant des lésions corporelles (niveau 2)</t>
  </si>
  <si>
    <t>Assault - level 1</t>
  </si>
  <si>
    <t>Voies de fait simples (niveau 1)</t>
  </si>
  <si>
    <t>Unlawfully causing bodily harm</t>
  </si>
  <si>
    <t>Infliction illégale de lésions corporelles</t>
  </si>
  <si>
    <t>Discharge firearm with intent</t>
  </si>
  <si>
    <t>Décharge d'une arme à feu intentionnellement</t>
  </si>
  <si>
    <t>Assault peace officer - level 1</t>
  </si>
  <si>
    <t>Criminal negligence causing bodily harm</t>
  </si>
  <si>
    <t>Négligence criminelle entraînant des lésions corporelles</t>
  </si>
  <si>
    <t>Other assaults</t>
  </si>
  <si>
    <t>Autres voies de fait</t>
  </si>
  <si>
    <t>Hostage-taking</t>
  </si>
  <si>
    <t>Prise d'otage</t>
  </si>
  <si>
    <t>Abduction under 14, not parent/guardian</t>
  </si>
  <si>
    <t>Enlèvement d'une personne de moins de 14 ans, personne autre qu'un parent ou tuteur</t>
  </si>
  <si>
    <t>Abduction under 16</t>
  </si>
  <si>
    <t>Enlèvement d'une personne de moins de 16 ans</t>
  </si>
  <si>
    <t>Removal of children from Canada</t>
  </si>
  <si>
    <t>Passage d'enfants à l'étranger</t>
  </si>
  <si>
    <t>Abduction under 14 contravening a custody order</t>
  </si>
  <si>
    <t>Enlèvement d'une personne de moins de 14 ans, en violation d'une ordonnance de garde</t>
  </si>
  <si>
    <t>Abduction under 14, by parent/guardian</t>
  </si>
  <si>
    <t>Enlèvement d'une personne de moins de 14 ans, par un parent ou tuteur</t>
  </si>
  <si>
    <t>Robbery</t>
  </si>
  <si>
    <t>Vol qualifié</t>
  </si>
  <si>
    <t>Extortion</t>
  </si>
  <si>
    <t>Extorsion</t>
  </si>
  <si>
    <t>Criminal harassment</t>
  </si>
  <si>
    <t>Harcèlement criminel</t>
  </si>
  <si>
    <t>Uttering threats</t>
  </si>
  <si>
    <t>Menaces</t>
  </si>
  <si>
    <t>Explosives causing death/bodily harm</t>
  </si>
  <si>
    <t>Explosifs causant la mort ou des lésions corporelles</t>
  </si>
  <si>
    <t>Arson - disregard for human life</t>
  </si>
  <si>
    <t>Incendie criminel, insouciance à l'égard de la vie</t>
  </si>
  <si>
    <t>Other violent violations</t>
  </si>
  <si>
    <t>Autres infractions avec violence</t>
  </si>
  <si>
    <t>Arson</t>
  </si>
  <si>
    <t>Incendie criminel</t>
  </si>
  <si>
    <t>Breaking and entering</t>
  </si>
  <si>
    <t>Introduction par effraction</t>
  </si>
  <si>
    <t>Theft over $5,000</t>
  </si>
  <si>
    <t>Vol de plus de 5 000 $</t>
  </si>
  <si>
    <t>Theft $5,000 or under</t>
  </si>
  <si>
    <t>Vol de 5 000 $ et moins</t>
  </si>
  <si>
    <t>Fraud</t>
  </si>
  <si>
    <t>Fraude</t>
  </si>
  <si>
    <t>Mischief</t>
  </si>
  <si>
    <t>Méfait</t>
  </si>
  <si>
    <t>Bawdy house</t>
  </si>
  <si>
    <t>Tenue d'une maison de débauche</t>
  </si>
  <si>
    <t>Living off the avails of prostitution of a person under 18</t>
  </si>
  <si>
    <t>Fait de vivre des produits de la prostitution d'une personne de moins de 18 ans</t>
  </si>
  <si>
    <t>Procuring</t>
  </si>
  <si>
    <t>Proxénétisme</t>
  </si>
  <si>
    <t>Obtains or communicates with a person under 18 for purpose of sex</t>
  </si>
  <si>
    <t>Fait d'obtenir une personne de moins de 18 ans ou de communiquer avec celle-ci à des fins sexuelles</t>
  </si>
  <si>
    <t>Other prostitution</t>
  </si>
  <si>
    <t>Autres affaires de prostitution</t>
  </si>
  <si>
    <t>Betting house</t>
  </si>
  <si>
    <t>Tenue d'une maison de paris</t>
  </si>
  <si>
    <t>Gaming house</t>
  </si>
  <si>
    <t>Tenue d'une maison de jeux</t>
  </si>
  <si>
    <t>Other violations related to gaming and betting</t>
  </si>
  <si>
    <t>Autres infractions relatives aux jeux et paris</t>
  </si>
  <si>
    <t>Offensive weapons: explosives</t>
  </si>
  <si>
    <t>Armes offensives prohibées</t>
  </si>
  <si>
    <t>Armes offensives à autorisation restreinte</t>
  </si>
  <si>
    <t>Firearm transfers or serial numbers</t>
  </si>
  <si>
    <t>Transfert d'armes à feu ou de numéros de série</t>
  </si>
  <si>
    <t>Other offensive weapons</t>
  </si>
  <si>
    <t>Autres armes offensives</t>
  </si>
  <si>
    <t>Weapons trafficking</t>
  </si>
  <si>
    <t>Trafic d'armes</t>
  </si>
  <si>
    <t>Weapons possession contrary to order</t>
  </si>
  <si>
    <t>Possession contraire à une ordonnance d'armes</t>
  </si>
  <si>
    <t>Possession of weapons</t>
  </si>
  <si>
    <t>Possession d'armes</t>
  </si>
  <si>
    <t>Unauthorized importing or exporting of weapons</t>
  </si>
  <si>
    <t>Importation ou exportation non autorisée d'armes</t>
  </si>
  <si>
    <t>Firearms documentation or administration</t>
  </si>
  <si>
    <t>Documentation et administration relatives aux armes à feu</t>
  </si>
  <si>
    <t>Unsafe storage of firearms</t>
  </si>
  <si>
    <t>Entreposage non sécuritaire d'armes à feu</t>
  </si>
  <si>
    <t>Fail to comply with order</t>
  </si>
  <si>
    <t>Défaut de se conformer à une ordonnance</t>
  </si>
  <si>
    <t>Counterfeiting</t>
  </si>
  <si>
    <t>Contrefaçon</t>
  </si>
  <si>
    <t>Disturb the peace</t>
  </si>
  <si>
    <t>Fait de troubler la paix</t>
  </si>
  <si>
    <t>Escape or helps to escape from lawful custody</t>
  </si>
  <si>
    <t>Évasion ou aide à l'évasion d'une garde légale</t>
  </si>
  <si>
    <t>Indecent acts</t>
  </si>
  <si>
    <t>Actions indécentes</t>
  </si>
  <si>
    <t>Corrupting morals</t>
  </si>
  <si>
    <t>Obstruct public/peace officer</t>
  </si>
  <si>
    <t>Entrave à un fonctionnaire public ou un agent de la paix</t>
  </si>
  <si>
    <t>Prisoner unlawfully at large</t>
  </si>
  <si>
    <t>Détenu qui est en liberté illégalement</t>
  </si>
  <si>
    <t>Trespass at night</t>
  </si>
  <si>
    <t>Intrusion de nuit</t>
  </si>
  <si>
    <t>Fail to appear</t>
  </si>
  <si>
    <t>Défaut de comparaître</t>
  </si>
  <si>
    <t>Breach of probation</t>
  </si>
  <si>
    <t>Manquement aux conditions de la probation</t>
  </si>
  <si>
    <t>Offences against public order (Part II CC)</t>
  </si>
  <si>
    <t>Firearms and other offensive weapons (Part III CC)</t>
  </si>
  <si>
    <t>Armes à feu et autres armes (partie III du Code criminel)</t>
  </si>
  <si>
    <t>Other offences against the administration of law and justice (Part IV CC)</t>
  </si>
  <si>
    <t>Autres infractions contre l'application de la loi et l'administration de la justice (partie IV du Code criminel)</t>
  </si>
  <si>
    <t>Sexual offences, public morals and disorderly conduct (Part V CC)</t>
  </si>
  <si>
    <t>Invasion of privacy (Part VI CC)</t>
  </si>
  <si>
    <t>Atteintes à la vie privée (partie VI du Code criminel)</t>
  </si>
  <si>
    <t>Offences against the person and reputation (Part VIII CC)</t>
  </si>
  <si>
    <t>Infractions contre la personne et la réputation (partie VIII du Code criminel)</t>
  </si>
  <si>
    <t>Offences against rights of property (Part IX CC)</t>
  </si>
  <si>
    <t>Infractions contre les droits de propriété (partie IX du Code criminel)</t>
  </si>
  <si>
    <t>Fraudulent transactions relating to contracts and trade (Part X CC)</t>
  </si>
  <si>
    <t>Opérations frauduleuses en matière de contrats et de commerce (partie X du Code criminel)</t>
  </si>
  <si>
    <t>Wilful and forbidden acts in respect of certain property (Part XI CC)</t>
  </si>
  <si>
    <t>Actes volontaires et prohibés concernant certains biens (partie XI du Code criminel)</t>
  </si>
  <si>
    <t>Offences relating to currency (Part XII CC)</t>
  </si>
  <si>
    <t>Infractions relatives à la monnaie (partie XII du Code criminel)</t>
  </si>
  <si>
    <t>Proceeds of crime (Part XII.2 CC)</t>
  </si>
  <si>
    <t>Produits de la criminalité (partie XII.2 du Code criminel)</t>
  </si>
  <si>
    <t>Attempts, conspiracies, accessories (Part XIII CC)</t>
  </si>
  <si>
    <t>Tentatives, complots, complices (partie XIII du Code criminel)</t>
  </si>
  <si>
    <t>All other Criminal Code (includes Part XII.1 CC)</t>
  </si>
  <si>
    <t>Heroin - possession</t>
  </si>
  <si>
    <t>Possession d'héroïne</t>
  </si>
  <si>
    <t>Possession - cocaine</t>
  </si>
  <si>
    <t>Possession de cocaïne</t>
  </si>
  <si>
    <t>Other Controlled Drugs and Substances Act - possession</t>
  </si>
  <si>
    <t>Heroin - trafficking</t>
  </si>
  <si>
    <t>Trafic d'héroïne</t>
  </si>
  <si>
    <t>Cocaine - trafficking</t>
  </si>
  <si>
    <t>Trafic de cocaïne</t>
  </si>
  <si>
    <t>Other Controlled Drugs and Substances Act - trafficking</t>
  </si>
  <si>
    <t>Trafic d'autres drogues prévues à la Loi réglementant certaines drogues et autres substances</t>
  </si>
  <si>
    <t>Heroin - importation and exportation</t>
  </si>
  <si>
    <t>Importation et exportation d'héroïne</t>
  </si>
  <si>
    <t>Cocaine - importation and exportation</t>
  </si>
  <si>
    <t>Importation et exportation de cocaïne</t>
  </si>
  <si>
    <t>Other Controlled Drugs and Substances Act - importation and exportation</t>
  </si>
  <si>
    <t>Importation et exportation d'autres drogues prévues à la Loi réglementant certaines drogues et autres substances</t>
  </si>
  <si>
    <t>Importation et exportation de cannabis</t>
  </si>
  <si>
    <t>Bankruptcy Act</t>
  </si>
  <si>
    <t>Loi sur la faillite</t>
  </si>
  <si>
    <t>Income Tax Act</t>
  </si>
  <si>
    <t>Loi de l'impôt sur le revenu</t>
  </si>
  <si>
    <t>Canada Shipping Act</t>
  </si>
  <si>
    <t>Loi sur la marine marchande du Canada</t>
  </si>
  <si>
    <t>Canada Health Act</t>
  </si>
  <si>
    <t>Loi canadienne sur la santé</t>
  </si>
  <si>
    <t>Customs Act</t>
  </si>
  <si>
    <t>Loi sur les douanes</t>
  </si>
  <si>
    <t>Competition Act</t>
  </si>
  <si>
    <t>Loi sur la concurrence</t>
  </si>
  <si>
    <t>Excise Act</t>
  </si>
  <si>
    <t>Loi sur l'accise</t>
  </si>
  <si>
    <t>Youth Criminal Justice Act</t>
  </si>
  <si>
    <t>Loi sur le système de justice pénale pour les adolescents</t>
  </si>
  <si>
    <t>Immigration and Refugee Protection Act</t>
  </si>
  <si>
    <t>Loi sur l'immigration et la protection des réfugiés</t>
  </si>
  <si>
    <t>Traite des personnes</t>
  </si>
  <si>
    <t>Introduction de clandestins &lt; 10 personnes</t>
  </si>
  <si>
    <t>Introduction de clandestins = 10 personnes</t>
  </si>
  <si>
    <t>Firearms Act</t>
  </si>
  <si>
    <t>Loi sur les armes à feu</t>
  </si>
  <si>
    <t>Other federal statutes</t>
  </si>
  <si>
    <t>Autres lois fédérales</t>
  </si>
  <si>
    <t>Dangerous operation - causing death</t>
  </si>
  <si>
    <t>Conduite dangereuse, entraînant la mort</t>
  </si>
  <si>
    <t>Dangerous operation - causing bodily harm</t>
  </si>
  <si>
    <t>Conduite dangereuse, entraînant des lésions corporelles</t>
  </si>
  <si>
    <t>Dangerous operation of motor vehicle, vessel or aircraft</t>
  </si>
  <si>
    <t>Conduite dangereuse d'un véhicule à moteur, d'un bateau ou d'un aéronef</t>
  </si>
  <si>
    <t>Impaired operation - causing death</t>
  </si>
  <si>
    <t>Conduite avec facultés affaiblies, entraînant la mort</t>
  </si>
  <si>
    <t>Impaired operation (drugs) - causing death</t>
  </si>
  <si>
    <t>Conduite avec facultés affaiblies (drogues), entraînant la mort</t>
  </si>
  <si>
    <t>Impaired operation - causing bodily harm</t>
  </si>
  <si>
    <t>Conduite avec facultés affaiblies, entraînant des lésions corporelles</t>
  </si>
  <si>
    <t>Impaired operation (drugs) - causing bodily harm</t>
  </si>
  <si>
    <t>Conduite avec facultés affaiblies (drogues), entraînant des lésions corporelles</t>
  </si>
  <si>
    <t>Impaired operation of motor vehicle, vessel or aircraft</t>
  </si>
  <si>
    <t>Conduite avec facultés affaiblies d'un véhicule à moteur, d'un bateau ou d'un aéronef</t>
  </si>
  <si>
    <t>Imp operation (drugs) vehicle,vessel,aircraft</t>
  </si>
  <si>
    <t>Conduite avec facultés affaiblies (drogues) d'un véhicule à moteur, d'un bateau ou d'un aéronef</t>
  </si>
  <si>
    <t>Impaired operation - failure to provide breath sample</t>
  </si>
  <si>
    <t>Conduite avec facultés affaiblies, défaut de fournir un échantillon d'haleine</t>
  </si>
  <si>
    <t>Failure to comply or refusal (drugs)</t>
  </si>
  <si>
    <t>Défaut de fournir un échantillon d'haleine (drogues)</t>
  </si>
  <si>
    <t>Impaired operation - failure to provide blood sample</t>
  </si>
  <si>
    <t>Conduite avec facultés affaiblies, défaut de fournir un échantillon de sang</t>
  </si>
  <si>
    <t>Failure to provide blood sample (drugs)</t>
  </si>
  <si>
    <t>Défaut de fournir un échantillon de sang (drogues)</t>
  </si>
  <si>
    <t>Driving while prohibited</t>
  </si>
  <si>
    <t>Conduite pendant une interdiction de conduire</t>
  </si>
  <si>
    <t>Other Criminal Code traffic violations</t>
  </si>
  <si>
    <t>Autres délits de la route en vertu du Code criminel</t>
  </si>
  <si>
    <t>Étape 1 :</t>
  </si>
  <si>
    <r>
      <t xml:space="preserve">Multipliez le nombre d’affaires pour chaque code d’infraction par le poids correspondant à ce code d’infraction dans la feuille de travail précédente. </t>
    </r>
    <r>
      <rPr>
        <u/>
        <sz val="11"/>
        <rFont val="Calibri"/>
        <family val="2"/>
        <scheme val="minor"/>
      </rPr>
      <t>Assurez que la bonne version des poids est utilisée.</t>
    </r>
  </si>
  <si>
    <t>Pour le nombre d’affaires, veuillez vous assurer de compter seulement l’infraction la plus grave dans chaque affaire.</t>
  </si>
  <si>
    <t>Étape 2 :</t>
  </si>
  <si>
    <t>Additionnez le total pondéré et divisez par votre population.</t>
  </si>
  <si>
    <t>Étape 3 :</t>
  </si>
  <si>
    <t xml:space="preserve">EXEMPLE DE CALCUL </t>
  </si>
  <si>
    <t>Compte</t>
  </si>
  <si>
    <t>Nombre</t>
  </si>
  <si>
    <t>Poids de</t>
  </si>
  <si>
    <t>des affaires</t>
  </si>
  <si>
    <t>d’infraction</t>
  </si>
  <si>
    <t>d’affaires</t>
  </si>
  <si>
    <t>l’infraction</t>
  </si>
  <si>
    <t>pondérées</t>
  </si>
  <si>
    <t>Total pour</t>
  </si>
  <si>
    <t>toutes les</t>
  </si>
  <si>
    <t>infractions</t>
  </si>
  <si>
    <t>Calcul du taux de criminalité traditionnel pour 100 000 habitants pour un service de police donné, dont la population compte 800 000 habitants :</t>
  </si>
  <si>
    <t>divisé</t>
  </si>
  <si>
    <t>par</t>
  </si>
  <si>
    <t>habitants</t>
  </si>
  <si>
    <t>fois</t>
  </si>
  <si>
    <t>affaires pour 100 000 habitants</t>
  </si>
  <si>
    <t>Calcul de l’Indice de gravité de la criminalité</t>
  </si>
  <si>
    <t>taux pondéré</t>
  </si>
  <si>
    <t>global pour le</t>
  </si>
  <si>
    <t>taux</t>
  </si>
  <si>
    <t xml:space="preserve">Canada pour </t>
  </si>
  <si>
    <t xml:space="preserve">divisé </t>
  </si>
  <si>
    <t>pondéré</t>
  </si>
  <si>
    <t>l’année 2006</t>
  </si>
  <si>
    <t>INDICE</t>
  </si>
  <si>
    <r>
      <t>INFORMATION SUPPL</t>
    </r>
    <r>
      <rPr>
        <b/>
        <sz val="11"/>
        <color theme="1"/>
        <rFont val="Calibri"/>
        <family val="2"/>
      </rPr>
      <t>ÉMENTAIRE</t>
    </r>
    <r>
      <rPr>
        <b/>
        <sz val="11"/>
        <color theme="1"/>
        <rFont val="Calibri"/>
        <family val="2"/>
        <scheme val="minor"/>
      </rPr>
      <t xml:space="preserve"> REQUIS POUR CALCULER LES INDICES DE GRAVIT</t>
    </r>
    <r>
      <rPr>
        <b/>
        <sz val="11"/>
        <color theme="1"/>
        <rFont val="Calibri"/>
        <family val="2"/>
      </rPr>
      <t>É</t>
    </r>
    <r>
      <rPr>
        <b/>
        <sz val="11"/>
        <color theme="1"/>
        <rFont val="Calibri"/>
        <family val="2"/>
        <scheme val="minor"/>
      </rPr>
      <t xml:space="preserve"> DES CRIME VIOLENTS ET DES CRIMES SANS VIOLENCE</t>
    </r>
  </si>
  <si>
    <r>
      <t xml:space="preserve"> global</t>
    </r>
    <r>
      <rPr>
        <sz val="11"/>
        <rFont val="Calibri"/>
        <family val="2"/>
      </rPr>
      <t>»</t>
    </r>
    <r>
      <rPr>
        <sz val="11"/>
        <rFont val="Calibri"/>
        <family val="2"/>
        <scheme val="minor"/>
      </rPr>
      <t xml:space="preserve"> avec le taux pondéré de crimes violents pour le Canada pour l’année 2006 :</t>
    </r>
  </si>
  <si>
    <r>
      <t xml:space="preserve">Pour calculer l’Indice de gravité des crimes sans violence, utilisez seulement les infractions 2110 à 9450, puis substituez le </t>
    </r>
    <r>
      <rPr>
        <sz val="11"/>
        <rFont val="Calibri"/>
        <family val="2"/>
      </rPr>
      <t>«</t>
    </r>
    <r>
      <rPr>
        <sz val="11"/>
        <rFont val="Calibri"/>
        <family val="2"/>
        <scheme val="minor"/>
      </rPr>
      <t xml:space="preserve">taux  </t>
    </r>
  </si>
  <si>
    <r>
      <t xml:space="preserve"> pondéré global</t>
    </r>
    <r>
      <rPr>
        <sz val="11"/>
        <rFont val="Calibri"/>
        <family val="2"/>
      </rPr>
      <t>»</t>
    </r>
    <r>
      <rPr>
        <sz val="11"/>
        <rFont val="Calibri"/>
        <family val="2"/>
        <scheme val="minor"/>
      </rPr>
      <t xml:space="preserve"> avec le taux pondéré des crimes sans violence pour le Canada pour l’année 2006 :</t>
    </r>
  </si>
  <si>
    <r>
      <t xml:space="preserve">Pour calculer  l’Indice de gravité des crimes violents et des crime sans violence </t>
    </r>
    <r>
      <rPr>
        <u/>
        <sz val="11"/>
        <rFont val="Calibri"/>
        <family val="2"/>
        <scheme val="minor"/>
      </rPr>
      <t xml:space="preserve">pour les années de 2011 et plus, il faut aussi </t>
    </r>
    <r>
      <rPr>
        <sz val="11"/>
        <rFont val="Calibri"/>
        <family val="2"/>
        <scheme val="minor"/>
      </rPr>
      <t xml:space="preserve">substituer </t>
    </r>
    <r>
      <rPr>
        <sz val="11"/>
        <rFont val="Calibri"/>
        <family val="2"/>
      </rPr>
      <t>«</t>
    </r>
    <r>
      <rPr>
        <b/>
        <sz val="11"/>
        <rFont val="Calibri"/>
        <family val="2"/>
        <scheme val="minor"/>
      </rPr>
      <t>le facteur de raccordement</t>
    </r>
    <r>
      <rPr>
        <b/>
        <sz val="11"/>
        <rFont val="Calibri"/>
        <family val="2"/>
      </rPr>
      <t>»</t>
    </r>
    <r>
      <rPr>
        <b/>
        <sz val="11"/>
        <rFont val="Calibri"/>
        <family val="2"/>
        <scheme val="minor"/>
      </rPr>
      <t xml:space="preserve"> (étape 4 ci-dessus) </t>
    </r>
    <r>
      <rPr>
        <sz val="11"/>
        <rFont val="Calibri"/>
        <family val="2"/>
        <scheme val="minor"/>
      </rPr>
      <t xml:space="preserve"> tel qu'indiqué ci-dessous:</t>
    </r>
  </si>
  <si>
    <t xml:space="preserve">Pour calculer  l’Indice de gravité des crimes violents, substituez le facteur de raccordement global avec le facteur de raccordement pour les crimes avec violence: </t>
  </si>
  <si>
    <t xml:space="preserve">Pour calculer  l’Indice de gravité des crimes violents, substituez le facteur de raccordement global avec le facteur de raccordement pour les crimes sans violence:  </t>
  </si>
  <si>
    <t>Instructions to calculate your own Crime Severity Index (CSI*):</t>
  </si>
  <si>
    <t>Instructions à suivre pour calculer votre propre Indice de gravité de la criminalité (IGC*)</t>
  </si>
  <si>
    <t>Mischief in relation to cultural property</t>
  </si>
  <si>
    <t>Méfait : bien culturel</t>
  </si>
  <si>
    <t>Mischief relating to war memorials</t>
  </si>
  <si>
    <t>Méfait : monuments commémoratifs de guerre</t>
  </si>
  <si>
    <t>Parent or guardian procuring sexual activity</t>
  </si>
  <si>
    <t>Père, mère ou tuteur qui sert d’entremetteur</t>
  </si>
  <si>
    <t>Householder permitting sexual activity</t>
  </si>
  <si>
    <t>Maître de maison qui permet des actes sexuels interdits</t>
  </si>
  <si>
    <t>Agreement or Arrangement - sexual offence against child</t>
  </si>
  <si>
    <t>Entente ou arrangement — infraction d’ordre sexuel à l’égard d’un enfant</t>
  </si>
  <si>
    <t>Bestiality in presence of, or incites, a child</t>
  </si>
  <si>
    <t>Bestialité en présence d’un enfant ou incitation de celui-ci</t>
  </si>
  <si>
    <t>Obtaining sexual services for consideration</t>
  </si>
  <si>
    <t>Obtention de services sexuels moyennent rétribution</t>
  </si>
  <si>
    <t>Obtaining sexual services for consideration from person under 18 yrs</t>
  </si>
  <si>
    <t>Obtention de services sexuels moyennent rétribution - personne âgée de moins de dix-huit ans</t>
  </si>
  <si>
    <t>Material benefit from sexual services</t>
  </si>
  <si>
    <t>Avantage matériel provenant de la prestation de sevices sexuels</t>
  </si>
  <si>
    <t>Material benefit from sexual services provided by person under 18 yrs</t>
  </si>
  <si>
    <t>Avantage matériel provenant de la prestation de sevices sexuels d'une personne âgée de moins de dix-huit ans</t>
  </si>
  <si>
    <t>Procuring - person under 18 yrs</t>
  </si>
  <si>
    <t>Proxénétisme - personne âgée de moins de dix-huit ans</t>
  </si>
  <si>
    <t>Advertising sexual services</t>
  </si>
  <si>
    <t>Publicité de sevices sexuels</t>
  </si>
  <si>
    <t>Common Bawdy House (to keep, to transport a person to)</t>
  </si>
  <si>
    <t>Maison de débauche (tenir, transport de personnes à)</t>
  </si>
  <si>
    <t>Making, or distribution of child pornography</t>
  </si>
  <si>
    <t>Production de, ou distribution de pornographie juvénile</t>
  </si>
  <si>
    <t>Advocating/Promoting Terrorism Offence</t>
  </si>
  <si>
    <t>Préconiser ou fomenter la perpétration d’infractions de terrorisme</t>
  </si>
  <si>
    <t>Indecent/Harassing Communications</t>
  </si>
  <si>
    <t>Possession - Opioid (other than heroin)</t>
  </si>
  <si>
    <t>Trafficking - Opioid (other than heroin)</t>
  </si>
  <si>
    <t>Importation and Exportation - Opioid (other than heroin)</t>
  </si>
  <si>
    <t>Production - Opioid (other than heroin)</t>
  </si>
  <si>
    <t>Communications indécentes ou harcelantes</t>
  </si>
  <si>
    <t>Possession – opioïde (autre que l’héroïne)</t>
  </si>
  <si>
    <t>Trafic – opioïde (autre que l’héroïne)</t>
  </si>
  <si>
    <t>Importation et exportation – opioïde (autre que l’héroïne)</t>
  </si>
  <si>
    <t>Production – opioïde (autre que l’héroïne)</t>
  </si>
  <si>
    <t xml:space="preserve">To calculate the Violent CSI, use only violations 1110-1740, and substitute the "overall weighted rate" with the violent weighted rate for Canada for 2006: </t>
  </si>
  <si>
    <r>
      <t>LF</t>
    </r>
    <r>
      <rPr>
        <vertAlign val="subscript"/>
        <sz val="11"/>
        <color theme="1"/>
        <rFont val="Calibri"/>
        <family val="2"/>
        <scheme val="minor"/>
      </rPr>
      <t>2012</t>
    </r>
  </si>
  <si>
    <r>
      <t>LF</t>
    </r>
    <r>
      <rPr>
        <vertAlign val="subscript"/>
        <sz val="11"/>
        <color theme="1"/>
        <rFont val="Calibri"/>
        <family val="2"/>
        <scheme val="minor"/>
      </rPr>
      <t>2017</t>
    </r>
  </si>
  <si>
    <t>Add up the weighted total and divide by your population.</t>
  </si>
  <si>
    <t>Non-adjusted Crime Severity Index calculation:</t>
  </si>
  <si>
    <r>
      <t xml:space="preserve">Pour calculer l’Indice de gravité des crimes violents, utilisez seulement les infractions 1110 à 1740, et substituez le </t>
    </r>
    <r>
      <rPr>
        <sz val="11"/>
        <rFont val="Calibri"/>
        <family val="2"/>
      </rPr>
      <t>«</t>
    </r>
    <r>
      <rPr>
        <sz val="11"/>
        <rFont val="Calibri"/>
        <family val="2"/>
        <scheme val="minor"/>
      </rPr>
      <t xml:space="preserve">taux pondéré </t>
    </r>
  </si>
  <si>
    <r>
      <t xml:space="preserve"> Le facteur de raccordement global </t>
    </r>
    <r>
      <rPr>
        <vertAlign val="subscript"/>
        <sz val="11"/>
        <color theme="1"/>
        <rFont val="Calibri"/>
        <family val="2"/>
        <scheme val="minor"/>
      </rPr>
      <t>2012</t>
    </r>
  </si>
  <si>
    <r>
      <t xml:space="preserve"> Le facteur de raccordement global </t>
    </r>
    <r>
      <rPr>
        <vertAlign val="subscript"/>
        <sz val="11"/>
        <color theme="1"/>
        <rFont val="Calibri"/>
        <family val="2"/>
        <scheme val="minor"/>
      </rPr>
      <t>2017</t>
    </r>
  </si>
  <si>
    <t>Sexual assault, level 3, aggravated</t>
  </si>
  <si>
    <t>Agression sexuelle, niveau 3, grave</t>
  </si>
  <si>
    <t>Sexual assault, level 2, weapon or bodily harm</t>
  </si>
  <si>
    <t>Agression sexuelle, niveau 2, armée ou causant des lésions corporelles</t>
  </si>
  <si>
    <t>Sexual assault, level 1</t>
  </si>
  <si>
    <t>Agression sexuelle, niveau 1</t>
  </si>
  <si>
    <t>Other sexual violations</t>
  </si>
  <si>
    <t>Autres infractions d'ordre sexuel</t>
  </si>
  <si>
    <t>Sexual Interference</t>
  </si>
  <si>
    <t>Contacts sexuels</t>
  </si>
  <si>
    <t>Invitation to Sexual Touching</t>
  </si>
  <si>
    <t>Incitation à des contacts sexuels</t>
  </si>
  <si>
    <t>Sexual Exploitation</t>
  </si>
  <si>
    <t>Exploitation sexuelle</t>
  </si>
  <si>
    <t>Sexual Exploitation of a Person with a Disability</t>
  </si>
  <si>
    <t>Exploitation sexuelle d’une personne handicapée</t>
  </si>
  <si>
    <t>Incest</t>
  </si>
  <si>
    <t>Inceste</t>
  </si>
  <si>
    <t>Corrupting morals of a child</t>
  </si>
  <si>
    <t>Corruption des mœurs d'un enfant</t>
  </si>
  <si>
    <t>Making sexually explicit material available to children</t>
  </si>
  <si>
    <t>Rendre disponible du matériel sexuellement explicite à une enfant</t>
  </si>
  <si>
    <t>Luring a Child via a Computer</t>
  </si>
  <si>
    <t>Leurre d'un enfant au moyen d'un ordinateur</t>
  </si>
  <si>
    <t>Anal Intercourse</t>
  </si>
  <si>
    <t>Relations sexuelles anales</t>
  </si>
  <si>
    <t>Bestiality - Commit or compel person</t>
  </si>
  <si>
    <t>Bestialité — perpétrer ou forcer une personne</t>
  </si>
  <si>
    <t>Voyeurism</t>
  </si>
  <si>
    <t>Voyeurisme</t>
  </si>
  <si>
    <t>Nonconsensual distribution of intimate images</t>
  </si>
  <si>
    <t>Distribution nonconsensuelle d'images intimes</t>
  </si>
  <si>
    <t>Using firearm in commission of offence</t>
  </si>
  <si>
    <t>Usage d'une arme à feu au moment de la perpétration d'un crime</t>
  </si>
  <si>
    <t>Pointing a Firearm</t>
  </si>
  <si>
    <t>Fait de braquer une arme à feu</t>
  </si>
  <si>
    <t>Voies de fait sur un policier (niveau 1)</t>
  </si>
  <si>
    <t>Assault Against Peace Officer with a weapon or causing bodily harm - level 2</t>
  </si>
  <si>
    <t>Voies de fait armées/lésions contre la police</t>
  </si>
  <si>
    <t>Aggravated Assault Against Peace Officer - level 3</t>
  </si>
  <si>
    <t>Voies de fait graves contre la police</t>
  </si>
  <si>
    <t>Trap Likely to or Causing Bodily Harm</t>
  </si>
  <si>
    <t>Trappe susceptible de causer ou causant des lésions corporelles</t>
  </si>
  <si>
    <t>Forcible confinement or kidnapping</t>
  </si>
  <si>
    <t>Séquestration ou enlèvement</t>
  </si>
  <si>
    <t>Kidnapping</t>
  </si>
  <si>
    <t>Enlèvement</t>
  </si>
  <si>
    <t>Forcible confinement</t>
  </si>
  <si>
    <t>Séquestration</t>
  </si>
  <si>
    <t>Trafficking in persons</t>
  </si>
  <si>
    <t>Robbery to steal a firearm</t>
  </si>
  <si>
    <t>Vol qualifié d'une arme à feu</t>
  </si>
  <si>
    <t>Intimidation of a justice system participant or a journalist</t>
  </si>
  <si>
    <t>Intimidation d'une personne associée au système de justice ou d'un journaliste</t>
  </si>
  <si>
    <t>Intimidation of a non-justice participant</t>
  </si>
  <si>
    <t>Intimidation d'une personne autre qu'une personne associée au système de justice</t>
  </si>
  <si>
    <t>Failure to comply with mandatory safeguards in relation to medical assistance in dying</t>
  </si>
  <si>
    <t>Non-respect des mesures de sauvegarde obligatoires relativement à l’aide médicale à mourir</t>
  </si>
  <si>
    <t>Forging or destroying documents related to assistance requests with criminal intent</t>
  </si>
  <si>
    <t>Falsification ou destruction de documents relatifs à des demandes d’aide avec préméditation</t>
  </si>
  <si>
    <t>Breaking and entering to steal firearm</t>
  </si>
  <si>
    <t>Introduction par effraction pour voler une arme à feu</t>
  </si>
  <si>
    <t>Break and enter to steal a firearm from a motor vehicle</t>
  </si>
  <si>
    <t>Introduction par effraction à véhicule - obtenir arm à feu</t>
  </si>
  <si>
    <t>Theft of motor vehicle over $5,000</t>
  </si>
  <si>
    <t>Vol de véhicules à moteur de plus de 5 000 $</t>
  </si>
  <si>
    <t>Theft over $5,000 from a motor vehicle</t>
  </si>
  <si>
    <t>Vol de plus de 5 000 $ dans un véhicule à moteur</t>
  </si>
  <si>
    <t>Shoplifting over $5,000</t>
  </si>
  <si>
    <t>Vol à l'étalage de plus de 5 000 $</t>
  </si>
  <si>
    <t>Motor Vehicle Theft</t>
  </si>
  <si>
    <t>Vol d’un véhicule à moteur</t>
  </si>
  <si>
    <t>Theft of motor vehicle $5,000 or under</t>
  </si>
  <si>
    <t>Vol de véhicules à moteur de 5 000 $ et moins</t>
  </si>
  <si>
    <t>Theft $5,000 or under from a motor vehicle</t>
  </si>
  <si>
    <t>Vol de 5 000 $ et moins dans un véhicule à moteur</t>
  </si>
  <si>
    <t>Shoplifting $5,000 or under</t>
  </si>
  <si>
    <t>Vol à l'étalage de moins de 5 000 $</t>
  </si>
  <si>
    <t>Possess stolen property</t>
  </si>
  <si>
    <t>Possession de biens volés</t>
  </si>
  <si>
    <t>Traffic stolen goods over $5000 (incl intent)</t>
  </si>
  <si>
    <t>Trafic biens volés &gt; 5000$ (incl l’intention)</t>
  </si>
  <si>
    <t>Possession of Stolen Goods over $5 000</t>
  </si>
  <si>
    <t>Possession de biens volés de plus de 5 000 $</t>
  </si>
  <si>
    <t>Traffic stolen goods under $5000 (incl intent)</t>
  </si>
  <si>
    <t>Trafic biens volés &lt; 5000$ (incl l’intention)</t>
  </si>
  <si>
    <t>Possession of Stolen Goods $5 000 or under</t>
  </si>
  <si>
    <t>Possession de biens volés de 5 000 $ ou moins</t>
  </si>
  <si>
    <t>Identity Theft</t>
  </si>
  <si>
    <t>Vol d’identité</t>
  </si>
  <si>
    <t>Identity Fraud</t>
  </si>
  <si>
    <t>Fraude à l’identité</t>
  </si>
  <si>
    <t>Hate-motivated mischief relating to property used by identifiable group</t>
  </si>
  <si>
    <t>Méfait motivé par la haine à l’égard d’une propriété utilisée par un groupe identifiable</t>
  </si>
  <si>
    <t>Altering/Removing/Destroying Vehicle Identification Number (VIN)</t>
  </si>
  <si>
    <t>Modification/enlèvement/destruction du NIV</t>
  </si>
  <si>
    <t>Armes offensives — explosifs</t>
  </si>
  <si>
    <t>Offensive weapons: prohibited</t>
  </si>
  <si>
    <t>Offensive weapons: restricted</t>
  </si>
  <si>
    <t>Corruption des mœurs</t>
  </si>
  <si>
    <t>Utter threats to Property/Animal</t>
  </si>
  <si>
    <t>Menaces — biens ou animaux</t>
  </si>
  <si>
    <t>Advocating genocide</t>
  </si>
  <si>
    <t>Fait de préconiser, fomenter un génocide</t>
  </si>
  <si>
    <t>Public incitement of hatred</t>
  </si>
  <si>
    <t>Incitation publique à la haine</t>
  </si>
  <si>
    <t>Unauthorized recording of a movie</t>
  </si>
  <si>
    <t>Enregistrement non autorisé d'un film</t>
  </si>
  <si>
    <t>Infractions contre l'ordre public (partie II du Code criminel)</t>
  </si>
  <si>
    <t>Property or service for terrorist activity</t>
  </si>
  <si>
    <t>Biens ou services aux fins du terrorisme</t>
  </si>
  <si>
    <t>Freezing of property, disclosure, audit</t>
  </si>
  <si>
    <t>Blocage des biens, communication ou vérification</t>
  </si>
  <si>
    <t>Participate in activity of terrorist group</t>
  </si>
  <si>
    <t>Participation à une activité d'un groupe terroriste</t>
  </si>
  <si>
    <t>Facilitate terrorist activity</t>
  </si>
  <si>
    <t>Facilitation d'une activité terroriste</t>
  </si>
  <si>
    <t>Commission or instructing to carry out terrorist activity</t>
  </si>
  <si>
    <t>Fait de se livrer ou de charger une personne de se livrer à une activité terroriste</t>
  </si>
  <si>
    <t>Harbour or conceal terrorist</t>
  </si>
  <si>
    <t>Fait d'héberger ou de cacher un terroriste</t>
  </si>
  <si>
    <t>Hoax terrorism</t>
  </si>
  <si>
    <t>Incitation à craindre des activités terroristes</t>
  </si>
  <si>
    <t>Leaving Canada to participate in activity of terrorist group</t>
  </si>
  <si>
    <t>Quitter le Canada : participation à une activité d’un groupe terroriste</t>
  </si>
  <si>
    <t>Leaving Canada to facilitate terrorist activity</t>
  </si>
  <si>
    <t>Quitter le Canada : facilitation d’une activité terroriste</t>
  </si>
  <si>
    <t>Leaving Canada to commit offence for terrorist group</t>
  </si>
  <si>
    <t>Quitter le Canada : perpétration d’une infraction au profit d’un groupe terroriste</t>
  </si>
  <si>
    <t>Leaving Canada to commit offence that is terrorist activity</t>
  </si>
  <si>
    <t>Quitter le Canada : perpétration d’une infraction constituant une activité terroriste</t>
  </si>
  <si>
    <t>Concealing person who carried out terrorist activity that is a terrorism offence for which that person is liable to imprisonment for life</t>
  </si>
  <si>
    <t>Cacher une personne qui s’est livrée à une activité terroriste constituant une infraction de terrorisme la rendant passible de l’emprisonnement à perpétuité</t>
  </si>
  <si>
    <t>Concealing person who carried out terrorist activity that is a terrorism offence for which that person is liable to any punishment other than life</t>
  </si>
  <si>
    <t>Cacher une personne qui s’est livrée à une activité terroriste constituant une infraction de terrorisme la rendant passible de toute autre peine</t>
  </si>
  <si>
    <t>Concealing person who is likely to carry out terrorist activity</t>
  </si>
  <si>
    <t>Cacher une personne qui se livrera vraisemblablement à une activité terroriste</t>
  </si>
  <si>
    <t>Infractions d'ordre sexuel, actes contraires aux bonnes mœurs, inconduite (partie V du Code criminel)</t>
  </si>
  <si>
    <t>Disorderly houses, gaming and betting</t>
  </si>
  <si>
    <t>Tenue d'une maison de débauche, jeux et paris</t>
  </si>
  <si>
    <t>Failure to comply with the regulations/obligations for medical assistance in dying</t>
  </si>
  <si>
    <t>Non-respect des règlements/obligations concernant l’aide médicale à mourir</t>
  </si>
  <si>
    <t>Instruct offence for criminal organization</t>
  </si>
  <si>
    <t>Fait de charger une personne de commettre une infraction au profit d'une organisation criminelle</t>
  </si>
  <si>
    <t>Commit offence for criminal organization</t>
  </si>
  <si>
    <t>Commission d'une infraction au profit d'une organisation criminelle</t>
  </si>
  <si>
    <t>Participate in activities of criminal organization</t>
  </si>
  <si>
    <t>Participation aux activités d'une organisation criminelle</t>
  </si>
  <si>
    <t>Recruitment of members by a criminal organization</t>
  </si>
  <si>
    <t>Recrutement de membres par une organisation criminelle</t>
  </si>
  <si>
    <t>Toute autre infraction sans violence prévue au Code criminel (inclut la partie XII.1 du Code criminel)</t>
  </si>
  <si>
    <t>Possession d’autres drogues prévues à la Loi réglementant certaines drogues et autres substances</t>
  </si>
  <si>
    <t>Possession- Methamphetamines (Crystal meth)</t>
  </si>
  <si>
    <t>Possession de méthamphétamines en cristaux (crystal meth)</t>
  </si>
  <si>
    <t>Possession- Methylenedioxyamphetamine (Ecstasy)</t>
  </si>
  <si>
    <t>Possession de méthylènedioxyamphétamine (ecstasy)</t>
  </si>
  <si>
    <t>Methamphetamines (Crystal meth) - trafficking</t>
  </si>
  <si>
    <t>Trafic de méthamphétamines en cristaux (crystal meth)</t>
  </si>
  <si>
    <t>Methylenedioxyamphetamine (Ecstasy) - trafficking</t>
  </si>
  <si>
    <t>Trafic de méthylènedioxyamphétamine (ecstasy)</t>
  </si>
  <si>
    <t>Methamphetamines (Crystal meth) - importation and exportation</t>
  </si>
  <si>
    <t>Importation et exportation de méthamphétamines en cristaux (crystal meth)</t>
  </si>
  <si>
    <t>Methylenedioxyamphetamine (Ecstasy) - importation and exportation</t>
  </si>
  <si>
    <t>Importation et exportation de méthylènedioxyamphétamine (ecstasy)</t>
  </si>
  <si>
    <t>Heroin - production</t>
  </si>
  <si>
    <t>Production d'héroïne</t>
  </si>
  <si>
    <t>Cocaine - production</t>
  </si>
  <si>
    <t>Production de cocaïne</t>
  </si>
  <si>
    <t>Other Controlled Drugs and Substances Act - production</t>
  </si>
  <si>
    <t>Production d'autres drogues prévues à la Loi réglementant certaines drogues et autres substances</t>
  </si>
  <si>
    <t>Methamphetamines (Crystal meth) - production</t>
  </si>
  <si>
    <t>Production de méthamphétamines en cristaux (crystal meth)</t>
  </si>
  <si>
    <t>Methylenedioxyamphetamine (Ecstasy) - production</t>
  </si>
  <si>
    <t>Production de méthylènedioxyamphétamine (ecstasy)</t>
  </si>
  <si>
    <t>Possession of cannabis by organization</t>
  </si>
  <si>
    <t>Distribution of cannabis to youth by adult</t>
  </si>
  <si>
    <t>Distribution of cannabis by organization</t>
  </si>
  <si>
    <t>Sale of cannabis to adult</t>
  </si>
  <si>
    <t>Vente de cannabis à un adulte</t>
  </si>
  <si>
    <t>Sale of cannabis to youth</t>
  </si>
  <si>
    <t>Vente de cannabis à un jeune</t>
  </si>
  <si>
    <t>Sale of cannabis to an organization</t>
  </si>
  <si>
    <t>Vente de cannabis à une organisation</t>
  </si>
  <si>
    <t>Possession of cannabis for purpose of selling</t>
  </si>
  <si>
    <t>Possession de cannabis en vue de la vente</t>
  </si>
  <si>
    <t>Importation and exportation of cannabis</t>
  </si>
  <si>
    <t>Other Cannabis Act</t>
  </si>
  <si>
    <t>Autres articles de la Loi sur le cannabis</t>
  </si>
  <si>
    <t>Human Trafficking</t>
  </si>
  <si>
    <t>Human Smuggling fewer than 10 persons</t>
  </si>
  <si>
    <t>Human Smuggling 10 persons or more</t>
  </si>
  <si>
    <t>National Defence Act</t>
  </si>
  <si>
    <t>Loi sur la défense nationale</t>
  </si>
  <si>
    <t>Dangerous operation evading police - causing death</t>
  </si>
  <si>
    <t>Conduite dangereuse au cours d'une poursuite policière, entraînant la mort</t>
  </si>
  <si>
    <t>Dangerous operation evading police - causing bodily harm</t>
  </si>
  <si>
    <t>Conduite dangereuse au cours d'une poursuite policière, entraînant des lésions corporelles</t>
  </si>
  <si>
    <t>Dangerous operation of motor vehicle evading police</t>
  </si>
  <si>
    <t>Conduite dangereuse d'un véhicule à moteur au cours d'une poursuite policière</t>
  </si>
  <si>
    <t>Operation - low blood drug concentration</t>
  </si>
  <si>
    <t>Moindre concentration de drogue dans le sang</t>
  </si>
  <si>
    <t>Operation while impaired causing death (alcohol and drugs)</t>
  </si>
  <si>
    <t>Capacité de conduire affaiblie causant la mort (alcool et drogues)</t>
  </si>
  <si>
    <t>Operation while impaired causing death (unspecified)</t>
  </si>
  <si>
    <t>Capacité de conduire affaiblie causant la mort (non-spécifié)</t>
  </si>
  <si>
    <t>Operation while impaired causing bodily harm (alcohol and drugs)</t>
  </si>
  <si>
    <t>Capacité de conduire affaiblie causant des lésions corporelles (alcool et drogues)</t>
  </si>
  <si>
    <t>Operation while impaired causing bodily harm (unspecified)</t>
  </si>
  <si>
    <t>Capacité de conduire affaiblie causant des lésions corporelles (non-spécifié)</t>
  </si>
  <si>
    <t>Operation while impaired (alcohol and drugs)</t>
  </si>
  <si>
    <t>Capacité de conduire affaiblie (alcool et drogues)</t>
  </si>
  <si>
    <t>Operation while impaired (unspecified)</t>
  </si>
  <si>
    <t>Capacité de conduire affaiblie (non-spécifié)</t>
  </si>
  <si>
    <t>Failure to stop or remain (unspecified- exp 2011)</t>
  </si>
  <si>
    <t>Défaut de s'arrêter ou de demeurer sur les lieux (exp 2011)</t>
  </si>
  <si>
    <t>Fail to stop causing death</t>
  </si>
  <si>
    <t>Défaut d’arrêter causant la mort</t>
  </si>
  <si>
    <t>Fail to stop causing bodily harm</t>
  </si>
  <si>
    <t>Défaut d’arrêter — lésions corporelles</t>
  </si>
  <si>
    <t>Fail to stop or remain</t>
  </si>
  <si>
    <t>Défaut d’arrêter ou de demeurer sur les lieux</t>
  </si>
  <si>
    <t>Causing death by criminal negligence while street racing</t>
  </si>
  <si>
    <t>Fait de causer la mort par négligence criminelle pendant une course de rue</t>
  </si>
  <si>
    <t>Causing bodily harm by criminal negligence while street racing</t>
  </si>
  <si>
    <t>Fait de causer des lésions corporelles par négligence criminelle pendant une course de rue</t>
  </si>
  <si>
    <t>Dangerous operation causing death while street racing</t>
  </si>
  <si>
    <t>Conduite dangereuse causant la mort pendant une course de rue</t>
  </si>
  <si>
    <t>Dangerous operation causing bodily harm while street racing</t>
  </si>
  <si>
    <t>Conduite dangereuse causant des lésions corporelles pendant une course de rue</t>
  </si>
  <si>
    <t>Dangerous operation of motor vehicle while street racing</t>
  </si>
  <si>
    <t>Conduite dangereuse d’un véhicule à moteur pendant une course de rue</t>
  </si>
  <si>
    <t>Sexual offence which occurred prior to January 4, 1983</t>
  </si>
  <si>
    <t>Communication publique pour la vente de services sexuels</t>
  </si>
  <si>
    <t>For example:</t>
  </si>
  <si>
    <r>
      <t>1. Does LF</t>
    </r>
    <r>
      <rPr>
        <vertAlign val="subscript"/>
        <sz val="11"/>
        <color theme="1"/>
        <rFont val="Calibri"/>
        <family val="2"/>
        <scheme val="minor"/>
      </rPr>
      <t>2012</t>
    </r>
    <r>
      <rPr>
        <sz val="11"/>
        <color theme="1"/>
        <rFont val="Calibri"/>
        <family val="2"/>
        <scheme val="minor"/>
      </rPr>
      <t xml:space="preserve"> apply for calculating 2011 and LF</t>
    </r>
    <r>
      <rPr>
        <vertAlign val="subscript"/>
        <sz val="11"/>
        <color theme="1"/>
        <rFont val="Calibri"/>
        <family val="2"/>
        <scheme val="minor"/>
      </rPr>
      <t>2017</t>
    </r>
    <r>
      <rPr>
        <sz val="11"/>
        <color theme="1"/>
        <rFont val="Calibri"/>
        <family val="2"/>
        <scheme val="minor"/>
      </rPr>
      <t xml:space="preserve"> apply for calculating non-adjusted CSI for 2016 and on? </t>
    </r>
    <r>
      <rPr>
        <i/>
        <sz val="11"/>
        <color theme="1"/>
        <rFont val="Calibri"/>
        <family val="2"/>
        <scheme val="minor"/>
      </rPr>
      <t>Yes, this is correct.</t>
    </r>
  </si>
  <si>
    <r>
      <t>a) If I was calculating the final index 2011, I would need to multiply the Index by LF</t>
    </r>
    <r>
      <rPr>
        <vertAlign val="subscript"/>
        <sz val="11"/>
        <color theme="1"/>
        <rFont val="Calibri"/>
        <family val="2"/>
        <scheme val="minor"/>
      </rPr>
      <t>2012</t>
    </r>
    <r>
      <rPr>
        <sz val="11"/>
        <color theme="1"/>
        <rFont val="Calibri"/>
        <family val="2"/>
        <scheme val="minor"/>
      </rPr>
      <t xml:space="preserve">? </t>
    </r>
    <r>
      <rPr>
        <i/>
        <sz val="11"/>
        <color theme="1"/>
        <rFont val="Calibri"/>
        <family val="2"/>
        <scheme val="minor"/>
      </rPr>
      <t>Yes, this is correct.</t>
    </r>
  </si>
  <si>
    <r>
      <t>b) If I was calculating the final index 2016, I would need to multiply the Index by LF</t>
    </r>
    <r>
      <rPr>
        <vertAlign val="subscript"/>
        <sz val="11"/>
        <color theme="1"/>
        <rFont val="Calibri"/>
        <family val="2"/>
        <scheme val="minor"/>
      </rPr>
      <t>2012</t>
    </r>
    <r>
      <rPr>
        <sz val="11"/>
        <color theme="1"/>
        <rFont val="Calibri"/>
        <family val="2"/>
        <scheme val="minor"/>
      </rPr>
      <t xml:space="preserve"> and LF</t>
    </r>
    <r>
      <rPr>
        <vertAlign val="subscript"/>
        <sz val="11"/>
        <color theme="1"/>
        <rFont val="Calibri"/>
        <family val="2"/>
        <scheme val="minor"/>
      </rPr>
      <t>2017</t>
    </r>
    <r>
      <rPr>
        <sz val="11"/>
        <color theme="1"/>
        <rFont val="Calibri"/>
        <family val="2"/>
        <scheme val="minor"/>
      </rPr>
      <t xml:space="preserve">? </t>
    </r>
    <r>
      <rPr>
        <i/>
        <sz val="11"/>
        <color theme="1"/>
        <rFont val="Calibri"/>
        <family val="2"/>
        <scheme val="minor"/>
      </rPr>
      <t>Yes, this is correct.</t>
    </r>
  </si>
  <si>
    <t>Par exemple :</t>
  </si>
  <si>
    <r>
      <t>1. Le FR</t>
    </r>
    <r>
      <rPr>
        <vertAlign val="subscript"/>
        <sz val="11"/>
        <color theme="1"/>
        <rFont val="Calibri"/>
        <family val="2"/>
        <scheme val="minor"/>
      </rPr>
      <t>2012</t>
    </r>
    <r>
      <rPr>
        <sz val="11"/>
        <color theme="1"/>
        <rFont val="Calibri"/>
        <family val="2"/>
        <scheme val="minor"/>
      </rPr>
      <t xml:space="preserve"> s’applique-t-il au calcul de l’année 2011 et le FR</t>
    </r>
    <r>
      <rPr>
        <vertAlign val="subscript"/>
        <sz val="11"/>
        <color theme="1"/>
        <rFont val="Calibri"/>
        <family val="2"/>
        <scheme val="minor"/>
      </rPr>
      <t>2017</t>
    </r>
    <r>
      <rPr>
        <sz val="11"/>
        <color theme="1"/>
        <rFont val="Calibri"/>
        <family val="2"/>
        <scheme val="minor"/>
      </rPr>
      <t xml:space="preserve"> s’applique-t-il au calcul de l’Indice de gravité de la criminalité (IGC) non rajusté pour 2016 et les années suivantes? </t>
    </r>
    <r>
      <rPr>
        <i/>
        <sz val="11"/>
        <color theme="1"/>
        <rFont val="Calibri"/>
        <family val="2"/>
        <scheme val="minor"/>
      </rPr>
      <t>Oui, c'est correct.</t>
    </r>
  </si>
  <si>
    <r>
      <t>a. Si je calculais l’indice final pour 2011, je devrais multiplier l’indice par le FR</t>
    </r>
    <r>
      <rPr>
        <vertAlign val="subscript"/>
        <sz val="11"/>
        <color theme="1"/>
        <rFont val="Calibri"/>
        <family val="2"/>
        <scheme val="minor"/>
      </rPr>
      <t>2012</t>
    </r>
    <r>
      <rPr>
        <sz val="11"/>
        <color theme="1"/>
        <rFont val="Calibri"/>
        <family val="2"/>
        <scheme val="minor"/>
      </rPr>
      <t xml:space="preserve">. </t>
    </r>
    <r>
      <rPr>
        <i/>
        <sz val="11"/>
        <color theme="1"/>
        <rFont val="Calibri"/>
        <family val="2"/>
        <scheme val="minor"/>
      </rPr>
      <t>Oui, c'est correct.</t>
    </r>
  </si>
  <si>
    <r>
      <t>b. Si je calculais l’indice final pour 2016, je devrais multiplier l’indice par le FR</t>
    </r>
    <r>
      <rPr>
        <vertAlign val="subscript"/>
        <sz val="11"/>
        <color theme="1"/>
        <rFont val="Calibri"/>
        <family val="2"/>
        <scheme val="minor"/>
      </rPr>
      <t>2012</t>
    </r>
    <r>
      <rPr>
        <sz val="11"/>
        <color theme="1"/>
        <rFont val="Calibri"/>
        <family val="2"/>
        <scheme val="minor"/>
      </rPr>
      <t xml:space="preserve"> et le FR</t>
    </r>
    <r>
      <rPr>
        <vertAlign val="subscript"/>
        <sz val="11"/>
        <color theme="1"/>
        <rFont val="Calibri"/>
        <family val="2"/>
        <scheme val="minor"/>
      </rPr>
      <t>2017</t>
    </r>
    <r>
      <rPr>
        <sz val="11"/>
        <color theme="1"/>
        <rFont val="Calibri"/>
        <family val="2"/>
        <scheme val="minor"/>
      </rPr>
      <t xml:space="preserve">. </t>
    </r>
    <r>
      <rPr>
        <i/>
        <sz val="11"/>
        <color theme="1"/>
        <rFont val="Calibri"/>
        <family val="2"/>
        <scheme val="minor"/>
      </rPr>
      <t>Oui, c'est correct.</t>
    </r>
  </si>
  <si>
    <t xml:space="preserve">Step 4: </t>
  </si>
  <si>
    <t xml:space="preserve">Étape 4 : </t>
  </si>
  <si>
    <t>Quarantine Act</t>
  </si>
  <si>
    <t>Loi sur la mise en quarantaine</t>
  </si>
  <si>
    <r>
      <t>To calculate the Overall CSI, Violent CSI and the Non-violent CSI</t>
    </r>
    <r>
      <rPr>
        <u/>
        <sz val="11"/>
        <color theme="1"/>
        <rFont val="Calibri"/>
        <family val="2"/>
        <scheme val="minor"/>
      </rPr>
      <t xml:space="preserve"> for years 2011 and on, you must also</t>
    </r>
    <r>
      <rPr>
        <sz val="11"/>
        <color theme="1"/>
        <rFont val="Calibri"/>
        <family val="2"/>
        <scheme val="minor"/>
      </rPr>
      <t xml:space="preserve"> substitute for each </t>
    </r>
    <r>
      <rPr>
        <b/>
        <sz val="11"/>
        <color theme="1"/>
        <rFont val="Calibri"/>
        <family val="2"/>
        <scheme val="minor"/>
      </rPr>
      <t>LF</t>
    </r>
    <r>
      <rPr>
        <b/>
        <vertAlign val="subscript"/>
        <sz val="11"/>
        <color theme="1"/>
        <rFont val="Calibri"/>
        <family val="2"/>
        <scheme val="minor"/>
      </rPr>
      <t>i</t>
    </r>
    <r>
      <rPr>
        <b/>
        <sz val="11"/>
        <color theme="1"/>
        <rFont val="Calibri"/>
        <family val="2"/>
        <scheme val="minor"/>
      </rPr>
      <t xml:space="preserve"> </t>
    </r>
    <r>
      <rPr>
        <sz val="11"/>
        <color theme="1"/>
        <rFont val="Calibri"/>
        <family val="2"/>
        <scheme val="minor"/>
      </rPr>
      <t>as follows:</t>
    </r>
  </si>
  <si>
    <t xml:space="preserve">To calculate the Overall CSI, substitute the overall linkage factor: </t>
  </si>
  <si>
    <r>
      <t xml:space="preserve">*The Crime Severity Index (CSI) is a measure designed by Statistics Canada and based on official weights and crime statistics as released by the Canadian 
Centre for Justice and Community Safety Statistics.  Any attempt at calculating CSI values by outside agencies should be done with caution and must clearly 
identify that Statistics Canada is not the source of the calculation. Any non-standard CSI values should be accompanied by the following note :  
</t>
    </r>
    <r>
      <rPr>
        <b/>
        <sz val="11"/>
        <color theme="1"/>
        <rFont val="Calibri"/>
        <family val="2"/>
        <scheme val="minor"/>
      </rPr>
      <t>Values in this table are estimated and do not represent the official Crime Severity Index as published by Statistics Canada.</t>
    </r>
  </si>
  <si>
    <r>
      <t>* L’Indice de gravité de la criminalité (IGC) est une mesure conçue par Statistique Canada qui est fondée sur des statistiques de la criminalité et des poids officiels diffusés par le Centre canadien de la statistique juridique et de la sécurité des collectivités. Les organismes extérieurs qui tentent de calculer les valeurs de l’IGC doivent faire preuve de prudence et doivent clairement indiquer que Statistique Canada n’est pas la source du calcul. Toute valeur non standard relative à l’IGC doit être accompagnée de la note suivante :</t>
    </r>
    <r>
      <rPr>
        <b/>
        <sz val="11"/>
        <color theme="1"/>
        <rFont val="Calibri"/>
        <family val="2"/>
        <scheme val="minor"/>
      </rPr>
      <t xml:space="preserve"> Les valeurs de ce tableau sont estimées et ne correspondent pas à l’Indice de gravité de la criminalité officiel publié par Statistique Canada.</t>
    </r>
  </si>
  <si>
    <t>Multiply the non-adjusted crime severity index by the appropriate linkage factors (one linkage factor for each set of weight revisions):</t>
  </si>
  <si>
    <t>Multipliez l'Indice de gravité non-ajusté par le facteur de raccordement qui s'applique:</t>
  </si>
  <si>
    <t xml:space="preserve">Pour calculer  l’Indice de gravité des crimes global, substituez le facteur de raccordement global avec le facteur de raccordement pour les crimes avec violence: </t>
  </si>
  <si>
    <t>1110</t>
  </si>
  <si>
    <t>1120</t>
  </si>
  <si>
    <t>1130</t>
  </si>
  <si>
    <t>1140</t>
  </si>
  <si>
    <t>1150</t>
  </si>
  <si>
    <t>1160</t>
  </si>
  <si>
    <t>1210</t>
  </si>
  <si>
    <t>1220</t>
  </si>
  <si>
    <t>1300</t>
  </si>
  <si>
    <t>Infraction sexuelle qui est survenue avant le 4 janvier 1983</t>
  </si>
  <si>
    <t>1310</t>
  </si>
  <si>
    <t>1320</t>
  </si>
  <si>
    <t>1330</t>
  </si>
  <si>
    <t>1340</t>
  </si>
  <si>
    <t>1345</t>
  </si>
  <si>
    <t>1350</t>
  </si>
  <si>
    <t>1355</t>
  </si>
  <si>
    <t>1356</t>
  </si>
  <si>
    <t>1360</t>
  </si>
  <si>
    <t>1365</t>
  </si>
  <si>
    <t>1367</t>
  </si>
  <si>
    <t>1368</t>
  </si>
  <si>
    <t>1369</t>
  </si>
  <si>
    <t>1370</t>
  </si>
  <si>
    <t>1371</t>
  </si>
  <si>
    <t>1375</t>
  </si>
  <si>
    <t>1380</t>
  </si>
  <si>
    <t>1381</t>
  </si>
  <si>
    <t>1385</t>
  </si>
  <si>
    <t>1390</t>
  </si>
  <si>
    <t>1410</t>
  </si>
  <si>
    <t>1420</t>
  </si>
  <si>
    <t>1430</t>
  </si>
  <si>
    <t>1440</t>
  </si>
  <si>
    <t>1450</t>
  </si>
  <si>
    <t>1455</t>
  </si>
  <si>
    <t>1457</t>
  </si>
  <si>
    <t>1460</t>
  </si>
  <si>
    <t>1461</t>
  </si>
  <si>
    <t>1462</t>
  </si>
  <si>
    <t>1470</t>
  </si>
  <si>
    <t>1475</t>
  </si>
  <si>
    <t>1480</t>
  </si>
  <si>
    <t>1510</t>
  </si>
  <si>
    <t>1515</t>
  </si>
  <si>
    <t>1516</t>
  </si>
  <si>
    <t>1520</t>
  </si>
  <si>
    <t>1525</t>
  </si>
  <si>
    <t>1530</t>
  </si>
  <si>
    <t>1540</t>
  </si>
  <si>
    <t>1545</t>
  </si>
  <si>
    <t>1550</t>
  </si>
  <si>
    <t>1560</t>
  </si>
  <si>
    <t>1610</t>
  </si>
  <si>
    <t>1611</t>
  </si>
  <si>
    <t>1620</t>
  </si>
  <si>
    <t>1621</t>
  </si>
  <si>
    <t>1622</t>
  </si>
  <si>
    <t>1625</t>
  </si>
  <si>
    <t>1626</t>
  </si>
  <si>
    <t>1627</t>
  </si>
  <si>
    <t>1628</t>
  </si>
  <si>
    <t>1629</t>
  </si>
  <si>
    <t>1630</t>
  </si>
  <si>
    <t>1631</t>
  </si>
  <si>
    <t>1632</t>
  </si>
  <si>
    <t>1633</t>
  </si>
  <si>
    <t>Causing or Providing Conversion Therapy</t>
  </si>
  <si>
    <t>Provoquer ou fournir une thérapie de conversion</t>
  </si>
  <si>
    <t>1634</t>
  </si>
  <si>
    <t>Material Benefit from Conversion Therapy</t>
  </si>
  <si>
    <t>Avantage matériel d’une thérapie de conversion</t>
  </si>
  <si>
    <t>1635</t>
  </si>
  <si>
    <t>Intimidation of a person to impede them from obtaining health services</t>
  </si>
  <si>
    <t>Intimidation d’une personne en vue de lui nuire dans l’obtention de services de santé</t>
  </si>
  <si>
    <t>1636</t>
  </si>
  <si>
    <t>Intimidation of a health professional to impede their duties</t>
  </si>
  <si>
    <t>Intimidation d’un professionnel de la santé en vue de lui nuire dans</t>
  </si>
  <si>
    <t>1637</t>
  </si>
  <si>
    <t>Intimidation of a person assisting in the performance of the health services to impede in those functions</t>
  </si>
  <si>
    <t>Intimidation d’une personne dont les fonctions consistent à appuyer un professionnel de la santé dans l’exercice de ses attributions en vue de lui nuire dans l’exercice de ces fonctions</t>
  </si>
  <si>
    <t>1638</t>
  </si>
  <si>
    <t>Obstruction or interference with access to heath services</t>
  </si>
  <si>
    <t>Empêcher ou gêner intentionnellement l’accès à des services de santé</t>
  </si>
  <si>
    <t>1639</t>
  </si>
  <si>
    <t>Failure to Provide Necessaries</t>
  </si>
  <si>
    <t>Omission de fournir les choses nécessaires à l’existence</t>
  </si>
  <si>
    <t>1640</t>
  </si>
  <si>
    <t>Impeding Attempt to Save Life</t>
  </si>
  <si>
    <t>Nuire à une tentative de sauver la vie</t>
  </si>
  <si>
    <t>1711</t>
  </si>
  <si>
    <t>1712</t>
  </si>
  <si>
    <t>1721</t>
  </si>
  <si>
    <t>1722</t>
  </si>
  <si>
    <t>1731</t>
  </si>
  <si>
    <t>1732</t>
  </si>
  <si>
    <t>1740</t>
  </si>
  <si>
    <t>2110</t>
  </si>
  <si>
    <t>2120</t>
  </si>
  <si>
    <t>2121</t>
  </si>
  <si>
    <t>2125</t>
  </si>
  <si>
    <t>2130</t>
  </si>
  <si>
    <t>2131</t>
  </si>
  <si>
    <t>2132</t>
  </si>
  <si>
    <t>2133</t>
  </si>
  <si>
    <t>2135</t>
  </si>
  <si>
    <t>2140</t>
  </si>
  <si>
    <t>2141</t>
  </si>
  <si>
    <t>2142</t>
  </si>
  <si>
    <t>2143</t>
  </si>
  <si>
    <t>2150</t>
  </si>
  <si>
    <t>2152</t>
  </si>
  <si>
    <t>2153</t>
  </si>
  <si>
    <t>2155</t>
  </si>
  <si>
    <t>2156</t>
  </si>
  <si>
    <t>2160</t>
  </si>
  <si>
    <t>2165</t>
  </si>
  <si>
    <t>2166</t>
  </si>
  <si>
    <t>2170</t>
  </si>
  <si>
    <t>2175</t>
  </si>
  <si>
    <t>2176</t>
  </si>
  <si>
    <t>2177</t>
  </si>
  <si>
    <t>2178</t>
  </si>
  <si>
    <t>3110</t>
  </si>
  <si>
    <t>3115</t>
  </si>
  <si>
    <t>3120</t>
  </si>
  <si>
    <t>3125</t>
  </si>
  <si>
    <t>3130</t>
  </si>
  <si>
    <t>3140</t>
  </si>
  <si>
    <t>Public Communication to Sell Sexual Services</t>
  </si>
  <si>
    <t>3141</t>
  </si>
  <si>
    <t>Offences Related to Impeding Traffic to Buy or Sell Sexual Services</t>
  </si>
  <si>
    <t>Infractions liées au trafic empêchant d'acheter ou de vendre des services sexuels</t>
  </si>
  <si>
    <t>3210</t>
  </si>
  <si>
    <t>3220</t>
  </si>
  <si>
    <t>3230</t>
  </si>
  <si>
    <t>3240</t>
  </si>
  <si>
    <t>3310</t>
  </si>
  <si>
    <t>3320</t>
  </si>
  <si>
    <t>3330</t>
  </si>
  <si>
    <t>3340</t>
  </si>
  <si>
    <t>3350</t>
  </si>
  <si>
    <t>3365</t>
  </si>
  <si>
    <t>3370</t>
  </si>
  <si>
    <t>3375</t>
  </si>
  <si>
    <t>3380</t>
  </si>
  <si>
    <t>3390</t>
  </si>
  <si>
    <t>3395</t>
  </si>
  <si>
    <t>3410</t>
  </si>
  <si>
    <t>3420</t>
  </si>
  <si>
    <t>3430</t>
  </si>
  <si>
    <t>3440</t>
  </si>
  <si>
    <t>3450</t>
  </si>
  <si>
    <t>3455</t>
  </si>
  <si>
    <t>Child Pornography (Possessing or Accessing)</t>
  </si>
  <si>
    <t>Pornographie juvénile (possession ou accès)</t>
  </si>
  <si>
    <t>3456</t>
  </si>
  <si>
    <t>3460</t>
  </si>
  <si>
    <t>3470</t>
  </si>
  <si>
    <t>3480</t>
  </si>
  <si>
    <t>3490</t>
  </si>
  <si>
    <t>3510</t>
  </si>
  <si>
    <t>3520</t>
  </si>
  <si>
    <t>3540</t>
  </si>
  <si>
    <t>3550</t>
  </si>
  <si>
    <t>3560</t>
  </si>
  <si>
    <t>3570</t>
  </si>
  <si>
    <t>Promoting or Advertising Conversion Therapy</t>
  </si>
  <si>
    <t>Promouvoir ou publier une thérapie de conversion</t>
  </si>
  <si>
    <t>3700</t>
  </si>
  <si>
    <t>3710</t>
  </si>
  <si>
    <t>3711</t>
  </si>
  <si>
    <t>3712</t>
  </si>
  <si>
    <t>3713</t>
  </si>
  <si>
    <t>3714</t>
  </si>
  <si>
    <t>3715</t>
  </si>
  <si>
    <t>3716</t>
  </si>
  <si>
    <t>3717</t>
  </si>
  <si>
    <t>3718</t>
  </si>
  <si>
    <t>3720</t>
  </si>
  <si>
    <t>3721</t>
  </si>
  <si>
    <t>3722</t>
  </si>
  <si>
    <t>3723</t>
  </si>
  <si>
    <t>3724</t>
  </si>
  <si>
    <t>3725</t>
  </si>
  <si>
    <t>3726</t>
  </si>
  <si>
    <t>3727</t>
  </si>
  <si>
    <t>3730</t>
  </si>
  <si>
    <t>3740</t>
  </si>
  <si>
    <t>3750</t>
  </si>
  <si>
    <t>3760</t>
  </si>
  <si>
    <t>3770</t>
  </si>
  <si>
    <t>3771</t>
  </si>
  <si>
    <t>3772</t>
  </si>
  <si>
    <t>Other Offences Against the Person and Reputation</t>
  </si>
  <si>
    <t>Autres infractions contre la personne et la réputation</t>
  </si>
  <si>
    <t>3780</t>
  </si>
  <si>
    <t>3790</t>
  </si>
  <si>
    <t>3810</t>
  </si>
  <si>
    <t>3811</t>
  </si>
  <si>
    <t>Wilful and Forbidden Acts in Respect of Certain Material Property</t>
  </si>
  <si>
    <t>Actes volontaires et prohibés concernant certains biens</t>
  </si>
  <si>
    <t>3812</t>
  </si>
  <si>
    <t>Injuring or endangering Animals</t>
  </si>
  <si>
    <t>Blesser ou mettre en danger des animaux</t>
  </si>
  <si>
    <t>3813</t>
  </si>
  <si>
    <t>Killing or injuring Law Enforcement or Military Animals</t>
  </si>
  <si>
    <t>Tuer, blesser ou enfreindre les forces de l'ordre ou des animaux de l'armé</t>
  </si>
  <si>
    <t>3814</t>
  </si>
  <si>
    <t>Causing unnecessary suffering to Animals</t>
  </si>
  <si>
    <t>Causer des souffrances inutiles aux animaux</t>
  </si>
  <si>
    <t>3815</t>
  </si>
  <si>
    <t>Causing damage or injury due to a failure to exercise reasonable care - animals or birds</t>
  </si>
  <si>
    <t>Causer des dommages ou blessures en raison d'un manque de diligence nécessaire</t>
  </si>
  <si>
    <t>3816</t>
  </si>
  <si>
    <t>Arena for animal fighting</t>
  </si>
  <si>
    <t>Arène pour le combat des animaux</t>
  </si>
  <si>
    <t>3820</t>
  </si>
  <si>
    <t>3825</t>
  </si>
  <si>
    <t>3830</t>
  </si>
  <si>
    <t>3840</t>
  </si>
  <si>
    <t>3841</t>
  </si>
  <si>
    <t>3842</t>
  </si>
  <si>
    <t>3843</t>
  </si>
  <si>
    <t>3890</t>
  </si>
  <si>
    <t>4110</t>
  </si>
  <si>
    <t>4120</t>
  </si>
  <si>
    <t>4130</t>
  </si>
  <si>
    <t>4140</t>
  </si>
  <si>
    <t>Possession - cannabis (pre-legalization)</t>
  </si>
  <si>
    <t>Possession de cannabis (avant la légalization)</t>
  </si>
  <si>
    <t>4150</t>
  </si>
  <si>
    <t>4160</t>
  </si>
  <si>
    <t>4170</t>
  </si>
  <si>
    <t>4210</t>
  </si>
  <si>
    <t>4220</t>
  </si>
  <si>
    <t>4230</t>
  </si>
  <si>
    <t>4240</t>
  </si>
  <si>
    <t>Cannabis - trafficking (pre-legalization)</t>
  </si>
  <si>
    <t>Trafic de cannabis (avant la légalization)</t>
  </si>
  <si>
    <t>4250</t>
  </si>
  <si>
    <t>4260</t>
  </si>
  <si>
    <t>4270</t>
  </si>
  <si>
    <t>4310</t>
  </si>
  <si>
    <t>4320</t>
  </si>
  <si>
    <t>4330</t>
  </si>
  <si>
    <t>4340</t>
  </si>
  <si>
    <t>Cannabis - importation and exportation (pre-legalization)</t>
  </si>
  <si>
    <t>Importation et exportation de cannabis (avant la légalization)</t>
  </si>
  <si>
    <t>4350</t>
  </si>
  <si>
    <t>4360</t>
  </si>
  <si>
    <t>4370</t>
  </si>
  <si>
    <t>4410</t>
  </si>
  <si>
    <t>4420</t>
  </si>
  <si>
    <t>4430</t>
  </si>
  <si>
    <t>4440</t>
  </si>
  <si>
    <t>Cannabis - production (pre-legalization)</t>
  </si>
  <si>
    <t>Production de cannabis (avant la légalization)</t>
  </si>
  <si>
    <t>4450</t>
  </si>
  <si>
    <t>4460</t>
  </si>
  <si>
    <t>4470</t>
  </si>
  <si>
    <t>4590</t>
  </si>
  <si>
    <t>Possession, sale, etc., for use in production of or trafficking in substance</t>
  </si>
  <si>
    <t>Possession, vente, etc., pour utilisation dans la production ou le traffic</t>
  </si>
  <si>
    <t>4911</t>
  </si>
  <si>
    <t>Possession of illicit or over 30g dried cannabis (or equivalent) by adult</t>
  </si>
  <si>
    <t>Possession de cannabis séché illicite ou de plus de 30 g de cannabis séché (ou l’équivalent) par un adulte</t>
  </si>
  <si>
    <t>4912</t>
  </si>
  <si>
    <t>Possession of over 5g dried cannabis (or equivalent) by youth</t>
  </si>
  <si>
    <t>Possession de plus de 5 g de cannabis séché (ou l’équivalent) par un jeune</t>
  </si>
  <si>
    <t>4913</t>
  </si>
  <si>
    <t>Possession of budding or flowering plants, or more than four cannabis plants</t>
  </si>
  <si>
    <t>Possession de plantes en train de bourgeonner ou de fleurir, ou de plus de quatre plantes de cannabis</t>
  </si>
  <si>
    <t>4914</t>
  </si>
  <si>
    <t>Possession de cannabis par une organisation</t>
  </si>
  <si>
    <t>4921</t>
  </si>
  <si>
    <t>Distribution to an organization, illicit or over 30g dried cannabis (or equivalent) by adult</t>
  </si>
  <si>
    <t>Distribution de plus de 30 g de cannabis séché illicite (ou l’équivalent) ou distribution à une organisation par un adulte</t>
  </si>
  <si>
    <t>4922</t>
  </si>
  <si>
    <t>Distribution de cannabis à un jeune par un adulte</t>
  </si>
  <si>
    <t>4923</t>
  </si>
  <si>
    <t>Distribution to an organization or over 5g dried cannabis (or equivalent) by youth</t>
  </si>
  <si>
    <t>Distribution de plus de 5 g de cannabis séché (ou l’équivalent) ou distribution à une organisation par un jeune</t>
  </si>
  <si>
    <t>4924</t>
  </si>
  <si>
    <t>Distribution of budding or flowering plants, or more than four cannabis plants</t>
  </si>
  <si>
    <t>Distribution de plantes en train de bourgeonner ou de fleurir, ou de plus de quatre plantes de cannabis</t>
  </si>
  <si>
    <t>4925</t>
  </si>
  <si>
    <t>Distribution de cannabis par une organisation</t>
  </si>
  <si>
    <t>4926</t>
  </si>
  <si>
    <t>Possession of cannabis for purpose of distributing</t>
  </si>
  <si>
    <t>Possession de cannabis en vue de la distribution</t>
  </si>
  <si>
    <t>4931</t>
  </si>
  <si>
    <t>4932</t>
  </si>
  <si>
    <t>4933</t>
  </si>
  <si>
    <t>4934</t>
  </si>
  <si>
    <t>4941</t>
  </si>
  <si>
    <t>4942</t>
  </si>
  <si>
    <t>Possession of cannabis for purpose of exportation</t>
  </si>
  <si>
    <t>Possession de cannabis en vue de l’exportation</t>
  </si>
  <si>
    <t>4951</t>
  </si>
  <si>
    <t>Obtain, offer to obtain, alter or offer to alter cannabis</t>
  </si>
  <si>
    <t>Obtenir, offrir d’obtenir, altérer ou offrir d’altérer du cannabis</t>
  </si>
  <si>
    <t>4952</t>
  </si>
  <si>
    <t>Cultivate, propagate or harvest cannabis by adult</t>
  </si>
  <si>
    <t>Culture, multiplication ou récolte de cannabis par un adulte</t>
  </si>
  <si>
    <t>4953</t>
  </si>
  <si>
    <t>Cultivate, propagate or harvest cannabis by youth or organization</t>
  </si>
  <si>
    <t>Culture, multiplication ou récolte de cannabis par un jeune ou une organisation</t>
  </si>
  <si>
    <t>4961</t>
  </si>
  <si>
    <t>Possess, produce, sell, distribute or import anything for use in production or distribution of illicit cannabis</t>
  </si>
  <si>
    <t>Avoir en sa possession, produire, vendre, distribuer ou importer toute chose dans l’intention qu’elle soit utilisée pour la production ou la distribution de cannabis illicite</t>
  </si>
  <si>
    <t>4971</t>
  </si>
  <si>
    <t>Use of young person in the commission of a cannabis offence</t>
  </si>
  <si>
    <t>Avoir recours aux services d’un jeune dans la perpétration d’une infraction liée au cannabis</t>
  </si>
  <si>
    <t>4981</t>
  </si>
  <si>
    <t>6100</t>
  </si>
  <si>
    <t>6150</t>
  </si>
  <si>
    <t>6200</t>
  </si>
  <si>
    <t>6250</t>
  </si>
  <si>
    <t>6300</t>
  </si>
  <si>
    <t>6350</t>
  </si>
  <si>
    <t>6400</t>
  </si>
  <si>
    <t>6450</t>
  </si>
  <si>
    <t>6500</t>
  </si>
  <si>
    <t>6510</t>
  </si>
  <si>
    <t>6520</t>
  </si>
  <si>
    <t>6530</t>
  </si>
  <si>
    <t>6550</t>
  </si>
  <si>
    <t>6560</t>
  </si>
  <si>
    <t>6570</t>
  </si>
  <si>
    <t>Emergencies Act</t>
  </si>
  <si>
    <t>Loi sur les mesures d'urgence</t>
  </si>
  <si>
    <t>6600</t>
  </si>
  <si>
    <t>6900</t>
  </si>
  <si>
    <t>9110</t>
  </si>
  <si>
    <t>9120</t>
  </si>
  <si>
    <t>9130</t>
  </si>
  <si>
    <t>9131</t>
  </si>
  <si>
    <t>9132</t>
  </si>
  <si>
    <t>9133</t>
  </si>
  <si>
    <t>9205</t>
  </si>
  <si>
    <t>9210</t>
  </si>
  <si>
    <t>9213</t>
  </si>
  <si>
    <t>9215</t>
  </si>
  <si>
    <t>9217</t>
  </si>
  <si>
    <t>9220</t>
  </si>
  <si>
    <t>9223</t>
  </si>
  <si>
    <t>9225</t>
  </si>
  <si>
    <t>9227</t>
  </si>
  <si>
    <t>9230</t>
  </si>
  <si>
    <t>9233</t>
  </si>
  <si>
    <t>9235</t>
  </si>
  <si>
    <t>9237</t>
  </si>
  <si>
    <t>9240</t>
  </si>
  <si>
    <t>9245</t>
  </si>
  <si>
    <t>9250</t>
  </si>
  <si>
    <t>9255</t>
  </si>
  <si>
    <t>9260</t>
  </si>
  <si>
    <t>Failure or refusal to comply with demand (alcohol)</t>
  </si>
  <si>
    <t>Omission ou refus d’obtempérer (alcool)</t>
  </si>
  <si>
    <t>9263</t>
  </si>
  <si>
    <t>Failure or refusal to comply with demand (alcohol and drugs)</t>
  </si>
  <si>
    <t>Omission ou refus d’obtempérer (alcool et drogues)</t>
  </si>
  <si>
    <t>9265</t>
  </si>
  <si>
    <t>Failure or refusal to comply with demand (drugs)</t>
  </si>
  <si>
    <t>Omission ou refus d’obtempérer (drogues)</t>
  </si>
  <si>
    <t>9267</t>
  </si>
  <si>
    <t>Failure or refusal to comply with demand (unspecified)</t>
  </si>
  <si>
    <t>Omission ou refus d’obtempérer (non-spécifié)</t>
  </si>
  <si>
    <t>9270</t>
  </si>
  <si>
    <t>Failure or refusal to comply with demand, accident resulting in bodily harm (alcohol)</t>
  </si>
  <si>
    <t>Omission ou refus d’obtempérer, accident ayant entraîné des lésions corporelles (alcool)</t>
  </si>
  <si>
    <t>9273</t>
  </si>
  <si>
    <t>Failure or refusal to comply with demand, accident resulting in bodily harm (alcohol and drugs)</t>
  </si>
  <si>
    <t>Omission ou refus d’obtempérer, accident ayant entraîné des lésions corporelles (alcool et drogues)</t>
  </si>
  <si>
    <t>9275</t>
  </si>
  <si>
    <t>Failure or refusal to comply with demand, accident resulting in bodily harm (drugs)</t>
  </si>
  <si>
    <t>Omission ou refus d’obtempérer, accident ayant entraîné des lésions corporelles (drogues)</t>
  </si>
  <si>
    <t>9277</t>
  </si>
  <si>
    <t>Failure or refusal to comply with demand, accident resulting in bodily harm (unspecified)</t>
  </si>
  <si>
    <t>Omission ou refus d’obtempérer, accident ayant entraîné des lésions corporelles (non-spécifié)</t>
  </si>
  <si>
    <t>9280</t>
  </si>
  <si>
    <t>Failure or refusal to comply with demand, accident resulting in death (alcohol)</t>
  </si>
  <si>
    <t>Omission ou refus d’obtempérer, accident ayant entraîné la mort (alcool)</t>
  </si>
  <si>
    <t>9283</t>
  </si>
  <si>
    <t>Failure or refusal to comply with demand, accident resulting in death (alcohol and drugs)</t>
  </si>
  <si>
    <t>Omission ou refus d’obtempérer, accident ayant entraîné la mort (alcool et drogues)</t>
  </si>
  <si>
    <t>9285</t>
  </si>
  <si>
    <t>Failure or refusal to comply with demand, accident resulting in death (drugs)</t>
  </si>
  <si>
    <t>Omission ou refus d’obtempérer, accident ayant entraîné la mort (drogues)</t>
  </si>
  <si>
    <t>9287</t>
  </si>
  <si>
    <t>Failure or refusal to comply with demand, accident resulting in death (unspecified)</t>
  </si>
  <si>
    <t>Omission ou refus d’obtempérer, accident ayant entraîné la mort (non-spécifié)</t>
  </si>
  <si>
    <t>9310</t>
  </si>
  <si>
    <t>9311</t>
  </si>
  <si>
    <t>9312</t>
  </si>
  <si>
    <t>9313</t>
  </si>
  <si>
    <t>9320</t>
  </si>
  <si>
    <t>9330</t>
  </si>
  <si>
    <t>9410</t>
  </si>
  <si>
    <t>9420</t>
  </si>
  <si>
    <t>9430</t>
  </si>
  <si>
    <t>9440</t>
  </si>
  <si>
    <t>June 2023/juin 2023</t>
  </si>
  <si>
    <r>
      <t>LF</t>
    </r>
    <r>
      <rPr>
        <vertAlign val="subscript"/>
        <sz val="11"/>
        <color theme="1"/>
        <rFont val="Calibri"/>
        <family val="2"/>
        <scheme val="minor"/>
      </rPr>
      <t>2022</t>
    </r>
  </si>
  <si>
    <r>
      <t xml:space="preserve"> Le facteur de raccordement global </t>
    </r>
    <r>
      <rPr>
        <vertAlign val="subscript"/>
        <sz val="11"/>
        <color theme="1"/>
        <rFont val="Calibri"/>
        <family val="2"/>
        <scheme val="minor"/>
      </rPr>
      <t>2022</t>
    </r>
  </si>
  <si>
    <r>
      <rPr>
        <u/>
        <sz val="11"/>
        <color theme="1"/>
        <rFont val="Calibri"/>
        <family val="2"/>
        <scheme val="minor"/>
      </rPr>
      <t>Only the first</t>
    </r>
    <r>
      <rPr>
        <sz val="11"/>
        <color theme="1"/>
        <rFont val="Calibri"/>
        <family val="2"/>
        <scheme val="minor"/>
      </rPr>
      <t xml:space="preserve"> linkage factor (LF</t>
    </r>
    <r>
      <rPr>
        <vertAlign val="subscript"/>
        <sz val="11"/>
        <color theme="1"/>
        <rFont val="Calibri"/>
        <family val="2"/>
        <scheme val="minor"/>
      </rPr>
      <t>2012</t>
    </r>
    <r>
      <rPr>
        <sz val="11"/>
        <color theme="1"/>
        <rFont val="Calibri"/>
        <family val="2"/>
        <scheme val="minor"/>
      </rPr>
      <t xml:space="preserve">) is to be used when calculating anything for reference periods that are </t>
    </r>
    <r>
      <rPr>
        <u/>
        <sz val="11"/>
        <color theme="1"/>
        <rFont val="Calibri"/>
        <family val="2"/>
        <scheme val="minor"/>
      </rPr>
      <t>2011r through to 2015</t>
    </r>
    <r>
      <rPr>
        <sz val="11"/>
        <color theme="1"/>
        <rFont val="Calibri"/>
        <family val="2"/>
        <scheme val="minor"/>
      </rPr>
      <t>.</t>
    </r>
  </si>
  <si>
    <t>INDEX III WEIGHT  
(Applicable to 2016 - 2020 data)</t>
  </si>
  <si>
    <t>INDEX IV WEIGHT  
(Applicable to 2021-2026 UCR data)</t>
  </si>
  <si>
    <t xml:space="preserve">INDEX I WEIGHT  
(Applicable to 1998-2010 UCR data) </t>
  </si>
  <si>
    <t>INDEX II WEIGHT  
(Applicable to 2011-2015 UCR data)</t>
  </si>
  <si>
    <t xml:space="preserve"> INDICE DE POIDS III (s'appliquent aux données DUC de 2016-2020) </t>
  </si>
  <si>
    <t xml:space="preserve"> INDICE DE POIDS IV 
(s'appliquent aux données DUC 
de 2021-2026) </t>
  </si>
  <si>
    <t xml:space="preserve"> INDICE DE POIDS II 
(s'appliquent aux données DUC 
de 2011-2015) </t>
  </si>
  <si>
    <t>POIDS L'INDICE I 
(s'appliquent aux données DUC 
de 1998-2010)</t>
  </si>
  <si>
    <r>
      <rPr>
        <u/>
        <sz val="11"/>
        <color theme="1"/>
        <rFont val="Calibri"/>
        <family val="2"/>
        <scheme val="minor"/>
      </rPr>
      <t>Seul le premier</t>
    </r>
    <r>
      <rPr>
        <sz val="11"/>
        <color theme="1"/>
        <rFont val="Calibri"/>
        <family val="2"/>
        <scheme val="minor"/>
      </rPr>
      <t xml:space="preserve"> facteur de raccordement (FR</t>
    </r>
    <r>
      <rPr>
        <vertAlign val="subscript"/>
        <sz val="11"/>
        <color theme="1"/>
        <rFont val="Calibri"/>
        <family val="2"/>
        <scheme val="minor"/>
      </rPr>
      <t>2012</t>
    </r>
    <r>
      <rPr>
        <sz val="11"/>
        <color theme="1"/>
        <rFont val="Calibri"/>
        <family val="2"/>
        <scheme val="minor"/>
      </rPr>
      <t xml:space="preserve">) doit être utilisé pour calculer quoi que ce soit pour les périodes de référence allant de </t>
    </r>
    <r>
      <rPr>
        <u/>
        <sz val="11"/>
        <color theme="1"/>
        <rFont val="Calibri"/>
        <family val="2"/>
        <scheme val="minor"/>
      </rPr>
      <t>2011r à 2015</t>
    </r>
    <r>
      <rPr>
        <sz val="11"/>
        <color theme="1"/>
        <rFont val="Calibri"/>
        <family val="2"/>
        <scheme val="minor"/>
      </rPr>
      <t>.</t>
    </r>
  </si>
  <si>
    <r>
      <t>Aucun facteur de raccordement</t>
    </r>
    <r>
      <rPr>
        <sz val="11"/>
        <color theme="1"/>
        <rFont val="Calibri"/>
        <family val="2"/>
        <scheme val="minor"/>
      </rPr>
      <t xml:space="preserve"> n’est requis pour calculer quoi que ce soit pour les périodes de référence </t>
    </r>
    <r>
      <rPr>
        <u/>
        <sz val="11"/>
        <color theme="1"/>
        <rFont val="Calibri"/>
        <family val="2"/>
        <scheme val="minor"/>
      </rPr>
      <t>précédant</t>
    </r>
    <r>
      <rPr>
        <sz val="11"/>
        <color theme="1"/>
        <rFont val="Calibri"/>
        <family val="2"/>
        <scheme val="minor"/>
      </rPr>
      <t xml:space="preserve"> 2011r.</t>
    </r>
  </si>
  <si>
    <r>
      <rPr>
        <u/>
        <sz val="11"/>
        <color theme="1"/>
        <rFont val="Calibri"/>
        <family val="2"/>
        <scheme val="minor"/>
      </rPr>
      <t>No linkage factor</t>
    </r>
    <r>
      <rPr>
        <sz val="11"/>
        <color theme="1"/>
        <rFont val="Calibri"/>
        <family val="2"/>
        <scheme val="minor"/>
      </rPr>
      <t xml:space="preserve"> is required for when calculating anything for reference periods </t>
    </r>
    <r>
      <rPr>
        <u/>
        <sz val="11"/>
        <color theme="1"/>
        <rFont val="Calibri"/>
        <family val="2"/>
        <scheme val="minor"/>
      </rPr>
      <t>before</t>
    </r>
    <r>
      <rPr>
        <sz val="11"/>
        <color theme="1"/>
        <rFont val="Calibri"/>
        <family val="2"/>
        <scheme val="minor"/>
      </rPr>
      <t xml:space="preserve"> 2011r.</t>
    </r>
  </si>
  <si>
    <r>
      <rPr>
        <u/>
        <sz val="11"/>
        <color theme="1"/>
        <rFont val="Calibri"/>
        <family val="2"/>
        <scheme val="minor"/>
      </rPr>
      <t>Les deux facteurs de raccordement</t>
    </r>
    <r>
      <rPr>
        <sz val="11"/>
        <color theme="1"/>
        <rFont val="Calibri"/>
        <family val="2"/>
        <scheme val="minor"/>
      </rPr>
      <t xml:space="preserve"> (FR</t>
    </r>
    <r>
      <rPr>
        <vertAlign val="subscript"/>
        <sz val="11"/>
        <color theme="1"/>
        <rFont val="Calibri"/>
        <family val="2"/>
        <scheme val="minor"/>
      </rPr>
      <t>2012</t>
    </r>
    <r>
      <rPr>
        <sz val="11"/>
        <color theme="1"/>
        <rFont val="Calibri"/>
        <family val="2"/>
        <scheme val="minor"/>
      </rPr>
      <t xml:space="preserve"> ET FR</t>
    </r>
    <r>
      <rPr>
        <vertAlign val="subscript"/>
        <sz val="11"/>
        <color theme="1"/>
        <rFont val="Calibri"/>
        <family val="2"/>
        <scheme val="minor"/>
      </rPr>
      <t>2017</t>
    </r>
    <r>
      <rPr>
        <sz val="11"/>
        <color theme="1"/>
        <rFont val="Calibri"/>
        <family val="2"/>
        <scheme val="minor"/>
      </rPr>
      <t xml:space="preserve">) doivent être utilisés pour calculer quoi que ce soit pour la période de référence de </t>
    </r>
    <r>
      <rPr>
        <u/>
        <sz val="11"/>
        <color theme="1"/>
        <rFont val="Calibri"/>
        <family val="2"/>
        <scheme val="minor"/>
      </rPr>
      <t>2016r à 2020</t>
    </r>
    <r>
      <rPr>
        <sz val="11"/>
        <color theme="1"/>
        <rFont val="Calibri"/>
        <family val="2"/>
        <scheme val="minor"/>
      </rPr>
      <t xml:space="preserve">.  </t>
    </r>
  </si>
  <si>
    <r>
      <rPr>
        <u/>
        <sz val="11"/>
        <color theme="1"/>
        <rFont val="Calibri"/>
        <family val="2"/>
        <scheme val="minor"/>
      </rPr>
      <t>Les trois facteurs de raccordement</t>
    </r>
    <r>
      <rPr>
        <sz val="11"/>
        <color theme="1"/>
        <rFont val="Calibri"/>
        <family val="2"/>
        <scheme val="minor"/>
      </rPr>
      <t xml:space="preserve"> (FR</t>
    </r>
    <r>
      <rPr>
        <vertAlign val="subscript"/>
        <sz val="11"/>
        <color theme="1"/>
        <rFont val="Calibri"/>
        <family val="2"/>
        <scheme val="minor"/>
      </rPr>
      <t>2012</t>
    </r>
    <r>
      <rPr>
        <sz val="11"/>
        <color theme="1"/>
        <rFont val="Calibri"/>
        <family val="2"/>
        <scheme val="minor"/>
      </rPr>
      <t xml:space="preserve"> ET FR</t>
    </r>
    <r>
      <rPr>
        <vertAlign val="subscript"/>
        <sz val="11"/>
        <color theme="1"/>
        <rFont val="Calibri"/>
        <family val="2"/>
        <scheme val="minor"/>
      </rPr>
      <t xml:space="preserve">2017 </t>
    </r>
    <r>
      <rPr>
        <sz val="11"/>
        <color theme="1"/>
        <rFont val="Calibri"/>
        <family val="2"/>
        <scheme val="minor"/>
      </rPr>
      <t>ET FR</t>
    </r>
    <r>
      <rPr>
        <vertAlign val="subscript"/>
        <sz val="11"/>
        <color theme="1"/>
        <rFont val="Calibri"/>
        <family val="2"/>
        <scheme val="minor"/>
      </rPr>
      <t>2022</t>
    </r>
    <r>
      <rPr>
        <sz val="11"/>
        <color theme="1"/>
        <rFont val="Calibri"/>
        <family val="2"/>
        <scheme val="minor"/>
      </rPr>
      <t>) doivent être utilisés pour calculer quoi que ce soit pour la période de référence de</t>
    </r>
    <r>
      <rPr>
        <u/>
        <sz val="11"/>
        <color theme="1"/>
        <rFont val="Calibri"/>
        <family val="2"/>
        <scheme val="minor"/>
      </rPr>
      <t xml:space="preserve"> 2021 et les suivantes</t>
    </r>
    <r>
      <rPr>
        <sz val="11"/>
        <color theme="1"/>
        <rFont val="Calibri"/>
        <family val="2"/>
        <scheme val="minor"/>
      </rPr>
      <t xml:space="preserve">.  </t>
    </r>
  </si>
  <si>
    <r>
      <t>c. Si je calculais l’indice final pour 2021, je devrais multiplier l’indice par le FR</t>
    </r>
    <r>
      <rPr>
        <vertAlign val="subscript"/>
        <sz val="11"/>
        <color theme="1"/>
        <rFont val="Calibri"/>
        <family val="2"/>
        <scheme val="minor"/>
      </rPr>
      <t>2012</t>
    </r>
    <r>
      <rPr>
        <sz val="11"/>
        <color theme="1"/>
        <rFont val="Calibri"/>
        <family val="2"/>
        <scheme val="minor"/>
      </rPr>
      <t xml:space="preserve"> et le FR</t>
    </r>
    <r>
      <rPr>
        <vertAlign val="subscript"/>
        <sz val="11"/>
        <color theme="1"/>
        <rFont val="Calibri"/>
        <family val="2"/>
        <scheme val="minor"/>
      </rPr>
      <t xml:space="preserve">2017 </t>
    </r>
    <r>
      <rPr>
        <sz val="11"/>
        <color theme="1"/>
        <rFont val="Calibri"/>
        <family val="2"/>
        <scheme val="minor"/>
      </rPr>
      <t>et le FR</t>
    </r>
    <r>
      <rPr>
        <vertAlign val="subscript"/>
        <sz val="11"/>
        <color theme="1"/>
        <rFont val="Calibri"/>
        <family val="2"/>
        <scheme val="minor"/>
      </rPr>
      <t>2022</t>
    </r>
    <r>
      <rPr>
        <sz val="11"/>
        <color theme="1"/>
        <rFont val="Calibri"/>
        <family val="2"/>
        <scheme val="minor"/>
      </rPr>
      <t xml:space="preserve">. </t>
    </r>
    <r>
      <rPr>
        <i/>
        <sz val="11"/>
        <color theme="1"/>
        <rFont val="Calibri"/>
        <family val="2"/>
        <scheme val="minor"/>
      </rPr>
      <t>Oui, c'est correct.</t>
    </r>
  </si>
  <si>
    <r>
      <rPr>
        <u/>
        <sz val="11"/>
        <rFont val="Calibri"/>
        <family val="2"/>
        <scheme val="minor"/>
      </rPr>
      <t xml:space="preserve">Both linkage factors </t>
    </r>
    <r>
      <rPr>
        <sz val="11"/>
        <rFont val="Calibri"/>
        <family val="2"/>
        <scheme val="minor"/>
      </rPr>
      <t>(LF</t>
    </r>
    <r>
      <rPr>
        <vertAlign val="subscript"/>
        <sz val="11"/>
        <rFont val="Calibri"/>
        <family val="2"/>
        <scheme val="minor"/>
      </rPr>
      <t>2012</t>
    </r>
    <r>
      <rPr>
        <sz val="11"/>
        <rFont val="Calibri"/>
        <family val="2"/>
        <scheme val="minor"/>
      </rPr>
      <t xml:space="preserve"> AND LF</t>
    </r>
    <r>
      <rPr>
        <vertAlign val="subscript"/>
        <sz val="11"/>
        <rFont val="Calibri"/>
        <family val="2"/>
        <scheme val="minor"/>
      </rPr>
      <t>2017</t>
    </r>
    <r>
      <rPr>
        <sz val="11"/>
        <rFont val="Calibri"/>
        <family val="2"/>
        <scheme val="minor"/>
      </rPr>
      <t xml:space="preserve">)  need to be used when calculating anything for reference periods that are </t>
    </r>
    <r>
      <rPr>
        <u/>
        <sz val="11"/>
        <rFont val="Calibri"/>
        <family val="2"/>
        <scheme val="minor"/>
      </rPr>
      <t>2016r through to 2020</t>
    </r>
    <r>
      <rPr>
        <sz val="11"/>
        <rFont val="Calibri"/>
        <family val="2"/>
        <scheme val="minor"/>
      </rPr>
      <t xml:space="preserve">.  </t>
    </r>
  </si>
  <si>
    <r>
      <rPr>
        <u/>
        <sz val="11"/>
        <rFont val="Calibri"/>
        <family val="2"/>
        <scheme val="minor"/>
      </rPr>
      <t>All three linkage factors</t>
    </r>
    <r>
      <rPr>
        <sz val="11"/>
        <rFont val="Calibri"/>
        <family val="2"/>
        <scheme val="minor"/>
      </rPr>
      <t xml:space="preserve"> (LF</t>
    </r>
    <r>
      <rPr>
        <vertAlign val="subscript"/>
        <sz val="11"/>
        <rFont val="Calibri"/>
        <family val="2"/>
        <scheme val="minor"/>
      </rPr>
      <t xml:space="preserve">2012 </t>
    </r>
    <r>
      <rPr>
        <sz val="11"/>
        <rFont val="Calibri"/>
        <family val="2"/>
        <scheme val="minor"/>
      </rPr>
      <t>AND LF</t>
    </r>
    <r>
      <rPr>
        <vertAlign val="subscript"/>
        <sz val="11"/>
        <rFont val="Calibri"/>
        <family val="2"/>
        <scheme val="minor"/>
      </rPr>
      <t>2017</t>
    </r>
    <r>
      <rPr>
        <sz val="11"/>
        <rFont val="Calibri"/>
        <family val="2"/>
        <scheme val="minor"/>
      </rPr>
      <t xml:space="preserve"> AND LF</t>
    </r>
    <r>
      <rPr>
        <vertAlign val="subscript"/>
        <sz val="11"/>
        <rFont val="Calibri"/>
        <family val="2"/>
        <scheme val="minor"/>
      </rPr>
      <t>2022</t>
    </r>
    <r>
      <rPr>
        <sz val="11"/>
        <rFont val="Calibri"/>
        <family val="2"/>
        <scheme val="minor"/>
      </rPr>
      <t xml:space="preserve">) need to be used when calculating anything for reference periods that are </t>
    </r>
    <r>
      <rPr>
        <u/>
        <sz val="11"/>
        <rFont val="Calibri"/>
        <family val="2"/>
        <scheme val="minor"/>
      </rPr>
      <t>2021r and onward</t>
    </r>
    <r>
      <rPr>
        <sz val="11"/>
        <rFont val="Calibri"/>
        <family val="2"/>
        <scheme val="minor"/>
      </rPr>
      <t xml:space="preserve">.  </t>
    </r>
  </si>
  <si>
    <r>
      <t>c) If I was calculating the final index 2021, I would need to multiply the Index by LF</t>
    </r>
    <r>
      <rPr>
        <vertAlign val="subscript"/>
        <sz val="11"/>
        <rFont val="Calibri"/>
        <family val="2"/>
        <scheme val="minor"/>
      </rPr>
      <t>2012</t>
    </r>
    <r>
      <rPr>
        <sz val="11"/>
        <rFont val="Calibri"/>
        <family val="2"/>
        <scheme val="minor"/>
      </rPr>
      <t xml:space="preserve"> and LF</t>
    </r>
    <r>
      <rPr>
        <vertAlign val="subscript"/>
        <sz val="11"/>
        <rFont val="Calibri"/>
        <family val="2"/>
        <scheme val="minor"/>
      </rPr>
      <t>2017</t>
    </r>
    <r>
      <rPr>
        <sz val="11"/>
        <rFont val="Calibri"/>
        <family val="2"/>
        <scheme val="minor"/>
      </rPr>
      <t xml:space="preserve"> and LF</t>
    </r>
    <r>
      <rPr>
        <vertAlign val="subscript"/>
        <sz val="11"/>
        <rFont val="Calibri"/>
        <family val="2"/>
        <scheme val="minor"/>
      </rPr>
      <t>2022</t>
    </r>
    <r>
      <rPr>
        <sz val="11"/>
        <rFont val="Calibri"/>
        <family val="2"/>
        <scheme val="minor"/>
      </rPr>
      <t xml:space="preserve">? </t>
    </r>
    <r>
      <rPr>
        <i/>
        <sz val="11"/>
        <rFont val="Calibri"/>
        <family val="2"/>
        <scheme val="minor"/>
      </rPr>
      <t>Yes, this is correct.</t>
    </r>
  </si>
  <si>
    <t>Divide this weighted rate by the weighted rate for Canada in base year 2006 (5.5679522264).</t>
  </si>
  <si>
    <t>Divisez ce taux pondéré par le taux pondéré pour le Canada pour l’année de base 2006 (5.5679522264).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</si>
</sst>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_(* #,##0_);_(* \(#,##0\);_(* &quot;-&quot;??_);_(@_)"/>
    <numFmt numFmtId="166" formatCode="0.00000"/>
    <numFmt numFmtId="167" formatCode="0.0"/>
    <numFmt numFmtId="168" formatCode="0.0000000000"/>
  </numFmts>
  <fonts count="25" x14ac:knownFonts="1">
    <font>
      <sz val="11"/>
      <color theme="1"/>
      <name val="Calibri"/>
      <family val="2"/>
      <scheme val="minor"/>
    </font>
    <font>
      <sz val="11"/>
      <color theme="1"/>
      <name val="Calibri"/>
      <family val="2"/>
      <scheme val="minor"/>
    </font>
    <font>
      <b/>
      <sz val="11"/>
      <color theme="1"/>
      <name val="Calibri"/>
      <family val="2"/>
      <scheme val="minor"/>
    </font>
    <font>
      <b/>
      <sz val="16"/>
      <name val="Calibri"/>
      <family val="2"/>
      <scheme val="minor"/>
    </font>
    <font>
      <u/>
      <sz val="11"/>
      <color theme="1"/>
      <name val="Calibri"/>
      <family val="2"/>
      <scheme val="minor"/>
    </font>
    <font>
      <sz val="10"/>
      <name val="Symbol"/>
      <family val="1"/>
      <charset val="2"/>
    </font>
    <font>
      <sz val="11"/>
      <color rgb="FF000000"/>
      <name val="Calibri"/>
      <family val="2"/>
      <scheme val="minor"/>
    </font>
    <font>
      <b/>
      <sz val="24"/>
      <color theme="1"/>
      <name val="Calibri"/>
      <family val="2"/>
      <scheme val="minor"/>
    </font>
    <font>
      <b/>
      <sz val="24"/>
      <color theme="1"/>
      <name val="Calibri"/>
      <family val="2"/>
    </font>
    <font>
      <sz val="11"/>
      <name val="Calibri"/>
      <family val="2"/>
      <scheme val="minor"/>
    </font>
    <font>
      <u/>
      <sz val="11"/>
      <name val="Calibri"/>
      <family val="2"/>
      <scheme val="minor"/>
    </font>
    <font>
      <b/>
      <sz val="11"/>
      <name val="Calibri"/>
      <family val="2"/>
      <scheme val="minor"/>
    </font>
    <font>
      <b/>
      <sz val="11"/>
      <color theme="1"/>
      <name val="Calibri"/>
      <family val="2"/>
    </font>
    <font>
      <sz val="11"/>
      <name val="Calibri"/>
      <family val="2"/>
    </font>
    <font>
      <b/>
      <sz val="11"/>
      <name val="Calibri"/>
      <family val="2"/>
    </font>
    <font>
      <vertAlign val="subscript"/>
      <sz val="11"/>
      <color theme="1"/>
      <name val="Calibri"/>
      <family val="2"/>
      <scheme val="minor"/>
    </font>
    <font>
      <b/>
      <vertAlign val="subscript"/>
      <sz val="11"/>
      <color theme="1"/>
      <name val="Calibri"/>
      <family val="2"/>
      <scheme val="minor"/>
    </font>
    <font>
      <b/>
      <sz val="10"/>
      <name val="Calibri"/>
      <family val="2"/>
      <scheme val="minor"/>
    </font>
    <font>
      <sz val="10"/>
      <name val="Calibri"/>
      <family val="2"/>
      <scheme val="minor"/>
    </font>
    <font>
      <i/>
      <sz val="11"/>
      <color theme="1"/>
      <name val="Calibri"/>
      <family val="2"/>
      <scheme val="minor"/>
    </font>
    <font>
      <sz val="11"/>
      <color rgb="FFFF0000"/>
      <name val="Calibri"/>
      <family val="2"/>
      <scheme val="minor"/>
    </font>
    <font>
      <sz val="10"/>
      <color rgb="FFFF0000"/>
      <name val="Calibri"/>
      <family val="2"/>
      <scheme val="minor"/>
    </font>
    <font>
      <b/>
      <sz val="10"/>
      <color rgb="FFFF0000"/>
      <name val="Calibri"/>
      <family val="2"/>
      <scheme val="minor"/>
    </font>
    <font>
      <vertAlign val="subscript"/>
      <sz val="11"/>
      <name val="Calibri"/>
      <family val="2"/>
      <scheme val="minor"/>
    </font>
    <font>
      <i/>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2">
    <xf numFmtId="0" fontId="0" fillId="0" borderId="0"/>
    <xf numFmtId="164" fontId="1" fillId="0" borderId="0" applyFont="0" applyFill="0" applyBorder="0" applyAlignment="0" applyProtection="0"/>
  </cellStyleXfs>
  <cellXfs count="115">
    <xf numFmtId="0" fontId="0" fillId="0" borderId="0" xfId="0"/>
    <xf numFmtId="0" fontId="3" fillId="2" borderId="0" xfId="0" applyFont="1" applyFill="1"/>
    <xf numFmtId="0" fontId="0" fillId="2" borderId="0" xfId="0" applyFill="1"/>
    <xf numFmtId="0" fontId="0" fillId="3" borderId="1" xfId="0" applyFill="1" applyBorder="1"/>
    <xf numFmtId="165" fontId="0" fillId="2" borderId="0" xfId="1" applyNumberFormat="1" applyFont="1" applyFill="1"/>
    <xf numFmtId="0" fontId="5" fillId="2" borderId="0" xfId="0" applyFont="1" applyFill="1" applyAlignment="1">
      <alignment horizontal="center"/>
    </xf>
    <xf numFmtId="165" fontId="0" fillId="2" borderId="0" xfId="1" applyNumberFormat="1" applyFont="1" applyFill="1" applyBorder="1"/>
    <xf numFmtId="165" fontId="0" fillId="2" borderId="1" xfId="1" applyNumberFormat="1" applyFont="1" applyFill="1" applyBorder="1"/>
    <xf numFmtId="165" fontId="0" fillId="2" borderId="2" xfId="1" applyNumberFormat="1" applyFont="1" applyFill="1" applyBorder="1"/>
    <xf numFmtId="165" fontId="0" fillId="2" borderId="4" xfId="1" applyNumberFormat="1" applyFont="1" applyFill="1" applyBorder="1" applyAlignment="1">
      <alignment horizontal="center"/>
    </xf>
    <xf numFmtId="165" fontId="0" fillId="2" borderId="7" xfId="1" applyNumberFormat="1" applyFont="1" applyFill="1" applyBorder="1"/>
    <xf numFmtId="165" fontId="0" fillId="2" borderId="4" xfId="1" applyNumberFormat="1" applyFont="1" applyFill="1" applyBorder="1"/>
    <xf numFmtId="165" fontId="0" fillId="2" borderId="5" xfId="1" applyNumberFormat="1" applyFont="1" applyFill="1" applyBorder="1" applyAlignment="1">
      <alignment horizontal="center"/>
    </xf>
    <xf numFmtId="165" fontId="0" fillId="2" borderId="8" xfId="1" applyNumberFormat="1" applyFont="1" applyFill="1" applyBorder="1" applyAlignment="1">
      <alignment horizontal="center"/>
    </xf>
    <xf numFmtId="0" fontId="4" fillId="3" borderId="0" xfId="0" applyFont="1" applyFill="1"/>
    <xf numFmtId="165" fontId="0" fillId="3" borderId="0" xfId="1" applyNumberFormat="1" applyFont="1" applyFill="1"/>
    <xf numFmtId="0" fontId="2" fillId="3" borderId="1" xfId="0" applyFont="1" applyFill="1" applyBorder="1"/>
    <xf numFmtId="165" fontId="2" fillId="3" borderId="1" xfId="1" applyNumberFormat="1" applyFont="1" applyFill="1" applyBorder="1"/>
    <xf numFmtId="0" fontId="0" fillId="3" borderId="1" xfId="0" applyFont="1" applyFill="1" applyBorder="1"/>
    <xf numFmtId="0" fontId="0" fillId="2" borderId="0" xfId="0" applyFont="1" applyFill="1" applyBorder="1"/>
    <xf numFmtId="0" fontId="6" fillId="2" borderId="0" xfId="0" applyFont="1" applyFill="1" applyAlignment="1">
      <alignment horizontal="right"/>
    </xf>
    <xf numFmtId="0" fontId="0" fillId="2" borderId="0" xfId="0" applyFont="1" applyFill="1"/>
    <xf numFmtId="0" fontId="0" fillId="0" borderId="0" xfId="0" applyFill="1"/>
    <xf numFmtId="0" fontId="9" fillId="3" borderId="1" xfId="0" applyFont="1" applyFill="1" applyBorder="1"/>
    <xf numFmtId="0" fontId="0" fillId="0" borderId="0" xfId="0" applyFont="1"/>
    <xf numFmtId="0" fontId="0" fillId="0" borderId="0" xfId="0"/>
    <xf numFmtId="0" fontId="0" fillId="2" borderId="0" xfId="0" applyFill="1" applyAlignment="1">
      <alignment horizontal="left" wrapText="1"/>
    </xf>
    <xf numFmtId="0" fontId="9" fillId="2" borderId="0" xfId="0" applyFont="1" applyFill="1"/>
    <xf numFmtId="0" fontId="9" fillId="2" borderId="1" xfId="0" applyFont="1" applyFill="1" applyBorder="1"/>
    <xf numFmtId="0" fontId="9" fillId="2" borderId="0" xfId="0" applyFont="1" applyFill="1" applyBorder="1"/>
    <xf numFmtId="0" fontId="10" fillId="2" borderId="0" xfId="0" applyFont="1" applyFill="1" applyBorder="1"/>
    <xf numFmtId="0" fontId="11" fillId="2" borderId="1" xfId="0" applyFont="1" applyFill="1" applyBorder="1"/>
    <xf numFmtId="0" fontId="9" fillId="2" borderId="0" xfId="0" applyFont="1" applyFill="1" applyAlignment="1">
      <alignment horizontal="right"/>
    </xf>
    <xf numFmtId="165" fontId="9" fillId="2" borderId="0" xfId="1" applyNumberFormat="1" applyFont="1" applyFill="1"/>
    <xf numFmtId="0" fontId="9" fillId="2" borderId="0" xfId="0" applyFont="1" applyFill="1" applyAlignment="1">
      <alignment horizontal="center"/>
    </xf>
    <xf numFmtId="165" fontId="9" fillId="2" borderId="0" xfId="1" applyNumberFormat="1" applyFont="1" applyFill="1" applyBorder="1"/>
    <xf numFmtId="165" fontId="9" fillId="2" borderId="1" xfId="1" applyNumberFormat="1" applyFont="1" applyFill="1" applyBorder="1"/>
    <xf numFmtId="165" fontId="9" fillId="2" borderId="2" xfId="1" applyNumberFormat="1" applyFont="1" applyFill="1" applyBorder="1"/>
    <xf numFmtId="165" fontId="9" fillId="2" borderId="4" xfId="1" applyNumberFormat="1" applyFont="1" applyFill="1" applyBorder="1" applyAlignment="1">
      <alignment horizontal="center"/>
    </xf>
    <xf numFmtId="0" fontId="9" fillId="2" borderId="5" xfId="0" applyFont="1" applyFill="1" applyBorder="1" applyAlignment="1">
      <alignment horizontal="center"/>
    </xf>
    <xf numFmtId="0" fontId="9" fillId="2" borderId="5" xfId="0" applyFont="1" applyFill="1" applyBorder="1"/>
    <xf numFmtId="3" fontId="9" fillId="2" borderId="5" xfId="0" applyNumberFormat="1" applyFont="1" applyFill="1" applyBorder="1"/>
    <xf numFmtId="165" fontId="9" fillId="2" borderId="0" xfId="0" applyNumberFormat="1" applyFont="1" applyFill="1"/>
    <xf numFmtId="0" fontId="11" fillId="2" borderId="0" xfId="0" applyFont="1" applyFill="1"/>
    <xf numFmtId="0" fontId="9" fillId="2" borderId="2" xfId="0" applyFont="1" applyFill="1" applyBorder="1"/>
    <xf numFmtId="0" fontId="9" fillId="2" borderId="6" xfId="0" applyFont="1" applyFill="1" applyBorder="1"/>
    <xf numFmtId="165" fontId="9" fillId="2" borderId="7" xfId="1" applyNumberFormat="1" applyFont="1" applyFill="1" applyBorder="1"/>
    <xf numFmtId="165" fontId="9" fillId="2" borderId="9" xfId="1" applyNumberFormat="1" applyFont="1" applyFill="1" applyBorder="1"/>
    <xf numFmtId="165" fontId="9" fillId="2" borderId="4" xfId="1" applyNumberFormat="1" applyFont="1" applyFill="1" applyBorder="1"/>
    <xf numFmtId="165" fontId="9" fillId="2" borderId="5" xfId="1" applyNumberFormat="1" applyFont="1" applyFill="1" applyBorder="1" applyAlignment="1">
      <alignment horizontal="center"/>
    </xf>
    <xf numFmtId="0" fontId="9" fillId="2" borderId="4" xfId="0" applyFont="1" applyFill="1" applyBorder="1"/>
    <xf numFmtId="165" fontId="9" fillId="2" borderId="8" xfId="1" applyNumberFormat="1" applyFont="1" applyFill="1" applyBorder="1" applyAlignment="1">
      <alignment horizontal="center"/>
    </xf>
    <xf numFmtId="0" fontId="9" fillId="2" borderId="4" xfId="0" applyFont="1" applyFill="1" applyBorder="1" applyAlignment="1">
      <alignment horizontal="center"/>
    </xf>
    <xf numFmtId="166" fontId="9" fillId="2" borderId="0" xfId="0" applyNumberFormat="1" applyFont="1" applyFill="1"/>
    <xf numFmtId="167" fontId="11" fillId="2" borderId="0" xfId="0" applyNumberFormat="1" applyFont="1" applyFill="1" applyAlignment="1">
      <alignment horizontal="center"/>
    </xf>
    <xf numFmtId="0" fontId="0" fillId="2" borderId="0" xfId="0" applyFont="1" applyFill="1" applyAlignment="1">
      <alignment horizontal="center"/>
    </xf>
    <xf numFmtId="166" fontId="0" fillId="2" borderId="0" xfId="0" applyNumberFormat="1" applyFont="1" applyFill="1"/>
    <xf numFmtId="167" fontId="11" fillId="2" borderId="0" xfId="0" applyNumberFormat="1" applyFont="1" applyFill="1"/>
    <xf numFmtId="0" fontId="9" fillId="2" borderId="0" xfId="0" quotePrefix="1" applyNumberFormat="1" applyFont="1" applyFill="1"/>
    <xf numFmtId="166" fontId="0" fillId="2" borderId="0" xfId="0" quotePrefix="1" applyNumberFormat="1" applyFont="1" applyFill="1"/>
    <xf numFmtId="0" fontId="0" fillId="2" borderId="0" xfId="0" applyFill="1" applyAlignment="1">
      <alignment horizontal="left" wrapText="1"/>
    </xf>
    <xf numFmtId="0" fontId="0" fillId="2" borderId="1" xfId="0" applyFont="1" applyFill="1" applyBorder="1"/>
    <xf numFmtId="0" fontId="0" fillId="2" borderId="0" xfId="0" applyFont="1" applyFill="1" applyAlignment="1">
      <alignment horizontal="right"/>
    </xf>
    <xf numFmtId="0" fontId="0" fillId="2" borderId="3" xfId="0" applyFont="1" applyFill="1" applyBorder="1"/>
    <xf numFmtId="0" fontId="0" fillId="2" borderId="5" xfId="0" applyFont="1" applyFill="1" applyBorder="1" applyAlignment="1">
      <alignment horizontal="center"/>
    </xf>
    <xf numFmtId="0" fontId="0" fillId="2" borderId="5" xfId="0" applyFont="1" applyFill="1" applyBorder="1"/>
    <xf numFmtId="3" fontId="0" fillId="2" borderId="5" xfId="0" applyNumberFormat="1" applyFont="1" applyFill="1" applyBorder="1"/>
    <xf numFmtId="165" fontId="0" fillId="2" borderId="0" xfId="0" applyNumberFormat="1" applyFont="1" applyFill="1"/>
    <xf numFmtId="0" fontId="0" fillId="2" borderId="2" xfId="0" applyFont="1" applyFill="1" applyBorder="1" applyAlignment="1">
      <alignment wrapText="1"/>
    </xf>
    <xf numFmtId="0" fontId="0" fillId="2" borderId="6" xfId="0" applyFont="1" applyFill="1" applyBorder="1"/>
    <xf numFmtId="0" fontId="0" fillId="2" borderId="2" xfId="0" applyFont="1" applyFill="1" applyBorder="1"/>
    <xf numFmtId="0" fontId="0" fillId="2" borderId="4" xfId="0" applyFont="1" applyFill="1" applyBorder="1"/>
    <xf numFmtId="0" fontId="0" fillId="2" borderId="4" xfId="0" applyFont="1" applyFill="1" applyBorder="1" applyAlignment="1">
      <alignment horizontal="center"/>
    </xf>
    <xf numFmtId="0" fontId="0" fillId="2" borderId="0" xfId="0" applyFont="1" applyFill="1" applyAlignment="1">
      <alignment horizontal="left" wrapText="1"/>
    </xf>
    <xf numFmtId="0" fontId="0" fillId="2" borderId="0" xfId="0" quotePrefix="1" applyNumberFormat="1" applyFont="1" applyFill="1"/>
    <xf numFmtId="0" fontId="17" fillId="2" borderId="1" xfId="0" applyFont="1" applyFill="1" applyBorder="1"/>
    <xf numFmtId="0" fontId="18" fillId="2" borderId="0" xfId="0" applyFont="1" applyFill="1" applyAlignment="1">
      <alignment horizontal="center"/>
    </xf>
    <xf numFmtId="0" fontId="17" fillId="2" borderId="0" xfId="0" applyFont="1" applyFill="1"/>
    <xf numFmtId="167" fontId="17" fillId="2" borderId="0" xfId="0" applyNumberFormat="1" applyFont="1" applyFill="1"/>
    <xf numFmtId="0" fontId="18" fillId="3" borderId="0" xfId="0" applyFont="1" applyFill="1" applyAlignment="1">
      <alignment horizontal="center"/>
    </xf>
    <xf numFmtId="0" fontId="0" fillId="2" borderId="0" xfId="0" applyFill="1" applyAlignment="1">
      <alignment wrapText="1"/>
    </xf>
    <xf numFmtId="0" fontId="0" fillId="2" borderId="0" xfId="0" applyFont="1" applyFill="1" applyBorder="1" applyAlignment="1">
      <alignment horizontal="center" vertical="center" wrapText="1"/>
    </xf>
    <xf numFmtId="0" fontId="4" fillId="2" borderId="0" xfId="0" applyFont="1" applyFill="1" applyAlignment="1">
      <alignment vertical="center"/>
    </xf>
    <xf numFmtId="0" fontId="0" fillId="2" borderId="0" xfId="0" applyFill="1" applyAlignment="1">
      <alignment horizontal="left" vertical="center" indent="1"/>
    </xf>
    <xf numFmtId="0" fontId="0" fillId="2" borderId="0" xfId="0" applyFill="1" applyAlignment="1">
      <alignment horizontal="left" vertical="center" indent="2"/>
    </xf>
    <xf numFmtId="0" fontId="0" fillId="0" borderId="0" xfId="0" applyNumberFormat="1" applyFill="1" applyAlignment="1">
      <alignment horizontal="left" vertical="center" wrapText="1"/>
    </xf>
    <xf numFmtId="0" fontId="6" fillId="2" borderId="0" xfId="0" applyFont="1" applyFill="1" applyBorder="1" applyAlignment="1">
      <alignment horizontal="right"/>
    </xf>
    <xf numFmtId="17" fontId="0" fillId="0" borderId="0" xfId="0" applyNumberFormat="1" applyFill="1"/>
    <xf numFmtId="0" fontId="7" fillId="0" borderId="0" xfId="0" applyFont="1" applyFill="1" applyBorder="1" applyAlignment="1">
      <alignment horizontal="left" vertical="top"/>
    </xf>
    <xf numFmtId="0" fontId="2" fillId="0" borderId="0" xfId="0" applyFont="1" applyFill="1" applyBorder="1" applyAlignment="1">
      <alignment horizontal="center" vertical="center" wrapText="1"/>
    </xf>
    <xf numFmtId="0" fontId="2" fillId="0" borderId="0" xfId="0" applyFont="1" applyFill="1" applyBorder="1" applyAlignment="1">
      <alignment horizontal="center" wrapText="1"/>
    </xf>
    <xf numFmtId="0" fontId="0" fillId="0" borderId="0" xfId="0" applyFill="1" applyAlignment="1">
      <alignment vertical="center"/>
    </xf>
    <xf numFmtId="168" fontId="6" fillId="2" borderId="5" xfId="0" applyNumberFormat="1" applyFont="1" applyFill="1" applyBorder="1" applyAlignment="1">
      <alignment horizontal="right"/>
    </xf>
    <xf numFmtId="168" fontId="0" fillId="2" borderId="0" xfId="0" applyNumberFormat="1" applyFont="1" applyFill="1"/>
    <xf numFmtId="168" fontId="0" fillId="2" borderId="0" xfId="0" quotePrefix="1" applyNumberFormat="1" applyFont="1" applyFill="1"/>
    <xf numFmtId="0" fontId="20" fillId="2" borderId="0" xfId="0" applyFont="1" applyFill="1"/>
    <xf numFmtId="0" fontId="21" fillId="2" borderId="0" xfId="0" applyFont="1" applyFill="1" applyAlignment="1">
      <alignment horizontal="center"/>
    </xf>
    <xf numFmtId="165" fontId="20" fillId="2" borderId="0" xfId="1" applyNumberFormat="1" applyFont="1" applyFill="1"/>
    <xf numFmtId="0" fontId="20" fillId="2" borderId="0" xfId="0" applyFont="1" applyFill="1" applyAlignment="1">
      <alignment horizontal="center"/>
    </xf>
    <xf numFmtId="166" fontId="20" fillId="2" borderId="0" xfId="0" applyNumberFormat="1" applyFont="1" applyFill="1"/>
    <xf numFmtId="167" fontId="22" fillId="2" borderId="0" xfId="0" applyNumberFormat="1" applyFont="1" applyFill="1"/>
    <xf numFmtId="0" fontId="20" fillId="2" borderId="0" xfId="0" applyFont="1" applyFill="1" applyBorder="1"/>
    <xf numFmtId="0" fontId="20" fillId="0" borderId="0" xfId="0" applyFont="1"/>
    <xf numFmtId="0" fontId="0" fillId="0" borderId="0" xfId="0" applyAlignment="1">
      <alignment horizontal="center"/>
    </xf>
    <xf numFmtId="168" fontId="9" fillId="2" borderId="0" xfId="0" applyNumberFormat="1" applyFont="1" applyFill="1"/>
    <xf numFmtId="0" fontId="0" fillId="2" borderId="0" xfId="0" applyFont="1" applyFill="1" applyAlignment="1">
      <alignment horizontal="left" wrapText="1"/>
    </xf>
    <xf numFmtId="0" fontId="0" fillId="0" borderId="0" xfId="0" applyNumberFormat="1" applyFont="1" applyAlignment="1">
      <alignment horizontal="left" vertical="center" wrapText="1"/>
    </xf>
    <xf numFmtId="0" fontId="0" fillId="0" borderId="0" xfId="0" applyNumberFormat="1" applyAlignment="1">
      <alignment horizontal="left" vertical="center" wrapText="1"/>
    </xf>
    <xf numFmtId="0" fontId="9" fillId="2" borderId="0" xfId="0" applyFont="1" applyFill="1" applyAlignment="1">
      <alignment horizontal="left" wrapText="1"/>
    </xf>
    <xf numFmtId="0" fontId="9" fillId="2" borderId="0" xfId="0" applyFont="1" applyFill="1" applyAlignment="1">
      <alignment horizontal="left"/>
    </xf>
    <xf numFmtId="0" fontId="0" fillId="2" borderId="0" xfId="0" applyFill="1" applyAlignment="1">
      <alignment horizontal="center" vertical="center" wrapText="1"/>
    </xf>
    <xf numFmtId="0" fontId="0" fillId="2" borderId="5" xfId="0" applyFont="1" applyFill="1" applyBorder="1" applyAlignment="1">
      <alignment horizontal="center" vertical="center" wrapText="1"/>
    </xf>
    <xf numFmtId="0" fontId="0" fillId="2" borderId="0" xfId="0" applyFont="1" applyFill="1" applyAlignment="1">
      <alignment horizontal="center" wrapText="1"/>
    </xf>
    <xf numFmtId="168" fontId="0" fillId="2" borderId="6" xfId="0" applyNumberFormat="1" applyFont="1" applyFill="1" applyBorder="1"/>
    <xf numFmtId="168" fontId="0" fillId="2" borderId="6" xfId="0" applyNumberFormat="1" applyFill="1" applyBorder="1"/>
  </cellXfs>
  <cellStyles count="2">
    <cellStyle name="Comma" xfId="1" builtinId="3"/>
    <cellStyle name="Normal" xfId="0" builtinId="0"/>
  </cellStyles>
  <dxfs count="0"/>
  <tableStyles count="0" defaultTableStyle="TableStyleMedium2"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307"/>
  <sheetViews>
    <sheetView workbookViewId="0">
      <pane ySplit="5" topLeftCell="A6" activePane="bottomLeft" state="frozen"/>
      <selection pane="bottomLeft" activeCell="B315" sqref="B315"/>
    </sheetView>
  </sheetViews>
  <sheetFormatPr defaultColWidth="8.85546875" defaultRowHeight="15" x14ac:dyDescent="0.25"/>
  <cols>
    <col min="1" max="1" width="15.7109375" style="22" customWidth="1"/>
    <col min="2" max="2" width="50.28515625" style="22" customWidth="1"/>
    <col min="3" max="3" width="62.5703125" style="22" customWidth="1"/>
    <col min="4" max="4" width="32.42578125" style="22" customWidth="1"/>
    <col min="5" max="5" width="29.28515625" style="22" bestFit="1" customWidth="1"/>
    <col min="6" max="6" width="33" style="22" customWidth="1"/>
    <col min="7" max="7" width="35.42578125" style="22" customWidth="1"/>
    <col min="8" max="16384" width="8.85546875" style="22"/>
  </cols>
  <sheetData>
    <row r="1" spans="1:7" x14ac:dyDescent="0.25">
      <c r="A1" s="87"/>
    </row>
    <row r="2" spans="1:7" ht="31.5" x14ac:dyDescent="0.25">
      <c r="A2" s="88" t="s">
        <v>41</v>
      </c>
    </row>
    <row r="3" spans="1:7" x14ac:dyDescent="0.25">
      <c r="A3" s="22" t="s">
        <v>1010</v>
      </c>
    </row>
    <row r="5" spans="1:7" ht="45" x14ac:dyDescent="0.25">
      <c r="A5" s="89" t="s">
        <v>42</v>
      </c>
      <c r="B5" s="89" t="s">
        <v>43</v>
      </c>
      <c r="C5" s="89" t="s">
        <v>44</v>
      </c>
      <c r="D5" s="90" t="s">
        <v>1015</v>
      </c>
      <c r="E5" s="90" t="s">
        <v>1014</v>
      </c>
      <c r="F5" s="90" t="s">
        <v>1017</v>
      </c>
      <c r="G5" s="90" t="s">
        <v>1016</v>
      </c>
    </row>
    <row r="6" spans="1:7" s="91" customFormat="1" ht="70.900000000000006" customHeight="1" x14ac:dyDescent="0.25">
      <c r="A6" s="89"/>
      <c r="B6" s="89"/>
      <c r="C6" s="89"/>
      <c r="D6" s="89" t="s">
        <v>1019</v>
      </c>
      <c r="E6" s="89" t="s">
        <v>1018</v>
      </c>
      <c r="F6" s="89" t="s">
        <v>1020</v>
      </c>
      <c r="G6" s="89" t="s">
        <v>1021</v>
      </c>
    </row>
    <row r="7" spans="1:7" x14ac:dyDescent="0.25">
      <c r="A7" s="103" t="s">
        <v>607</v>
      </c>
      <c r="B7" s="25" t="s">
        <v>45</v>
      </c>
      <c r="C7" s="25" t="s">
        <v>46</v>
      </c>
      <c r="D7" s="25">
        <v>8273.6200000000008</v>
      </c>
      <c r="E7" s="22">
        <v>7656.16</v>
      </c>
      <c r="F7" s="22">
        <v>7554.94</v>
      </c>
      <c r="G7" s="22">
        <v>7041.75</v>
      </c>
    </row>
    <row r="8" spans="1:7" x14ac:dyDescent="0.25">
      <c r="A8" s="103" t="s">
        <v>608</v>
      </c>
      <c r="B8" s="25" t="s">
        <v>47</v>
      </c>
      <c r="C8" s="25" t="s">
        <v>48</v>
      </c>
      <c r="D8" s="25">
        <v>8273.6200000000008</v>
      </c>
      <c r="E8" s="22">
        <v>7656.16</v>
      </c>
      <c r="F8" s="22">
        <v>7554.94</v>
      </c>
      <c r="G8" s="22">
        <v>7041.75</v>
      </c>
    </row>
    <row r="9" spans="1:7" x14ac:dyDescent="0.25">
      <c r="A9" s="103" t="s">
        <v>609</v>
      </c>
      <c r="B9" s="25" t="s">
        <v>49</v>
      </c>
      <c r="C9" s="25" t="s">
        <v>50</v>
      </c>
      <c r="D9" s="25">
        <v>1916.3810000000001</v>
      </c>
      <c r="E9" s="22">
        <v>1837.57</v>
      </c>
      <c r="F9" s="22">
        <v>1781.68</v>
      </c>
      <c r="G9" s="22">
        <v>1821.56</v>
      </c>
    </row>
    <row r="10" spans="1:7" x14ac:dyDescent="0.25">
      <c r="A10" s="103" t="s">
        <v>610</v>
      </c>
      <c r="B10" s="25" t="s">
        <v>51</v>
      </c>
      <c r="C10" s="25" t="s">
        <v>51</v>
      </c>
      <c r="D10" s="25">
        <v>365.625</v>
      </c>
      <c r="E10" s="22">
        <v>70.17</v>
      </c>
      <c r="F10" s="22">
        <v>24.53</v>
      </c>
      <c r="G10" s="22">
        <v>23.43</v>
      </c>
    </row>
    <row r="11" spans="1:7" x14ac:dyDescent="0.25">
      <c r="A11" s="103" t="s">
        <v>611</v>
      </c>
      <c r="B11" s="25" t="s">
        <v>52</v>
      </c>
      <c r="C11" s="25" t="s">
        <v>53</v>
      </c>
      <c r="D11" s="25">
        <v>863.65570000000002</v>
      </c>
      <c r="E11" s="22">
        <v>843.93</v>
      </c>
      <c r="F11" s="22">
        <v>816.87</v>
      </c>
      <c r="G11" s="22">
        <v>688.15</v>
      </c>
    </row>
    <row r="12" spans="1:7" x14ac:dyDescent="0.25">
      <c r="A12" s="103" t="s">
        <v>612</v>
      </c>
      <c r="B12" s="25" t="s">
        <v>54</v>
      </c>
      <c r="C12" s="25" t="s">
        <v>55</v>
      </c>
      <c r="D12" s="25">
        <v>656.05799999999999</v>
      </c>
      <c r="E12" s="22">
        <v>121.67</v>
      </c>
      <c r="F12" s="22">
        <v>95</v>
      </c>
      <c r="G12" s="22">
        <v>61.92</v>
      </c>
    </row>
    <row r="13" spans="1:7" x14ac:dyDescent="0.25">
      <c r="A13" s="103" t="s">
        <v>613</v>
      </c>
      <c r="B13" s="25" t="s">
        <v>56</v>
      </c>
      <c r="C13" s="25" t="s">
        <v>57</v>
      </c>
      <c r="D13" s="25">
        <v>1961.0374999999999</v>
      </c>
      <c r="E13" s="22">
        <v>1695.69</v>
      </c>
      <c r="F13" s="22">
        <v>1733.14</v>
      </c>
      <c r="G13" s="22">
        <v>1411.01</v>
      </c>
    </row>
    <row r="14" spans="1:7" x14ac:dyDescent="0.25">
      <c r="A14" s="103" t="s">
        <v>614</v>
      </c>
      <c r="B14" s="25" t="s">
        <v>58</v>
      </c>
      <c r="C14" s="25" t="s">
        <v>59</v>
      </c>
      <c r="D14" s="25">
        <v>2938.7332000000001</v>
      </c>
      <c r="E14" s="22">
        <v>1860.29</v>
      </c>
      <c r="F14" s="22">
        <v>764.46</v>
      </c>
      <c r="G14" s="22">
        <v>611.13</v>
      </c>
    </row>
    <row r="15" spans="1:7" x14ac:dyDescent="0.25">
      <c r="A15" s="103" t="s">
        <v>615</v>
      </c>
      <c r="B15" s="25" t="s">
        <v>586</v>
      </c>
      <c r="C15" s="25" t="s">
        <v>616</v>
      </c>
      <c r="D15" s="25">
        <v>361.166</v>
      </c>
      <c r="E15" s="22">
        <v>396.5</v>
      </c>
    </row>
    <row r="16" spans="1:7" x14ac:dyDescent="0.25">
      <c r="A16" s="103" t="s">
        <v>617</v>
      </c>
      <c r="B16" s="25" t="s">
        <v>355</v>
      </c>
      <c r="C16" s="25" t="s">
        <v>356</v>
      </c>
      <c r="D16" s="25">
        <v>766.91790000000003</v>
      </c>
      <c r="E16" s="22">
        <v>849.57</v>
      </c>
      <c r="F16" s="22">
        <v>852.55</v>
      </c>
      <c r="G16" s="22">
        <v>1047.22</v>
      </c>
    </row>
    <row r="17" spans="1:7" x14ac:dyDescent="0.25">
      <c r="A17" s="103" t="s">
        <v>618</v>
      </c>
      <c r="B17" s="25" t="s">
        <v>357</v>
      </c>
      <c r="C17" s="25" t="s">
        <v>358</v>
      </c>
      <c r="D17" s="25">
        <v>636.75379999999996</v>
      </c>
      <c r="E17" s="22">
        <v>688.36</v>
      </c>
      <c r="F17" s="22">
        <v>567.54</v>
      </c>
      <c r="G17" s="22">
        <v>678.35</v>
      </c>
    </row>
    <row r="18" spans="1:7" x14ac:dyDescent="0.25">
      <c r="A18" s="103" t="s">
        <v>619</v>
      </c>
      <c r="B18" s="25" t="s">
        <v>359</v>
      </c>
      <c r="C18" s="25" t="s">
        <v>360</v>
      </c>
      <c r="D18" s="25">
        <v>271.98790000000002</v>
      </c>
      <c r="E18" s="22">
        <v>262.93</v>
      </c>
      <c r="F18" s="22">
        <v>239.84</v>
      </c>
      <c r="G18" s="22">
        <v>210.98</v>
      </c>
    </row>
    <row r="19" spans="1:7" x14ac:dyDescent="0.25">
      <c r="A19" s="103" t="s">
        <v>620</v>
      </c>
      <c r="B19" s="25" t="s">
        <v>361</v>
      </c>
      <c r="C19" s="25" t="s">
        <v>362</v>
      </c>
      <c r="D19" s="25">
        <v>704.11199999999997</v>
      </c>
      <c r="E19" s="22">
        <v>396.5</v>
      </c>
      <c r="F19" s="22">
        <v>370.13</v>
      </c>
      <c r="G19" s="22">
        <v>296.11</v>
      </c>
    </row>
    <row r="20" spans="1:7" x14ac:dyDescent="0.25">
      <c r="A20" s="103" t="s">
        <v>621</v>
      </c>
      <c r="B20" s="25" t="s">
        <v>363</v>
      </c>
      <c r="C20" s="25" t="s">
        <v>364</v>
      </c>
      <c r="D20" s="25">
        <v>369.12970000000001</v>
      </c>
      <c r="E20" s="22">
        <v>340.08</v>
      </c>
      <c r="F20" s="22">
        <v>312.31</v>
      </c>
      <c r="G20" s="22">
        <v>210.98</v>
      </c>
    </row>
    <row r="21" spans="1:7" x14ac:dyDescent="0.25">
      <c r="A21" s="103" t="s">
        <v>622</v>
      </c>
      <c r="B21" s="25" t="s">
        <v>365</v>
      </c>
      <c r="C21" s="25" t="s">
        <v>366</v>
      </c>
      <c r="D21" s="25">
        <v>439.04129999999998</v>
      </c>
      <c r="E21" s="22">
        <v>405.84</v>
      </c>
      <c r="F21" s="22">
        <v>380.81</v>
      </c>
      <c r="G21" s="22">
        <v>210.98</v>
      </c>
    </row>
    <row r="22" spans="1:7" x14ac:dyDescent="0.25">
      <c r="A22" s="103" t="s">
        <v>623</v>
      </c>
      <c r="B22" s="25" t="s">
        <v>367</v>
      </c>
      <c r="C22" s="25" t="s">
        <v>368</v>
      </c>
      <c r="D22" s="25">
        <v>629.39869999999996</v>
      </c>
      <c r="E22" s="22">
        <v>632.41999999999996</v>
      </c>
      <c r="F22" s="22">
        <v>486.33</v>
      </c>
      <c r="G22" s="22">
        <v>210.98</v>
      </c>
    </row>
    <row r="23" spans="1:7" x14ac:dyDescent="0.25">
      <c r="A23" s="103" t="s">
        <v>624</v>
      </c>
      <c r="B23" s="25" t="s">
        <v>369</v>
      </c>
      <c r="C23" s="25" t="s">
        <v>370</v>
      </c>
      <c r="D23" s="25">
        <v>478.38060000000002</v>
      </c>
      <c r="E23" s="22">
        <v>398</v>
      </c>
      <c r="F23" s="22">
        <v>376.5</v>
      </c>
      <c r="G23" s="22">
        <v>210.98</v>
      </c>
    </row>
    <row r="24" spans="1:7" x14ac:dyDescent="0.25">
      <c r="A24" s="103" t="s">
        <v>625</v>
      </c>
      <c r="B24" s="25" t="s">
        <v>371</v>
      </c>
      <c r="C24" s="25" t="s">
        <v>372</v>
      </c>
      <c r="D24" s="25">
        <v>1023.4727</v>
      </c>
      <c r="E24" s="22">
        <v>836.61</v>
      </c>
      <c r="F24" s="22">
        <v>881.42</v>
      </c>
      <c r="G24" s="22">
        <v>678.35</v>
      </c>
    </row>
    <row r="25" spans="1:7" x14ac:dyDescent="0.25">
      <c r="A25" s="103" t="s">
        <v>626</v>
      </c>
      <c r="B25" s="25" t="s">
        <v>373</v>
      </c>
      <c r="C25" s="25" t="s">
        <v>374</v>
      </c>
      <c r="D25" s="25">
        <v>536.31200000000001</v>
      </c>
      <c r="E25" s="22">
        <v>366.19</v>
      </c>
      <c r="F25" s="22">
        <v>314.51</v>
      </c>
      <c r="G25" s="22">
        <v>294.62</v>
      </c>
    </row>
    <row r="26" spans="1:7" x14ac:dyDescent="0.25">
      <c r="A26" s="103" t="s">
        <v>627</v>
      </c>
      <c r="B26" s="25" t="s">
        <v>375</v>
      </c>
      <c r="C26" s="25" t="s">
        <v>376</v>
      </c>
      <c r="D26" s="25">
        <v>567.68619999999999</v>
      </c>
      <c r="E26" s="22">
        <v>174.51</v>
      </c>
      <c r="F26" s="22">
        <v>314.51</v>
      </c>
      <c r="G26" s="22">
        <v>294.62</v>
      </c>
    </row>
    <row r="27" spans="1:7" x14ac:dyDescent="0.25">
      <c r="A27" s="103" t="s">
        <v>628</v>
      </c>
      <c r="B27" s="25" t="s">
        <v>311</v>
      </c>
      <c r="C27" s="25" t="s">
        <v>312</v>
      </c>
      <c r="D27" s="25">
        <v>1733.75</v>
      </c>
      <c r="E27" s="22">
        <v>750.57</v>
      </c>
      <c r="F27" s="22">
        <v>314.51</v>
      </c>
    </row>
    <row r="28" spans="1:7" x14ac:dyDescent="0.25">
      <c r="A28" s="103" t="s">
        <v>629</v>
      </c>
      <c r="B28" s="25" t="s">
        <v>313</v>
      </c>
      <c r="C28" s="25" t="s">
        <v>314</v>
      </c>
      <c r="D28" s="25">
        <v>188.22219999999999</v>
      </c>
      <c r="E28" s="22">
        <v>750.57</v>
      </c>
      <c r="F28" s="22">
        <v>314.51</v>
      </c>
    </row>
    <row r="29" spans="1:7" x14ac:dyDescent="0.25">
      <c r="A29" s="103" t="s">
        <v>630</v>
      </c>
      <c r="B29" s="25" t="s">
        <v>377</v>
      </c>
      <c r="C29" s="25" t="s">
        <v>378</v>
      </c>
      <c r="D29" s="25">
        <v>586.71460000000002</v>
      </c>
      <c r="E29" s="22">
        <v>370.72</v>
      </c>
      <c r="F29" s="22">
        <v>368.68</v>
      </c>
      <c r="G29" s="22">
        <v>171.87</v>
      </c>
    </row>
    <row r="30" spans="1:7" x14ac:dyDescent="0.25">
      <c r="A30" s="103" t="s">
        <v>631</v>
      </c>
      <c r="B30" s="25" t="s">
        <v>315</v>
      </c>
      <c r="C30" s="25" t="s">
        <v>316</v>
      </c>
      <c r="D30" s="25">
        <v>381.10239999999999</v>
      </c>
      <c r="E30" s="22">
        <v>370.72</v>
      </c>
      <c r="F30" s="22">
        <v>368.68</v>
      </c>
    </row>
    <row r="31" spans="1:7" x14ac:dyDescent="0.25">
      <c r="A31" s="103" t="s">
        <v>632</v>
      </c>
      <c r="B31" s="25" t="s">
        <v>379</v>
      </c>
      <c r="C31" s="25" t="s">
        <v>380</v>
      </c>
      <c r="D31" s="25">
        <v>787.88610000000006</v>
      </c>
      <c r="E31" s="22">
        <v>717.24</v>
      </c>
      <c r="F31" s="22">
        <v>718.56</v>
      </c>
      <c r="G31" s="22">
        <v>210.98</v>
      </c>
    </row>
    <row r="32" spans="1:7" x14ac:dyDescent="0.25">
      <c r="A32" s="103" t="s">
        <v>633</v>
      </c>
      <c r="B32" s="25" t="s">
        <v>381</v>
      </c>
      <c r="C32" s="25" t="s">
        <v>382</v>
      </c>
      <c r="D32" s="25">
        <v>77.359800000000007</v>
      </c>
      <c r="E32" s="22">
        <v>146.63999999999999</v>
      </c>
      <c r="F32" s="22">
        <v>117.97</v>
      </c>
      <c r="G32" s="22">
        <v>210.98</v>
      </c>
    </row>
    <row r="33" spans="1:7" x14ac:dyDescent="0.25">
      <c r="A33" s="103" t="s">
        <v>634</v>
      </c>
      <c r="B33" s="25" t="s">
        <v>317</v>
      </c>
      <c r="C33" s="25" t="s">
        <v>318</v>
      </c>
      <c r="D33" s="25">
        <v>461.93290000000002</v>
      </c>
      <c r="E33" s="22">
        <v>407.73</v>
      </c>
      <c r="F33" s="22">
        <v>347.83</v>
      </c>
    </row>
    <row r="34" spans="1:7" x14ac:dyDescent="0.25">
      <c r="A34" s="103" t="s">
        <v>635</v>
      </c>
      <c r="B34" s="25" t="s">
        <v>383</v>
      </c>
      <c r="C34" s="25" t="s">
        <v>384</v>
      </c>
      <c r="D34" s="25">
        <v>100.636</v>
      </c>
      <c r="E34" s="22">
        <v>56.8</v>
      </c>
      <c r="F34" s="22">
        <v>42.14</v>
      </c>
      <c r="G34" s="22">
        <v>85.52</v>
      </c>
    </row>
    <row r="35" spans="1:7" x14ac:dyDescent="0.25">
      <c r="A35" s="103" t="s">
        <v>636</v>
      </c>
      <c r="B35" s="25" t="s">
        <v>385</v>
      </c>
      <c r="C35" s="25" t="s">
        <v>386</v>
      </c>
      <c r="D35" s="25">
        <v>37.282800000000002</v>
      </c>
      <c r="E35" s="22">
        <v>330.33</v>
      </c>
      <c r="F35" s="22">
        <v>263.93</v>
      </c>
    </row>
    <row r="36" spans="1:7" x14ac:dyDescent="0.25">
      <c r="A36" s="103" t="s">
        <v>637</v>
      </c>
      <c r="B36" s="25" t="s">
        <v>60</v>
      </c>
      <c r="C36" s="25" t="s">
        <v>61</v>
      </c>
      <c r="D36" s="25">
        <v>501.06189999999998</v>
      </c>
      <c r="E36" s="22">
        <v>491.28</v>
      </c>
      <c r="F36" s="22">
        <v>421.99</v>
      </c>
      <c r="G36" s="22">
        <v>404.88</v>
      </c>
    </row>
    <row r="37" spans="1:7" x14ac:dyDescent="0.25">
      <c r="A37" s="103" t="s">
        <v>638</v>
      </c>
      <c r="B37" s="25" t="s">
        <v>62</v>
      </c>
      <c r="C37" s="25" t="s">
        <v>63</v>
      </c>
      <c r="D37" s="25">
        <v>87.362499999999997</v>
      </c>
      <c r="E37" s="22">
        <v>90.26</v>
      </c>
      <c r="F37" s="22">
        <v>83.36</v>
      </c>
      <c r="G37" s="22">
        <v>77.38</v>
      </c>
    </row>
    <row r="38" spans="1:7" x14ac:dyDescent="0.25">
      <c r="A38" s="103" t="s">
        <v>639</v>
      </c>
      <c r="B38" s="25" t="s">
        <v>64</v>
      </c>
      <c r="C38" s="25" t="s">
        <v>65</v>
      </c>
      <c r="D38" s="25">
        <v>26.165600000000001</v>
      </c>
      <c r="E38" s="22">
        <v>26.39</v>
      </c>
      <c r="F38" s="22">
        <v>24.53</v>
      </c>
      <c r="G38" s="22">
        <v>23.43</v>
      </c>
    </row>
    <row r="39" spans="1:7" x14ac:dyDescent="0.25">
      <c r="A39" s="103" t="s">
        <v>640</v>
      </c>
      <c r="B39" s="25" t="s">
        <v>66</v>
      </c>
      <c r="C39" s="25" t="s">
        <v>67</v>
      </c>
      <c r="D39" s="25">
        <v>100.87439999999999</v>
      </c>
      <c r="E39" s="22">
        <v>68.989999999999995</v>
      </c>
      <c r="F39" s="22">
        <v>90.8</v>
      </c>
      <c r="G39" s="22">
        <v>142.88</v>
      </c>
    </row>
    <row r="40" spans="1:7" x14ac:dyDescent="0.25">
      <c r="A40" s="103" t="s">
        <v>641</v>
      </c>
      <c r="B40" s="25" t="s">
        <v>68</v>
      </c>
      <c r="C40" s="25" t="s">
        <v>69</v>
      </c>
      <c r="D40" s="25">
        <v>953.923</v>
      </c>
      <c r="E40" s="22">
        <v>1003.89</v>
      </c>
      <c r="F40" s="22">
        <v>933.4</v>
      </c>
      <c r="G40" s="22">
        <v>988.26</v>
      </c>
    </row>
    <row r="41" spans="1:7" x14ac:dyDescent="0.25">
      <c r="A41" s="103" t="s">
        <v>642</v>
      </c>
      <c r="B41" s="25" t="s">
        <v>387</v>
      </c>
      <c r="C41" s="25" t="s">
        <v>388</v>
      </c>
      <c r="D41" s="25">
        <v>346.18979999999999</v>
      </c>
      <c r="E41" s="22">
        <v>341.68</v>
      </c>
      <c r="F41" s="22">
        <v>322.18</v>
      </c>
      <c r="G41" s="22">
        <v>267.43</v>
      </c>
    </row>
    <row r="42" spans="1:7" x14ac:dyDescent="0.25">
      <c r="A42" s="103" t="s">
        <v>643</v>
      </c>
      <c r="B42" s="25" t="s">
        <v>389</v>
      </c>
      <c r="C42" s="25" t="s">
        <v>390</v>
      </c>
      <c r="D42" s="25">
        <v>247.37370000000001</v>
      </c>
      <c r="E42" s="22">
        <v>229.31</v>
      </c>
      <c r="F42" s="22">
        <v>209.78</v>
      </c>
      <c r="G42" s="22">
        <v>194.01</v>
      </c>
    </row>
    <row r="43" spans="1:7" x14ac:dyDescent="0.25">
      <c r="A43" s="103" t="s">
        <v>644</v>
      </c>
      <c r="B43" s="25" t="s">
        <v>70</v>
      </c>
      <c r="C43" s="25" t="s">
        <v>391</v>
      </c>
      <c r="D43" s="25">
        <v>39.478499999999997</v>
      </c>
      <c r="E43" s="22">
        <v>40.19</v>
      </c>
      <c r="F43" s="22">
        <v>39.33</v>
      </c>
      <c r="G43" s="22">
        <v>41.55</v>
      </c>
    </row>
    <row r="44" spans="1:7" x14ac:dyDescent="0.25">
      <c r="A44" s="103" t="s">
        <v>645</v>
      </c>
      <c r="B44" s="25" t="s">
        <v>392</v>
      </c>
      <c r="C44" s="25" t="s">
        <v>393</v>
      </c>
      <c r="D44" s="25">
        <v>135.0675</v>
      </c>
      <c r="E44" s="22">
        <v>112.54</v>
      </c>
      <c r="F44" s="22">
        <v>116.43</v>
      </c>
      <c r="G44" s="22">
        <v>79.37</v>
      </c>
    </row>
    <row r="45" spans="1:7" x14ac:dyDescent="0.25">
      <c r="A45" s="103" t="s">
        <v>646</v>
      </c>
      <c r="B45" s="25" t="s">
        <v>394</v>
      </c>
      <c r="C45" s="25" t="s">
        <v>395</v>
      </c>
      <c r="D45" s="25">
        <v>501.06189999999998</v>
      </c>
      <c r="E45" s="22">
        <v>587.84</v>
      </c>
      <c r="F45" s="22">
        <v>421.99</v>
      </c>
      <c r="G45" s="22">
        <v>399.01</v>
      </c>
    </row>
    <row r="46" spans="1:7" x14ac:dyDescent="0.25">
      <c r="A46" s="103" t="s">
        <v>647</v>
      </c>
      <c r="B46" s="25" t="s">
        <v>71</v>
      </c>
      <c r="C46" s="25" t="s">
        <v>72</v>
      </c>
      <c r="D46" s="25">
        <v>330.43180000000001</v>
      </c>
      <c r="E46" s="22">
        <v>358.3</v>
      </c>
      <c r="F46" s="22">
        <v>348.9</v>
      </c>
      <c r="G46" s="22">
        <v>398.61</v>
      </c>
    </row>
    <row r="47" spans="1:7" x14ac:dyDescent="0.25">
      <c r="A47" s="103" t="s">
        <v>648</v>
      </c>
      <c r="B47" s="25" t="s">
        <v>396</v>
      </c>
      <c r="C47" s="25" t="s">
        <v>397</v>
      </c>
      <c r="D47" s="25">
        <v>143.33330000000001</v>
      </c>
      <c r="E47" s="22">
        <v>1139.54</v>
      </c>
      <c r="F47" s="22">
        <v>272.37</v>
      </c>
      <c r="G47" s="22">
        <v>398.61</v>
      </c>
    </row>
    <row r="48" spans="1:7" x14ac:dyDescent="0.25">
      <c r="A48" s="103" t="s">
        <v>649</v>
      </c>
      <c r="B48" s="25" t="s">
        <v>73</v>
      </c>
      <c r="C48" s="25" t="s">
        <v>74</v>
      </c>
      <c r="D48" s="25">
        <v>79.213200000000001</v>
      </c>
      <c r="E48" s="22">
        <v>70.41</v>
      </c>
      <c r="F48" s="22">
        <v>50.46</v>
      </c>
      <c r="G48" s="22">
        <v>58.31</v>
      </c>
    </row>
    <row r="49" spans="1:7" x14ac:dyDescent="0.25">
      <c r="A49" s="103" t="s">
        <v>650</v>
      </c>
      <c r="B49" s="25" t="s">
        <v>398</v>
      </c>
      <c r="C49" s="25" t="s">
        <v>399</v>
      </c>
      <c r="D49" s="25">
        <v>835.74749999999995</v>
      </c>
      <c r="E49" s="22">
        <v>328.13</v>
      </c>
      <c r="F49" s="22">
        <v>392.1</v>
      </c>
      <c r="G49" s="22">
        <v>477.42</v>
      </c>
    </row>
    <row r="50" spans="1:7" x14ac:dyDescent="0.25">
      <c r="A50" s="103" t="s">
        <v>651</v>
      </c>
      <c r="B50" s="25" t="s">
        <v>400</v>
      </c>
      <c r="C50" s="25" t="s">
        <v>401</v>
      </c>
      <c r="D50" s="25">
        <v>835.74749999999995</v>
      </c>
      <c r="E50" s="22">
        <v>1089.47</v>
      </c>
      <c r="F50" s="22">
        <v>1410.29</v>
      </c>
      <c r="G50" s="22">
        <v>477.42</v>
      </c>
    </row>
    <row r="51" spans="1:7" x14ac:dyDescent="0.25">
      <c r="A51" s="103" t="s">
        <v>652</v>
      </c>
      <c r="B51" s="25" t="s">
        <v>402</v>
      </c>
      <c r="C51" s="25" t="s">
        <v>403</v>
      </c>
      <c r="D51" s="25">
        <v>273.8152</v>
      </c>
      <c r="E51" s="22">
        <v>324.61</v>
      </c>
      <c r="F51" s="22">
        <v>356.25</v>
      </c>
      <c r="G51" s="22">
        <v>70.36</v>
      </c>
    </row>
    <row r="52" spans="1:7" x14ac:dyDescent="0.25">
      <c r="A52" s="103" t="s">
        <v>653</v>
      </c>
      <c r="B52" s="25" t="s">
        <v>75</v>
      </c>
      <c r="C52" s="25" t="s">
        <v>76</v>
      </c>
      <c r="D52" s="25">
        <v>903.83759999999995</v>
      </c>
      <c r="E52" s="22">
        <v>1328.33</v>
      </c>
      <c r="F52" s="22">
        <v>922.04</v>
      </c>
      <c r="G52" s="22">
        <v>1278.01</v>
      </c>
    </row>
    <row r="53" spans="1:7" x14ac:dyDescent="0.25">
      <c r="A53" s="103" t="s">
        <v>654</v>
      </c>
      <c r="B53" s="25" t="s">
        <v>404</v>
      </c>
      <c r="C53" s="25" t="s">
        <v>228</v>
      </c>
      <c r="D53" s="25">
        <v>864.92100000000005</v>
      </c>
      <c r="E53" s="22">
        <v>511.91</v>
      </c>
      <c r="F53" s="22">
        <v>423.36</v>
      </c>
      <c r="G53" s="22">
        <v>1278.01</v>
      </c>
    </row>
    <row r="54" spans="1:7" x14ac:dyDescent="0.25">
      <c r="A54" s="103" t="s">
        <v>655</v>
      </c>
      <c r="B54" s="25" t="s">
        <v>77</v>
      </c>
      <c r="C54" s="25" t="s">
        <v>78</v>
      </c>
      <c r="D54" s="25">
        <v>337.44</v>
      </c>
      <c r="E54" s="22">
        <v>171.82</v>
      </c>
      <c r="F54" s="22">
        <v>184.14</v>
      </c>
      <c r="G54" s="22">
        <v>161.77000000000001</v>
      </c>
    </row>
    <row r="55" spans="1:7" x14ac:dyDescent="0.25">
      <c r="A55" s="103" t="s">
        <v>656</v>
      </c>
      <c r="B55" s="25" t="s">
        <v>79</v>
      </c>
      <c r="C55" s="25" t="s">
        <v>80</v>
      </c>
      <c r="D55" s="25">
        <v>354.3732</v>
      </c>
      <c r="E55" s="22">
        <v>113.95</v>
      </c>
      <c r="F55" s="22">
        <v>103.44</v>
      </c>
      <c r="G55" s="22">
        <v>66.64</v>
      </c>
    </row>
    <row r="56" spans="1:7" x14ac:dyDescent="0.25">
      <c r="A56" s="103" t="s">
        <v>657</v>
      </c>
      <c r="B56" s="25" t="s">
        <v>81</v>
      </c>
      <c r="C56" s="25" t="s">
        <v>82</v>
      </c>
      <c r="D56" s="25">
        <v>354.3732</v>
      </c>
      <c r="E56" s="22">
        <v>113.95</v>
      </c>
      <c r="F56" s="22">
        <v>103.44</v>
      </c>
      <c r="G56" s="22">
        <v>66.64</v>
      </c>
    </row>
    <row r="57" spans="1:7" x14ac:dyDescent="0.25">
      <c r="A57" s="103" t="s">
        <v>658</v>
      </c>
      <c r="B57" s="25" t="s">
        <v>83</v>
      </c>
      <c r="C57" s="25" t="s">
        <v>84</v>
      </c>
      <c r="D57" s="25">
        <v>64.8977</v>
      </c>
      <c r="E57" s="22">
        <v>66.86</v>
      </c>
      <c r="F57" s="22">
        <v>49.41</v>
      </c>
      <c r="G57" s="22">
        <v>23.86</v>
      </c>
    </row>
    <row r="58" spans="1:7" x14ac:dyDescent="0.25">
      <c r="A58" s="103" t="s">
        <v>659</v>
      </c>
      <c r="B58" s="25" t="s">
        <v>85</v>
      </c>
      <c r="C58" s="25" t="s">
        <v>86</v>
      </c>
      <c r="D58" s="25">
        <v>39.367800000000003</v>
      </c>
      <c r="E58" s="22">
        <v>89.79</v>
      </c>
      <c r="F58" s="22">
        <v>93.92</v>
      </c>
      <c r="G58" s="22">
        <v>124.98</v>
      </c>
    </row>
    <row r="59" spans="1:7" x14ac:dyDescent="0.25">
      <c r="A59" s="103" t="s">
        <v>660</v>
      </c>
      <c r="B59" s="25" t="s">
        <v>87</v>
      </c>
      <c r="C59" s="25" t="s">
        <v>88</v>
      </c>
      <c r="D59" s="25">
        <v>465.947</v>
      </c>
      <c r="E59" s="22">
        <v>465.68</v>
      </c>
      <c r="F59" s="22">
        <v>523.33000000000004</v>
      </c>
      <c r="G59" s="22">
        <v>583.32000000000005</v>
      </c>
    </row>
    <row r="60" spans="1:7" x14ac:dyDescent="0.25">
      <c r="A60" s="103" t="s">
        <v>661</v>
      </c>
      <c r="B60" s="25" t="s">
        <v>405</v>
      </c>
      <c r="C60" s="25" t="s">
        <v>406</v>
      </c>
      <c r="D60" s="25">
        <v>465.947</v>
      </c>
      <c r="E60" s="22">
        <v>787.71</v>
      </c>
      <c r="F60" s="22">
        <v>523.33000000000004</v>
      </c>
      <c r="G60" s="22">
        <v>583.32000000000005</v>
      </c>
    </row>
    <row r="61" spans="1:7" x14ac:dyDescent="0.25">
      <c r="A61" s="103" t="s">
        <v>662</v>
      </c>
      <c r="B61" s="25" t="s">
        <v>89</v>
      </c>
      <c r="C61" s="25" t="s">
        <v>90</v>
      </c>
      <c r="D61" s="25">
        <v>190.0411</v>
      </c>
      <c r="E61" s="22">
        <v>157.79</v>
      </c>
      <c r="F61" s="22">
        <v>247.97</v>
      </c>
      <c r="G61" s="22">
        <v>229.22</v>
      </c>
    </row>
    <row r="62" spans="1:7" x14ac:dyDescent="0.25">
      <c r="A62" s="103" t="s">
        <v>663</v>
      </c>
      <c r="B62" s="25" t="s">
        <v>407</v>
      </c>
      <c r="C62" s="25" t="s">
        <v>408</v>
      </c>
      <c r="D62" s="25">
        <v>161.62989999999999</v>
      </c>
      <c r="E62" s="22">
        <v>200.22</v>
      </c>
      <c r="F62" s="22">
        <v>102.31</v>
      </c>
      <c r="G62" s="22">
        <v>66.52</v>
      </c>
    </row>
    <row r="63" spans="1:7" x14ac:dyDescent="0.25">
      <c r="A63" s="103" t="s">
        <v>664</v>
      </c>
      <c r="B63" s="25" t="s">
        <v>409</v>
      </c>
      <c r="C63" s="25" t="s">
        <v>410</v>
      </c>
      <c r="D63" s="25">
        <v>161.62989999999999</v>
      </c>
      <c r="E63" s="22">
        <v>84.92</v>
      </c>
      <c r="F63" s="22">
        <v>102.31</v>
      </c>
      <c r="G63" s="22">
        <v>66.52</v>
      </c>
    </row>
    <row r="64" spans="1:7" x14ac:dyDescent="0.25">
      <c r="A64" s="103" t="s">
        <v>665</v>
      </c>
      <c r="B64" s="25" t="s">
        <v>91</v>
      </c>
      <c r="C64" s="25" t="s">
        <v>92</v>
      </c>
      <c r="D64" s="25">
        <v>53.113199999999999</v>
      </c>
      <c r="E64" s="22">
        <v>46.25</v>
      </c>
      <c r="F64" s="22">
        <v>44.62</v>
      </c>
      <c r="G64" s="22">
        <v>45.36</v>
      </c>
    </row>
    <row r="65" spans="1:7" x14ac:dyDescent="0.25">
      <c r="A65" s="103" t="s">
        <v>666</v>
      </c>
      <c r="B65" s="25" t="s">
        <v>337</v>
      </c>
      <c r="C65" s="25" t="s">
        <v>342</v>
      </c>
      <c r="D65" s="25">
        <v>23.807200000000002</v>
      </c>
      <c r="E65" s="22">
        <v>18.91</v>
      </c>
      <c r="F65" s="22">
        <v>19.46</v>
      </c>
      <c r="G65" s="22">
        <v>17.34</v>
      </c>
    </row>
    <row r="66" spans="1:7" x14ac:dyDescent="0.25">
      <c r="A66" s="103" t="s">
        <v>667</v>
      </c>
      <c r="B66" s="25" t="s">
        <v>93</v>
      </c>
      <c r="C66" s="25" t="s">
        <v>94</v>
      </c>
      <c r="D66" s="25">
        <v>41.240499999999997</v>
      </c>
      <c r="E66" s="22">
        <v>45.79</v>
      </c>
      <c r="F66" s="22">
        <v>45.71</v>
      </c>
      <c r="G66" s="22">
        <v>46.39</v>
      </c>
    </row>
    <row r="67" spans="1:7" x14ac:dyDescent="0.25">
      <c r="A67" s="103" t="s">
        <v>668</v>
      </c>
      <c r="B67" s="25" t="s">
        <v>95</v>
      </c>
      <c r="C67" s="25" t="s">
        <v>96</v>
      </c>
      <c r="D67" s="25">
        <v>350.90370000000001</v>
      </c>
      <c r="E67" s="22">
        <v>264.52</v>
      </c>
      <c r="F67" s="22">
        <v>273.70999999999998</v>
      </c>
      <c r="G67" s="22">
        <v>477.68</v>
      </c>
    </row>
    <row r="68" spans="1:7" x14ac:dyDescent="0.25">
      <c r="A68" s="103" t="s">
        <v>669</v>
      </c>
      <c r="B68" s="25" t="s">
        <v>97</v>
      </c>
      <c r="C68" s="25" t="s">
        <v>98</v>
      </c>
      <c r="D68" s="25">
        <v>396.46539999999999</v>
      </c>
      <c r="E68" s="22">
        <v>389.15</v>
      </c>
      <c r="F68" s="22">
        <v>356.31</v>
      </c>
      <c r="G68" s="22">
        <v>321.94</v>
      </c>
    </row>
    <row r="69" spans="1:7" x14ac:dyDescent="0.25">
      <c r="A69" s="103" t="s">
        <v>670</v>
      </c>
      <c r="B69" s="25" t="s">
        <v>99</v>
      </c>
      <c r="C69" s="25" t="s">
        <v>100</v>
      </c>
      <c r="D69" s="25">
        <v>146.9478</v>
      </c>
      <c r="E69" s="22">
        <v>126.5</v>
      </c>
      <c r="F69" s="22">
        <v>116.68</v>
      </c>
      <c r="G69" s="22">
        <v>143.4</v>
      </c>
    </row>
    <row r="70" spans="1:7" x14ac:dyDescent="0.25">
      <c r="A70" s="103" t="s">
        <v>671</v>
      </c>
      <c r="B70" s="25" t="s">
        <v>411</v>
      </c>
      <c r="C70" s="25" t="s">
        <v>412</v>
      </c>
      <c r="D70" s="25">
        <v>41.572200000000002</v>
      </c>
      <c r="E70" s="22">
        <v>46.24</v>
      </c>
      <c r="F70" s="22">
        <v>45.71</v>
      </c>
    </row>
    <row r="71" spans="1:7" x14ac:dyDescent="0.25">
      <c r="A71" s="103" t="s">
        <v>672</v>
      </c>
      <c r="B71" s="25" t="s">
        <v>413</v>
      </c>
      <c r="C71" s="25" t="s">
        <v>414</v>
      </c>
      <c r="D71" s="25">
        <v>41.572200000000002</v>
      </c>
      <c r="E71" s="22">
        <v>46.24</v>
      </c>
      <c r="F71" s="22">
        <v>45.71</v>
      </c>
    </row>
    <row r="72" spans="1:7" x14ac:dyDescent="0.25">
      <c r="A72" s="103" t="s">
        <v>673</v>
      </c>
      <c r="B72" s="25" t="s">
        <v>674</v>
      </c>
      <c r="C72" s="25" t="s">
        <v>675</v>
      </c>
      <c r="D72" s="25">
        <v>41.572200000000002</v>
      </c>
    </row>
    <row r="73" spans="1:7" x14ac:dyDescent="0.25">
      <c r="A73" s="103" t="s">
        <v>676</v>
      </c>
      <c r="B73" s="25" t="s">
        <v>677</v>
      </c>
      <c r="C73" s="25" t="s">
        <v>678</v>
      </c>
      <c r="D73" s="25">
        <v>23.807200000000002</v>
      </c>
    </row>
    <row r="74" spans="1:7" x14ac:dyDescent="0.25">
      <c r="A74" s="103" t="s">
        <v>679</v>
      </c>
      <c r="B74" s="25" t="s">
        <v>680</v>
      </c>
      <c r="C74" s="25" t="s">
        <v>681</v>
      </c>
      <c r="D74" s="25">
        <v>161.62989999999999</v>
      </c>
    </row>
    <row r="75" spans="1:7" x14ac:dyDescent="0.25">
      <c r="A75" s="103" t="s">
        <v>682</v>
      </c>
      <c r="B75" s="25" t="s">
        <v>683</v>
      </c>
      <c r="C75" s="25" t="s">
        <v>684</v>
      </c>
      <c r="D75" s="25">
        <v>161.62989999999999</v>
      </c>
    </row>
    <row r="76" spans="1:7" x14ac:dyDescent="0.25">
      <c r="A76" s="103" t="s">
        <v>685</v>
      </c>
      <c r="B76" s="25" t="s">
        <v>686</v>
      </c>
      <c r="C76" s="25" t="s">
        <v>687</v>
      </c>
      <c r="D76" s="25">
        <v>161.62989999999999</v>
      </c>
    </row>
    <row r="77" spans="1:7" x14ac:dyDescent="0.25">
      <c r="A77" s="103" t="s">
        <v>688</v>
      </c>
      <c r="B77" s="25" t="s">
        <v>689</v>
      </c>
      <c r="C77" s="25" t="s">
        <v>690</v>
      </c>
      <c r="D77" s="25">
        <v>161.62989999999999</v>
      </c>
    </row>
    <row r="78" spans="1:7" x14ac:dyDescent="0.25">
      <c r="A78" s="103" t="s">
        <v>691</v>
      </c>
      <c r="B78" s="25" t="s">
        <v>692</v>
      </c>
      <c r="C78" s="25" t="s">
        <v>693</v>
      </c>
      <c r="D78" s="25">
        <v>79.286900000000003</v>
      </c>
    </row>
    <row r="79" spans="1:7" x14ac:dyDescent="0.25">
      <c r="A79" s="103" t="s">
        <v>694</v>
      </c>
      <c r="B79" s="25" t="s">
        <v>695</v>
      </c>
      <c r="C79" s="25" t="s">
        <v>696</v>
      </c>
      <c r="D79" s="25">
        <v>326.39600000000002</v>
      </c>
    </row>
    <row r="80" spans="1:7" x14ac:dyDescent="0.25">
      <c r="A80" s="103" t="s">
        <v>697</v>
      </c>
      <c r="B80" s="25" t="s">
        <v>319</v>
      </c>
      <c r="C80" s="25" t="s">
        <v>320</v>
      </c>
      <c r="D80" s="25">
        <v>32.280299999999997</v>
      </c>
      <c r="E80" s="22">
        <v>33.979999999999997</v>
      </c>
      <c r="F80" s="22">
        <v>219.62</v>
      </c>
    </row>
    <row r="81" spans="1:7" x14ac:dyDescent="0.25">
      <c r="A81" s="103" t="s">
        <v>698</v>
      </c>
      <c r="B81" s="25" t="s">
        <v>321</v>
      </c>
      <c r="C81" s="25" t="s">
        <v>322</v>
      </c>
      <c r="D81" s="25">
        <v>193.84819999999999</v>
      </c>
      <c r="E81" s="22">
        <v>117.21</v>
      </c>
      <c r="F81" s="22">
        <v>221.33</v>
      </c>
    </row>
    <row r="82" spans="1:7" x14ac:dyDescent="0.25">
      <c r="A82" s="103" t="s">
        <v>699</v>
      </c>
      <c r="B82" s="25" t="s">
        <v>323</v>
      </c>
      <c r="C82" s="25" t="s">
        <v>324</v>
      </c>
      <c r="D82" s="25">
        <v>337.3125</v>
      </c>
      <c r="E82" s="22">
        <v>117.21</v>
      </c>
      <c r="F82" s="22">
        <v>221.33</v>
      </c>
    </row>
    <row r="83" spans="1:7" x14ac:dyDescent="0.25">
      <c r="A83" s="103" t="s">
        <v>700</v>
      </c>
      <c r="B83" s="25" t="s">
        <v>325</v>
      </c>
      <c r="C83" s="25" t="s">
        <v>326</v>
      </c>
      <c r="D83" s="25">
        <v>550.2482</v>
      </c>
      <c r="E83" s="22">
        <v>423.3</v>
      </c>
      <c r="F83" s="22">
        <v>347.83</v>
      </c>
    </row>
    <row r="84" spans="1:7" x14ac:dyDescent="0.25">
      <c r="A84" s="103" t="s">
        <v>701</v>
      </c>
      <c r="B84" s="25" t="s">
        <v>117</v>
      </c>
      <c r="C84" s="25" t="s">
        <v>118</v>
      </c>
      <c r="D84" s="25">
        <v>490.55340000000001</v>
      </c>
      <c r="E84" s="22">
        <v>423.3</v>
      </c>
      <c r="F84" s="22">
        <v>347.83</v>
      </c>
    </row>
    <row r="85" spans="1:7" x14ac:dyDescent="0.25">
      <c r="A85" s="103" t="s">
        <v>702</v>
      </c>
      <c r="B85" s="25" t="s">
        <v>327</v>
      </c>
      <c r="C85" s="25" t="s">
        <v>328</v>
      </c>
      <c r="D85" s="25">
        <v>733.23630000000003</v>
      </c>
      <c r="E85" s="22">
        <v>423.3</v>
      </c>
      <c r="F85" s="22">
        <v>347.83</v>
      </c>
    </row>
    <row r="86" spans="1:7" x14ac:dyDescent="0.25">
      <c r="A86" s="103" t="s">
        <v>703</v>
      </c>
      <c r="B86" s="25" t="s">
        <v>329</v>
      </c>
      <c r="C86" s="25" t="s">
        <v>330</v>
      </c>
      <c r="D86" s="25">
        <v>191.21960000000001</v>
      </c>
      <c r="E86" s="22">
        <v>33.979999999999997</v>
      </c>
      <c r="F86" s="22">
        <v>219.62</v>
      </c>
    </row>
    <row r="87" spans="1:7" x14ac:dyDescent="0.25">
      <c r="A87" s="103" t="s">
        <v>704</v>
      </c>
      <c r="B87" s="25" t="s">
        <v>101</v>
      </c>
      <c r="C87" s="25" t="s">
        <v>102</v>
      </c>
      <c r="D87" s="25">
        <v>173.56989999999999</v>
      </c>
      <c r="E87" s="22">
        <v>177.24</v>
      </c>
      <c r="F87" s="22">
        <v>141.04</v>
      </c>
      <c r="G87" s="22">
        <v>144.85</v>
      </c>
    </row>
    <row r="88" spans="1:7" x14ac:dyDescent="0.25">
      <c r="A88" s="103" t="s">
        <v>705</v>
      </c>
      <c r="B88" s="25" t="s">
        <v>103</v>
      </c>
      <c r="C88" s="25" t="s">
        <v>104</v>
      </c>
      <c r="D88" s="25">
        <v>205.30289999999999</v>
      </c>
      <c r="E88" s="22">
        <v>211.02</v>
      </c>
      <c r="F88" s="22">
        <v>216.67</v>
      </c>
      <c r="G88" s="22">
        <v>186.99</v>
      </c>
    </row>
    <row r="89" spans="1:7" x14ac:dyDescent="0.25">
      <c r="A89" s="103" t="s">
        <v>706</v>
      </c>
      <c r="B89" s="25" t="s">
        <v>415</v>
      </c>
      <c r="C89" s="25" t="s">
        <v>416</v>
      </c>
      <c r="D89" s="25">
        <v>360.24829999999997</v>
      </c>
      <c r="E89" s="22">
        <v>238.5</v>
      </c>
      <c r="F89" s="22">
        <v>301.33999999999997</v>
      </c>
      <c r="G89" s="22">
        <v>186.99</v>
      </c>
    </row>
    <row r="90" spans="1:7" x14ac:dyDescent="0.25">
      <c r="A90" s="103" t="s">
        <v>707</v>
      </c>
      <c r="B90" s="25" t="s">
        <v>417</v>
      </c>
      <c r="C90" s="25" t="s">
        <v>418</v>
      </c>
      <c r="D90" s="25">
        <v>360.24829999999997</v>
      </c>
      <c r="E90" s="22">
        <v>238.5</v>
      </c>
      <c r="F90" s="22">
        <v>301.33999999999997</v>
      </c>
      <c r="G90" s="22">
        <v>186.99</v>
      </c>
    </row>
    <row r="91" spans="1:7" x14ac:dyDescent="0.25">
      <c r="A91" s="103" t="s">
        <v>708</v>
      </c>
      <c r="B91" s="25" t="s">
        <v>105</v>
      </c>
      <c r="C91" s="25" t="s">
        <v>106</v>
      </c>
      <c r="D91" s="25">
        <v>134.13319999999999</v>
      </c>
      <c r="E91" s="22">
        <v>144.41</v>
      </c>
      <c r="F91" s="22">
        <v>142.82</v>
      </c>
      <c r="G91" s="22">
        <v>139.44999999999999</v>
      </c>
    </row>
    <row r="92" spans="1:7" x14ac:dyDescent="0.25">
      <c r="A92" s="103" t="s">
        <v>709</v>
      </c>
      <c r="B92" s="25" t="s">
        <v>419</v>
      </c>
      <c r="C92" s="25" t="s">
        <v>420</v>
      </c>
      <c r="D92" s="25">
        <v>77.723799999999997</v>
      </c>
      <c r="E92" s="22">
        <v>71.05</v>
      </c>
      <c r="F92" s="22">
        <v>72.91</v>
      </c>
      <c r="G92" s="22">
        <v>84.44</v>
      </c>
    </row>
    <row r="93" spans="1:7" x14ac:dyDescent="0.25">
      <c r="A93" s="103" t="s">
        <v>710</v>
      </c>
      <c r="B93" s="25" t="s">
        <v>421</v>
      </c>
      <c r="C93" s="25" t="s">
        <v>422</v>
      </c>
      <c r="D93" s="25">
        <v>134.13319999999999</v>
      </c>
      <c r="E93" s="22">
        <v>144.41</v>
      </c>
      <c r="F93" s="22">
        <v>142.82</v>
      </c>
      <c r="G93" s="22">
        <v>139.44999999999999</v>
      </c>
    </row>
    <row r="94" spans="1:7" x14ac:dyDescent="0.25">
      <c r="A94" s="103" t="s">
        <v>711</v>
      </c>
      <c r="B94" s="25" t="s">
        <v>423</v>
      </c>
      <c r="C94" s="25" t="s">
        <v>424</v>
      </c>
      <c r="D94" s="25">
        <v>134.13319999999999</v>
      </c>
      <c r="E94" s="22">
        <v>144.41</v>
      </c>
      <c r="F94" s="22">
        <v>142.82</v>
      </c>
      <c r="G94" s="22">
        <v>139.44999999999999</v>
      </c>
    </row>
    <row r="95" spans="1:7" x14ac:dyDescent="0.25">
      <c r="A95" s="103" t="s">
        <v>712</v>
      </c>
      <c r="B95" s="25" t="s">
        <v>425</v>
      </c>
      <c r="C95" s="25" t="s">
        <v>426</v>
      </c>
      <c r="D95" s="25">
        <v>77.723799999999997</v>
      </c>
      <c r="E95" s="22">
        <v>71.05</v>
      </c>
      <c r="F95" s="22">
        <v>72.91</v>
      </c>
      <c r="G95" s="22">
        <v>84.44</v>
      </c>
    </row>
    <row r="96" spans="1:7" x14ac:dyDescent="0.25">
      <c r="A96" s="103" t="s">
        <v>713</v>
      </c>
      <c r="B96" s="25" t="s">
        <v>107</v>
      </c>
      <c r="C96" s="25" t="s">
        <v>108</v>
      </c>
      <c r="D96" s="25">
        <v>29.340299999999999</v>
      </c>
      <c r="E96" s="22">
        <v>37.31</v>
      </c>
      <c r="F96" s="22">
        <v>37.450000000000003</v>
      </c>
      <c r="G96" s="22">
        <v>37.409999999999997</v>
      </c>
    </row>
    <row r="97" spans="1:7" x14ac:dyDescent="0.25">
      <c r="A97" s="103" t="s">
        <v>714</v>
      </c>
      <c r="B97" s="25" t="s">
        <v>427</v>
      </c>
      <c r="C97" s="25" t="s">
        <v>428</v>
      </c>
      <c r="D97" s="25">
        <v>77.723799999999997</v>
      </c>
      <c r="E97" s="22">
        <v>71.05</v>
      </c>
      <c r="F97" s="22">
        <v>72.91</v>
      </c>
      <c r="G97" s="22">
        <v>84.44</v>
      </c>
    </row>
    <row r="98" spans="1:7" x14ac:dyDescent="0.25">
      <c r="A98" s="103" t="s">
        <v>715</v>
      </c>
      <c r="B98" s="25" t="s">
        <v>429</v>
      </c>
      <c r="C98" s="25" t="s">
        <v>430</v>
      </c>
      <c r="D98" s="25">
        <v>29.340299999999999</v>
      </c>
      <c r="E98" s="22">
        <v>37.31</v>
      </c>
      <c r="F98" s="22">
        <v>37.450000000000003</v>
      </c>
      <c r="G98" s="22">
        <v>37.409999999999997</v>
      </c>
    </row>
    <row r="99" spans="1:7" x14ac:dyDescent="0.25">
      <c r="A99" s="103" t="s">
        <v>716</v>
      </c>
      <c r="B99" s="25" t="s">
        <v>431</v>
      </c>
      <c r="C99" s="25" t="s">
        <v>432</v>
      </c>
      <c r="D99" s="25">
        <v>29.340299999999999</v>
      </c>
      <c r="E99" s="22">
        <v>37.31</v>
      </c>
      <c r="F99" s="22">
        <v>37.450000000000003</v>
      </c>
      <c r="G99" s="22">
        <v>37.409999999999997</v>
      </c>
    </row>
    <row r="100" spans="1:7" x14ac:dyDescent="0.25">
      <c r="A100" s="103" t="s">
        <v>717</v>
      </c>
      <c r="B100" s="25" t="s">
        <v>433</v>
      </c>
      <c r="C100" s="25" t="s">
        <v>434</v>
      </c>
      <c r="D100" s="25">
        <v>118.03660000000001</v>
      </c>
      <c r="E100" s="22">
        <v>134.24</v>
      </c>
      <c r="F100" s="22">
        <v>84.15</v>
      </c>
      <c r="G100" s="22">
        <v>77.31</v>
      </c>
    </row>
    <row r="101" spans="1:7" x14ac:dyDescent="0.25">
      <c r="A101" s="103" t="s">
        <v>718</v>
      </c>
      <c r="B101" s="25" t="s">
        <v>435</v>
      </c>
      <c r="C101" s="25" t="s">
        <v>436</v>
      </c>
      <c r="D101" s="25">
        <v>106.6514</v>
      </c>
      <c r="E101" s="22">
        <v>188.76</v>
      </c>
      <c r="F101" s="22">
        <v>84.15</v>
      </c>
      <c r="G101" s="22">
        <v>77.31</v>
      </c>
    </row>
    <row r="102" spans="1:7" x14ac:dyDescent="0.25">
      <c r="A102" s="103" t="s">
        <v>719</v>
      </c>
      <c r="B102" s="25" t="s">
        <v>437</v>
      </c>
      <c r="C102" s="25" t="s">
        <v>438</v>
      </c>
      <c r="D102" s="25">
        <v>118.03660000000001</v>
      </c>
      <c r="E102" s="22">
        <v>157.77000000000001</v>
      </c>
      <c r="F102" s="22">
        <v>84.15</v>
      </c>
      <c r="G102" s="22">
        <v>77.31</v>
      </c>
    </row>
    <row r="103" spans="1:7" x14ac:dyDescent="0.25">
      <c r="A103" s="103" t="s">
        <v>720</v>
      </c>
      <c r="B103" s="25" t="s">
        <v>439</v>
      </c>
      <c r="C103" s="25" t="s">
        <v>440</v>
      </c>
      <c r="D103" s="25">
        <v>82.083600000000004</v>
      </c>
      <c r="E103" s="22">
        <v>145.83000000000001</v>
      </c>
      <c r="F103" s="22">
        <v>84.15</v>
      </c>
      <c r="G103" s="22">
        <v>77.31</v>
      </c>
    </row>
    <row r="104" spans="1:7" x14ac:dyDescent="0.25">
      <c r="A104" s="103" t="s">
        <v>721</v>
      </c>
      <c r="B104" s="25" t="s">
        <v>441</v>
      </c>
      <c r="C104" s="25" t="s">
        <v>442</v>
      </c>
      <c r="D104" s="25">
        <v>63.093400000000003</v>
      </c>
      <c r="E104" s="22">
        <v>70.08</v>
      </c>
      <c r="F104" s="22">
        <v>84.15</v>
      </c>
      <c r="G104" s="22">
        <v>77.31</v>
      </c>
    </row>
    <row r="105" spans="1:7" x14ac:dyDescent="0.25">
      <c r="A105" s="103" t="s">
        <v>722</v>
      </c>
      <c r="B105" s="25" t="s">
        <v>109</v>
      </c>
      <c r="C105" s="25" t="s">
        <v>110</v>
      </c>
      <c r="D105" s="25">
        <v>88.555400000000006</v>
      </c>
      <c r="E105" s="22">
        <v>121.72</v>
      </c>
      <c r="F105" s="22">
        <v>121.85</v>
      </c>
      <c r="G105" s="22">
        <v>108.74</v>
      </c>
    </row>
    <row r="106" spans="1:7" x14ac:dyDescent="0.25">
      <c r="A106" s="103" t="s">
        <v>723</v>
      </c>
      <c r="B106" s="25" t="s">
        <v>443</v>
      </c>
      <c r="C106" s="25" t="s">
        <v>444</v>
      </c>
      <c r="D106" s="25">
        <v>81.597899999999996</v>
      </c>
      <c r="E106" s="22">
        <v>145.63</v>
      </c>
      <c r="F106" s="22">
        <v>144.51</v>
      </c>
      <c r="G106" s="22">
        <v>48.23</v>
      </c>
    </row>
    <row r="107" spans="1:7" x14ac:dyDescent="0.25">
      <c r="A107" s="103" t="s">
        <v>724</v>
      </c>
      <c r="B107" s="25" t="s">
        <v>445</v>
      </c>
      <c r="C107" s="25" t="s">
        <v>446</v>
      </c>
      <c r="D107" s="25">
        <v>68.327299999999994</v>
      </c>
      <c r="E107" s="22">
        <v>90.82</v>
      </c>
      <c r="F107" s="22">
        <v>88.33</v>
      </c>
      <c r="G107" s="22">
        <v>87.35</v>
      </c>
    </row>
    <row r="108" spans="1:7" x14ac:dyDescent="0.25">
      <c r="A108" s="103" t="s">
        <v>725</v>
      </c>
      <c r="B108" s="25" t="s">
        <v>111</v>
      </c>
      <c r="C108" s="25" t="s">
        <v>112</v>
      </c>
      <c r="D108" s="25">
        <v>26.998999999999999</v>
      </c>
      <c r="E108" s="22">
        <v>29.44</v>
      </c>
      <c r="F108" s="22">
        <v>28.21</v>
      </c>
      <c r="G108" s="22">
        <v>29.73</v>
      </c>
    </row>
    <row r="109" spans="1:7" x14ac:dyDescent="0.25">
      <c r="A109" s="103" t="s">
        <v>726</v>
      </c>
      <c r="B109" s="25" t="s">
        <v>307</v>
      </c>
      <c r="C109" s="25" t="s">
        <v>308</v>
      </c>
      <c r="D109" s="25">
        <v>97.168999999999997</v>
      </c>
      <c r="E109" s="22">
        <v>117.52</v>
      </c>
      <c r="F109" s="22">
        <v>84.01</v>
      </c>
    </row>
    <row r="110" spans="1:7" x14ac:dyDescent="0.25">
      <c r="A110" s="103" t="s">
        <v>727</v>
      </c>
      <c r="B110" s="25" t="s">
        <v>447</v>
      </c>
      <c r="C110" s="25" t="s">
        <v>448</v>
      </c>
      <c r="D110" s="25">
        <v>97.168999999999997</v>
      </c>
      <c r="E110" s="22">
        <v>117.52</v>
      </c>
      <c r="F110" s="22">
        <v>28.21</v>
      </c>
      <c r="G110" s="22">
        <v>29.73</v>
      </c>
    </row>
    <row r="111" spans="1:7" x14ac:dyDescent="0.25">
      <c r="A111" s="103" t="s">
        <v>728</v>
      </c>
      <c r="B111" s="25" t="s">
        <v>309</v>
      </c>
      <c r="C111" s="25" t="s">
        <v>310</v>
      </c>
      <c r="D111" s="25">
        <v>97.168999999999997</v>
      </c>
      <c r="E111" s="22">
        <v>117.52</v>
      </c>
      <c r="F111" s="22">
        <v>84.01</v>
      </c>
    </row>
    <row r="112" spans="1:7" x14ac:dyDescent="0.25">
      <c r="A112" s="103" t="s">
        <v>729</v>
      </c>
      <c r="B112" s="25" t="s">
        <v>449</v>
      </c>
      <c r="C112" s="25" t="s">
        <v>450</v>
      </c>
      <c r="D112" s="25">
        <v>112.2106</v>
      </c>
      <c r="E112" s="22">
        <v>161.30000000000001</v>
      </c>
      <c r="F112" s="22">
        <v>144.51</v>
      </c>
      <c r="G112" s="22">
        <v>29.73</v>
      </c>
    </row>
    <row r="113" spans="1:7" x14ac:dyDescent="0.25">
      <c r="A113" s="103" t="s">
        <v>730</v>
      </c>
      <c r="B113" s="25" t="s">
        <v>113</v>
      </c>
      <c r="C113" s="25" t="s">
        <v>114</v>
      </c>
      <c r="D113" s="25">
        <v>23.807200000000002</v>
      </c>
      <c r="E113" s="22">
        <v>20.77</v>
      </c>
      <c r="F113" s="22">
        <v>30.96</v>
      </c>
      <c r="G113" s="22">
        <v>10.19</v>
      </c>
    </row>
    <row r="114" spans="1:7" x14ac:dyDescent="0.25">
      <c r="A114" s="103" t="s">
        <v>731</v>
      </c>
      <c r="B114" s="25" t="s">
        <v>115</v>
      </c>
      <c r="C114" s="25" t="s">
        <v>116</v>
      </c>
      <c r="D114" s="25">
        <v>469.51850000000002</v>
      </c>
      <c r="E114" s="22">
        <v>492.13</v>
      </c>
      <c r="F114" s="22">
        <v>480.36</v>
      </c>
      <c r="G114" s="22">
        <v>395.74</v>
      </c>
    </row>
    <row r="115" spans="1:7" x14ac:dyDescent="0.25">
      <c r="A115" s="103" t="s">
        <v>732</v>
      </c>
      <c r="B115" s="25" t="s">
        <v>117</v>
      </c>
      <c r="C115" s="25" t="s">
        <v>118</v>
      </c>
      <c r="D115" s="25">
        <v>535.58900000000006</v>
      </c>
      <c r="E115" s="22">
        <v>389.86</v>
      </c>
      <c r="F115" s="22">
        <v>436.56</v>
      </c>
      <c r="G115" s="22">
        <v>273.5</v>
      </c>
    </row>
    <row r="116" spans="1:7" x14ac:dyDescent="0.25">
      <c r="A116" s="103" t="s">
        <v>733</v>
      </c>
      <c r="B116" s="25" t="s">
        <v>119</v>
      </c>
      <c r="C116" s="25" t="s">
        <v>120</v>
      </c>
      <c r="D116" s="25">
        <v>510.822</v>
      </c>
      <c r="E116" s="22">
        <v>549.29</v>
      </c>
      <c r="F116" s="22">
        <v>456.18</v>
      </c>
      <c r="G116" s="22">
        <v>208.6</v>
      </c>
    </row>
    <row r="117" spans="1:7" x14ac:dyDescent="0.25">
      <c r="A117" s="103" t="s">
        <v>734</v>
      </c>
      <c r="B117" s="25" t="s">
        <v>121</v>
      </c>
      <c r="C117" s="25" t="s">
        <v>122</v>
      </c>
      <c r="D117" s="25">
        <v>23.807200000000002</v>
      </c>
      <c r="E117" s="22">
        <v>10.84</v>
      </c>
      <c r="F117" s="22">
        <v>8.02</v>
      </c>
      <c r="G117" s="22">
        <v>5.8</v>
      </c>
    </row>
    <row r="118" spans="1:7" x14ac:dyDescent="0.25">
      <c r="A118" s="103" t="s">
        <v>735</v>
      </c>
      <c r="B118" s="25" t="s">
        <v>736</v>
      </c>
      <c r="C118" s="25" t="s">
        <v>587</v>
      </c>
      <c r="D118" s="25">
        <v>46.607100000000003</v>
      </c>
      <c r="E118" s="22">
        <v>10.84</v>
      </c>
      <c r="F118" s="22">
        <v>8.02</v>
      </c>
    </row>
    <row r="119" spans="1:7" x14ac:dyDescent="0.25">
      <c r="A119" s="103" t="s">
        <v>737</v>
      </c>
      <c r="B119" s="25" t="s">
        <v>738</v>
      </c>
      <c r="C119" s="25" t="s">
        <v>739</v>
      </c>
      <c r="D119" s="25">
        <v>46.607100000000003</v>
      </c>
      <c r="E119" s="22">
        <v>10.84</v>
      </c>
      <c r="F119" s="22">
        <v>8.02</v>
      </c>
    </row>
    <row r="120" spans="1:7" x14ac:dyDescent="0.25">
      <c r="A120" s="103" t="s">
        <v>740</v>
      </c>
      <c r="B120" s="25" t="s">
        <v>123</v>
      </c>
      <c r="C120" s="25" t="s">
        <v>124</v>
      </c>
      <c r="D120" s="25">
        <v>22.046600000000002</v>
      </c>
      <c r="E120" s="22">
        <v>12.8</v>
      </c>
      <c r="F120" s="22">
        <v>5.65</v>
      </c>
      <c r="G120" s="22">
        <v>1.1599999999999999</v>
      </c>
    </row>
    <row r="121" spans="1:7" x14ac:dyDescent="0.25">
      <c r="A121" s="103" t="s">
        <v>741</v>
      </c>
      <c r="B121" s="25" t="s">
        <v>125</v>
      </c>
      <c r="C121" s="25" t="s">
        <v>126</v>
      </c>
      <c r="D121" s="25">
        <v>22.046600000000002</v>
      </c>
      <c r="E121" s="22">
        <v>12.8</v>
      </c>
      <c r="F121" s="22">
        <v>5.82</v>
      </c>
      <c r="G121" s="22">
        <v>1.1599999999999999</v>
      </c>
    </row>
    <row r="122" spans="1:7" x14ac:dyDescent="0.25">
      <c r="A122" s="103" t="s">
        <v>742</v>
      </c>
      <c r="B122" s="25" t="s">
        <v>127</v>
      </c>
      <c r="C122" s="25" t="s">
        <v>128</v>
      </c>
      <c r="D122" s="25">
        <v>22.046600000000002</v>
      </c>
      <c r="E122" s="22">
        <v>4.13</v>
      </c>
      <c r="F122" s="22">
        <v>5.65</v>
      </c>
      <c r="G122" s="22">
        <v>2.33</v>
      </c>
    </row>
    <row r="123" spans="1:7" x14ac:dyDescent="0.25">
      <c r="A123" s="103" t="s">
        <v>743</v>
      </c>
      <c r="B123" s="25" t="s">
        <v>331</v>
      </c>
      <c r="C123" s="25" t="s">
        <v>332</v>
      </c>
      <c r="D123" s="25">
        <v>54.697000000000003</v>
      </c>
      <c r="E123" s="22">
        <v>20.77</v>
      </c>
      <c r="F123" s="22">
        <v>30.96</v>
      </c>
    </row>
    <row r="124" spans="1:7" x14ac:dyDescent="0.25">
      <c r="A124" s="103" t="s">
        <v>744</v>
      </c>
      <c r="B124" s="25" t="s">
        <v>129</v>
      </c>
      <c r="C124" s="25" t="s">
        <v>451</v>
      </c>
      <c r="D124" s="25">
        <v>203.7381</v>
      </c>
      <c r="E124" s="22">
        <v>242.11</v>
      </c>
      <c r="F124" s="22">
        <v>205.21</v>
      </c>
      <c r="G124" s="22">
        <v>126.51</v>
      </c>
    </row>
    <row r="125" spans="1:7" x14ac:dyDescent="0.25">
      <c r="A125" s="103" t="s">
        <v>745</v>
      </c>
      <c r="B125" s="25" t="s">
        <v>452</v>
      </c>
      <c r="C125" s="25" t="s">
        <v>130</v>
      </c>
      <c r="D125" s="25">
        <v>81.716999999999999</v>
      </c>
      <c r="E125" s="22">
        <v>84.3</v>
      </c>
      <c r="F125" s="22">
        <v>56.19</v>
      </c>
      <c r="G125" s="22">
        <v>48.13</v>
      </c>
    </row>
    <row r="126" spans="1:7" x14ac:dyDescent="0.25">
      <c r="A126" s="103" t="s">
        <v>746</v>
      </c>
      <c r="B126" s="25" t="s">
        <v>453</v>
      </c>
      <c r="C126" s="25" t="s">
        <v>131</v>
      </c>
      <c r="D126" s="25">
        <v>81.716999999999999</v>
      </c>
      <c r="E126" s="22">
        <v>84.3</v>
      </c>
      <c r="F126" s="22">
        <v>56.19</v>
      </c>
      <c r="G126" s="22">
        <v>48.13</v>
      </c>
    </row>
    <row r="127" spans="1:7" x14ac:dyDescent="0.25">
      <c r="A127" s="103" t="s">
        <v>747</v>
      </c>
      <c r="B127" s="25" t="s">
        <v>132</v>
      </c>
      <c r="C127" s="25" t="s">
        <v>133</v>
      </c>
      <c r="D127" s="25">
        <v>81.716999999999999</v>
      </c>
      <c r="E127" s="22">
        <v>84.3</v>
      </c>
      <c r="F127" s="22">
        <v>56.19</v>
      </c>
      <c r="G127" s="22">
        <v>48.13</v>
      </c>
    </row>
    <row r="128" spans="1:7" x14ac:dyDescent="0.25">
      <c r="A128" s="103" t="s">
        <v>748</v>
      </c>
      <c r="B128" s="25" t="s">
        <v>134</v>
      </c>
      <c r="C128" s="25" t="s">
        <v>135</v>
      </c>
      <c r="D128" s="25">
        <v>81.716999999999999</v>
      </c>
      <c r="E128" s="22">
        <v>84.3</v>
      </c>
      <c r="F128" s="22">
        <v>56.19</v>
      </c>
      <c r="G128" s="22">
        <v>48.13</v>
      </c>
    </row>
    <row r="129" spans="1:7" x14ac:dyDescent="0.25">
      <c r="A129" s="103" t="s">
        <v>749</v>
      </c>
      <c r="B129" s="25" t="s">
        <v>136</v>
      </c>
      <c r="C129" s="25" t="s">
        <v>137</v>
      </c>
      <c r="D129" s="25">
        <v>664.27139999999997</v>
      </c>
      <c r="E129" s="22">
        <v>642.55999999999995</v>
      </c>
      <c r="F129" s="22">
        <v>428.18</v>
      </c>
      <c r="G129" s="22">
        <v>265.12</v>
      </c>
    </row>
    <row r="130" spans="1:7" x14ac:dyDescent="0.25">
      <c r="A130" s="103" t="s">
        <v>750</v>
      </c>
      <c r="B130" s="25" t="s">
        <v>138</v>
      </c>
      <c r="C130" s="25" t="s">
        <v>139</v>
      </c>
      <c r="D130" s="25">
        <v>168.2389</v>
      </c>
      <c r="E130" s="22">
        <v>188.22</v>
      </c>
      <c r="F130" s="22">
        <v>199.58</v>
      </c>
      <c r="G130" s="22">
        <v>180.07</v>
      </c>
    </row>
    <row r="131" spans="1:7" x14ac:dyDescent="0.25">
      <c r="A131" s="103" t="s">
        <v>751</v>
      </c>
      <c r="B131" s="25" t="s">
        <v>140</v>
      </c>
      <c r="C131" s="25" t="s">
        <v>141</v>
      </c>
      <c r="D131" s="25">
        <v>126.3506</v>
      </c>
      <c r="E131" s="22">
        <v>136.54</v>
      </c>
      <c r="F131" s="22">
        <v>111.59</v>
      </c>
      <c r="G131" s="22">
        <v>88.41</v>
      </c>
    </row>
    <row r="132" spans="1:7" x14ac:dyDescent="0.25">
      <c r="A132" s="103" t="s">
        <v>752</v>
      </c>
      <c r="B132" s="25" t="s">
        <v>142</v>
      </c>
      <c r="C132" s="25" t="s">
        <v>143</v>
      </c>
      <c r="D132" s="25">
        <v>434.01089999999999</v>
      </c>
      <c r="E132" s="22">
        <v>269.07</v>
      </c>
      <c r="F132" s="22">
        <v>162.80000000000001</v>
      </c>
      <c r="G132" s="22">
        <v>144.27000000000001</v>
      </c>
    </row>
    <row r="133" spans="1:7" x14ac:dyDescent="0.25">
      <c r="A133" s="103" t="s">
        <v>753</v>
      </c>
      <c r="B133" s="25" t="s">
        <v>144</v>
      </c>
      <c r="C133" s="25" t="s">
        <v>145</v>
      </c>
      <c r="D133" s="25">
        <v>254.98699999999999</v>
      </c>
      <c r="E133" s="22">
        <v>309.93</v>
      </c>
      <c r="F133" s="22">
        <v>229.95</v>
      </c>
      <c r="G133" s="22">
        <v>204.61</v>
      </c>
    </row>
    <row r="134" spans="1:7" x14ac:dyDescent="0.25">
      <c r="A134" s="103" t="s">
        <v>754</v>
      </c>
      <c r="B134" s="25" t="s">
        <v>146</v>
      </c>
      <c r="C134" s="25" t="s">
        <v>147</v>
      </c>
      <c r="D134" s="25">
        <v>73.620800000000003</v>
      </c>
      <c r="E134" s="22">
        <v>64.680000000000007</v>
      </c>
      <c r="F134" s="22">
        <v>50.28</v>
      </c>
      <c r="G134" s="22">
        <v>44.08</v>
      </c>
    </row>
    <row r="135" spans="1:7" x14ac:dyDescent="0.25">
      <c r="A135" s="103" t="s">
        <v>755</v>
      </c>
      <c r="B135" s="25" t="s">
        <v>148</v>
      </c>
      <c r="C135" s="25" t="s">
        <v>149</v>
      </c>
      <c r="D135" s="25">
        <v>23.562000000000001</v>
      </c>
      <c r="E135" s="22">
        <v>25.77</v>
      </c>
      <c r="F135" s="22">
        <v>24.97</v>
      </c>
      <c r="G135" s="22">
        <v>24.3</v>
      </c>
    </row>
    <row r="136" spans="1:7" x14ac:dyDescent="0.25">
      <c r="A136" s="103" t="s">
        <v>756</v>
      </c>
      <c r="B136" s="25" t="s">
        <v>150</v>
      </c>
      <c r="C136" s="25" t="s">
        <v>151</v>
      </c>
      <c r="D136" s="25">
        <v>68.235900000000001</v>
      </c>
      <c r="E136" s="22">
        <v>124.65</v>
      </c>
      <c r="F136" s="22">
        <v>97.19</v>
      </c>
      <c r="G136" s="22">
        <v>68.510000000000005</v>
      </c>
    </row>
    <row r="137" spans="1:7" x14ac:dyDescent="0.25">
      <c r="A137" s="103" t="s">
        <v>757</v>
      </c>
      <c r="B137" s="25" t="s">
        <v>152</v>
      </c>
      <c r="C137" s="25" t="s">
        <v>153</v>
      </c>
      <c r="D137" s="25">
        <v>11.9285</v>
      </c>
      <c r="E137" s="22">
        <v>11.61</v>
      </c>
      <c r="F137" s="22">
        <v>10.11</v>
      </c>
      <c r="G137" s="22">
        <v>8.92</v>
      </c>
    </row>
    <row r="138" spans="1:7" x14ac:dyDescent="0.25">
      <c r="A138" s="103" t="s">
        <v>758</v>
      </c>
      <c r="B138" s="25" t="s">
        <v>154</v>
      </c>
      <c r="C138" s="25" t="s">
        <v>155</v>
      </c>
      <c r="D138" s="25">
        <v>55.128100000000003</v>
      </c>
      <c r="E138" s="22">
        <v>63.83</v>
      </c>
      <c r="F138" s="22">
        <v>56.44</v>
      </c>
      <c r="G138" s="22">
        <v>59.23</v>
      </c>
    </row>
    <row r="139" spans="1:7" x14ac:dyDescent="0.25">
      <c r="A139" s="103" t="s">
        <v>759</v>
      </c>
      <c r="B139" s="25" t="s">
        <v>156</v>
      </c>
      <c r="C139" s="25" t="s">
        <v>157</v>
      </c>
      <c r="D139" s="25">
        <v>41.4465</v>
      </c>
      <c r="E139" s="22">
        <v>35.119999999999997</v>
      </c>
      <c r="F139" s="22">
        <v>30</v>
      </c>
      <c r="G139" s="22">
        <v>24.41</v>
      </c>
    </row>
    <row r="140" spans="1:7" x14ac:dyDescent="0.25">
      <c r="A140" s="103" t="s">
        <v>760</v>
      </c>
      <c r="B140" s="25" t="s">
        <v>761</v>
      </c>
      <c r="C140" s="25" t="s">
        <v>762</v>
      </c>
      <c r="D140" s="25">
        <v>326.24189999999999</v>
      </c>
      <c r="E140" s="22">
        <v>330.33</v>
      </c>
      <c r="F140" s="22">
        <v>263.93</v>
      </c>
      <c r="G140" s="22">
        <v>160.21</v>
      </c>
    </row>
    <row r="141" spans="1:7" x14ac:dyDescent="0.25">
      <c r="A141" s="103" t="s">
        <v>763</v>
      </c>
      <c r="B141" s="25" t="s">
        <v>333</v>
      </c>
      <c r="C141" s="25" t="s">
        <v>334</v>
      </c>
      <c r="D141" s="25">
        <v>519.42669999999998</v>
      </c>
      <c r="E141" s="22">
        <v>330.33</v>
      </c>
      <c r="F141" s="22">
        <v>263.93</v>
      </c>
    </row>
    <row r="142" spans="1:7" x14ac:dyDescent="0.25">
      <c r="A142" s="103" t="s">
        <v>764</v>
      </c>
      <c r="B142" s="25" t="s">
        <v>158</v>
      </c>
      <c r="C142" s="25" t="s">
        <v>454</v>
      </c>
      <c r="D142" s="25">
        <v>142.90770000000001</v>
      </c>
      <c r="E142" s="22">
        <v>276.83</v>
      </c>
      <c r="F142" s="22">
        <v>509.66</v>
      </c>
      <c r="G142" s="22">
        <v>359.39</v>
      </c>
    </row>
    <row r="143" spans="1:7" x14ac:dyDescent="0.25">
      <c r="A143" s="103" t="s">
        <v>765</v>
      </c>
      <c r="B143" s="25" t="s">
        <v>159</v>
      </c>
      <c r="C143" s="25" t="s">
        <v>160</v>
      </c>
      <c r="D143" s="25">
        <v>28.088699999999999</v>
      </c>
      <c r="E143" s="22">
        <v>28.68</v>
      </c>
      <c r="F143" s="22">
        <v>28.48</v>
      </c>
      <c r="G143" s="22">
        <v>28.81</v>
      </c>
    </row>
    <row r="144" spans="1:7" x14ac:dyDescent="0.25">
      <c r="A144" s="103" t="s">
        <v>766</v>
      </c>
      <c r="B144" s="25" t="s">
        <v>161</v>
      </c>
      <c r="C144" s="25" t="s">
        <v>162</v>
      </c>
      <c r="D144" s="25">
        <v>24.539400000000001</v>
      </c>
      <c r="E144" s="22">
        <v>34.869999999999997</v>
      </c>
      <c r="F144" s="22">
        <v>33.729999999999997</v>
      </c>
      <c r="G144" s="22">
        <v>39.130000000000003</v>
      </c>
    </row>
    <row r="145" spans="1:7" x14ac:dyDescent="0.25">
      <c r="A145" s="103" t="s">
        <v>767</v>
      </c>
      <c r="B145" s="25" t="s">
        <v>163</v>
      </c>
      <c r="C145" s="25" t="s">
        <v>164</v>
      </c>
      <c r="D145" s="25">
        <v>27.201799999999999</v>
      </c>
      <c r="E145" s="22">
        <v>23.89</v>
      </c>
      <c r="F145" s="22">
        <v>22.53</v>
      </c>
      <c r="G145" s="22">
        <v>21.82</v>
      </c>
    </row>
    <row r="146" spans="1:7" x14ac:dyDescent="0.25">
      <c r="A146" s="103" t="s">
        <v>768</v>
      </c>
      <c r="B146" s="25" t="s">
        <v>165</v>
      </c>
      <c r="C146" s="25" t="s">
        <v>166</v>
      </c>
      <c r="D146" s="25">
        <v>12.6328</v>
      </c>
      <c r="E146" s="22">
        <v>14.75</v>
      </c>
      <c r="F146" s="22">
        <v>16.190000000000001</v>
      </c>
      <c r="G146" s="22">
        <v>15.86</v>
      </c>
    </row>
    <row r="147" spans="1:7" x14ac:dyDescent="0.25">
      <c r="A147" s="103" t="s">
        <v>769</v>
      </c>
      <c r="B147" s="25" t="s">
        <v>167</v>
      </c>
      <c r="C147" s="25" t="s">
        <v>168</v>
      </c>
      <c r="D147" s="25">
        <v>32.682899999999997</v>
      </c>
      <c r="E147" s="22">
        <v>37.200000000000003</v>
      </c>
      <c r="F147" s="22">
        <v>34.71</v>
      </c>
      <c r="G147" s="22">
        <v>33.29</v>
      </c>
    </row>
    <row r="148" spans="1:7" x14ac:dyDescent="0.25">
      <c r="A148" s="103" t="s">
        <v>770</v>
      </c>
      <c r="B148" s="25" t="s">
        <v>455</v>
      </c>
      <c r="C148" s="25" t="s">
        <v>456</v>
      </c>
      <c r="D148" s="25">
        <v>38.166400000000003</v>
      </c>
      <c r="E148" s="22">
        <v>38.29</v>
      </c>
      <c r="F148" s="22">
        <v>39.19</v>
      </c>
      <c r="G148" s="22">
        <v>29.33</v>
      </c>
    </row>
    <row r="149" spans="1:7" x14ac:dyDescent="0.25">
      <c r="A149" s="103" t="s">
        <v>771</v>
      </c>
      <c r="B149" s="25" t="s">
        <v>457</v>
      </c>
      <c r="C149" s="25" t="s">
        <v>458</v>
      </c>
      <c r="D149" s="25">
        <v>118.9781</v>
      </c>
      <c r="E149" s="22">
        <v>146.85</v>
      </c>
      <c r="F149" s="22">
        <v>120.72</v>
      </c>
      <c r="G149" s="22">
        <v>115.91</v>
      </c>
    </row>
    <row r="150" spans="1:7" x14ac:dyDescent="0.25">
      <c r="A150" s="103" t="s">
        <v>772</v>
      </c>
      <c r="B150" s="25" t="s">
        <v>459</v>
      </c>
      <c r="C150" s="25" t="s">
        <v>460</v>
      </c>
      <c r="D150" s="25">
        <v>48.72</v>
      </c>
      <c r="E150" s="22">
        <v>95.08</v>
      </c>
      <c r="F150" s="22">
        <v>54.71</v>
      </c>
      <c r="G150" s="22">
        <v>29.33</v>
      </c>
    </row>
    <row r="151" spans="1:7" x14ac:dyDescent="0.25">
      <c r="A151" s="103" t="s">
        <v>773</v>
      </c>
      <c r="B151" s="25" t="s">
        <v>774</v>
      </c>
      <c r="C151" s="25" t="s">
        <v>775</v>
      </c>
      <c r="D151" s="25">
        <v>14.3962</v>
      </c>
    </row>
    <row r="152" spans="1:7" x14ac:dyDescent="0.25">
      <c r="A152" s="103" t="s">
        <v>776</v>
      </c>
      <c r="B152" s="25" t="s">
        <v>461</v>
      </c>
      <c r="C152" s="25" t="s">
        <v>462</v>
      </c>
      <c r="D152" s="25">
        <v>52.2746</v>
      </c>
      <c r="E152" s="22">
        <v>55.72</v>
      </c>
      <c r="F152" s="22">
        <v>51.01</v>
      </c>
      <c r="G152" s="22">
        <v>49.06</v>
      </c>
    </row>
    <row r="153" spans="1:7" x14ac:dyDescent="0.25">
      <c r="A153" s="103" t="s">
        <v>777</v>
      </c>
      <c r="B153" s="25" t="s">
        <v>169</v>
      </c>
      <c r="C153" s="25" t="s">
        <v>463</v>
      </c>
      <c r="D153" s="25">
        <v>48.002200000000002</v>
      </c>
      <c r="E153" s="22">
        <v>53.49</v>
      </c>
      <c r="F153" s="22">
        <v>53.09</v>
      </c>
      <c r="G153" s="22">
        <v>50.26</v>
      </c>
    </row>
    <row r="154" spans="1:7" x14ac:dyDescent="0.25">
      <c r="A154" s="103" t="s">
        <v>778</v>
      </c>
      <c r="B154" s="25" t="s">
        <v>464</v>
      </c>
      <c r="C154" s="25" t="s">
        <v>465</v>
      </c>
      <c r="D154" s="25">
        <v>1124.75</v>
      </c>
      <c r="E154" s="22">
        <v>793.17</v>
      </c>
      <c r="F154" s="22">
        <v>957.18</v>
      </c>
      <c r="G154" s="22">
        <v>50.26</v>
      </c>
    </row>
    <row r="155" spans="1:7" x14ac:dyDescent="0.25">
      <c r="A155" s="103" t="s">
        <v>779</v>
      </c>
      <c r="B155" s="25" t="s">
        <v>466</v>
      </c>
      <c r="C155" s="25" t="s">
        <v>467</v>
      </c>
      <c r="D155" s="25">
        <v>1124.75</v>
      </c>
      <c r="E155" s="22">
        <v>793.17</v>
      </c>
      <c r="F155" s="22">
        <v>957.18</v>
      </c>
      <c r="G155" s="22">
        <v>50.26</v>
      </c>
    </row>
    <row r="156" spans="1:7" x14ac:dyDescent="0.25">
      <c r="A156" s="103" t="s">
        <v>780</v>
      </c>
      <c r="B156" s="25" t="s">
        <v>468</v>
      </c>
      <c r="C156" s="25" t="s">
        <v>469</v>
      </c>
      <c r="D156" s="25">
        <v>1124.75</v>
      </c>
      <c r="E156" s="22">
        <v>793.17</v>
      </c>
      <c r="F156" s="22">
        <v>957.18</v>
      </c>
      <c r="G156" s="22">
        <v>50.26</v>
      </c>
    </row>
    <row r="157" spans="1:7" x14ac:dyDescent="0.25">
      <c r="A157" s="103" t="s">
        <v>781</v>
      </c>
      <c r="B157" s="25" t="s">
        <v>470</v>
      </c>
      <c r="C157" s="25" t="s">
        <v>471</v>
      </c>
      <c r="D157" s="25">
        <v>1124.75</v>
      </c>
      <c r="E157" s="22">
        <v>793.17</v>
      </c>
      <c r="F157" s="22">
        <v>957.18</v>
      </c>
      <c r="G157" s="22">
        <v>66.52</v>
      </c>
    </row>
    <row r="158" spans="1:7" x14ac:dyDescent="0.25">
      <c r="A158" s="103" t="s">
        <v>782</v>
      </c>
      <c r="B158" s="25" t="s">
        <v>472</v>
      </c>
      <c r="C158" s="25" t="s">
        <v>473</v>
      </c>
      <c r="D158" s="25">
        <v>1124.75</v>
      </c>
      <c r="E158" s="22">
        <v>793.17</v>
      </c>
      <c r="F158" s="22">
        <v>957.18</v>
      </c>
      <c r="G158" s="22">
        <v>143.72999999999999</v>
      </c>
    </row>
    <row r="159" spans="1:7" x14ac:dyDescent="0.25">
      <c r="A159" s="103" t="s">
        <v>783</v>
      </c>
      <c r="B159" s="25" t="s">
        <v>474</v>
      </c>
      <c r="C159" s="25" t="s">
        <v>475</v>
      </c>
      <c r="D159" s="25">
        <v>1124.75</v>
      </c>
      <c r="E159" s="22">
        <v>793.17</v>
      </c>
      <c r="F159" s="22">
        <v>957.18</v>
      </c>
      <c r="G159" s="22">
        <v>50.26</v>
      </c>
    </row>
    <row r="160" spans="1:7" x14ac:dyDescent="0.25">
      <c r="A160" s="103" t="s">
        <v>784</v>
      </c>
      <c r="B160" s="25" t="s">
        <v>476</v>
      </c>
      <c r="C160" s="25" t="s">
        <v>477</v>
      </c>
      <c r="D160" s="25">
        <v>118.9781</v>
      </c>
      <c r="E160" s="22">
        <v>146.85</v>
      </c>
      <c r="F160" s="22">
        <v>957.18</v>
      </c>
      <c r="G160" s="22">
        <v>143.72999999999999</v>
      </c>
    </row>
    <row r="161" spans="1:7" x14ac:dyDescent="0.25">
      <c r="A161" s="103" t="s">
        <v>785</v>
      </c>
      <c r="B161" s="25" t="s">
        <v>335</v>
      </c>
      <c r="C161" s="25" t="s">
        <v>336</v>
      </c>
      <c r="D161" s="25">
        <v>118.9781</v>
      </c>
      <c r="E161" s="22">
        <v>146.85</v>
      </c>
      <c r="F161" s="22">
        <v>957.18</v>
      </c>
    </row>
    <row r="162" spans="1:7" x14ac:dyDescent="0.25">
      <c r="A162" s="103" t="s">
        <v>786</v>
      </c>
      <c r="B162" s="25" t="s">
        <v>170</v>
      </c>
      <c r="C162" s="25" t="s">
        <v>171</v>
      </c>
      <c r="D162" s="25">
        <v>73.620800000000003</v>
      </c>
      <c r="E162" s="22">
        <v>65.11</v>
      </c>
      <c r="F162" s="22">
        <v>50.28</v>
      </c>
      <c r="G162" s="22">
        <v>44.08</v>
      </c>
    </row>
    <row r="163" spans="1:7" x14ac:dyDescent="0.25">
      <c r="A163" s="103" t="s">
        <v>787</v>
      </c>
      <c r="B163" s="25" t="s">
        <v>478</v>
      </c>
      <c r="C163" s="25" t="s">
        <v>479</v>
      </c>
      <c r="D163" s="25">
        <v>1124.75</v>
      </c>
      <c r="E163" s="22">
        <v>793.17</v>
      </c>
      <c r="F163" s="22">
        <v>957.18</v>
      </c>
    </row>
    <row r="164" spans="1:7" x14ac:dyDescent="0.25">
      <c r="A164" s="103" t="s">
        <v>788</v>
      </c>
      <c r="B164" s="25" t="s">
        <v>480</v>
      </c>
      <c r="C164" s="25" t="s">
        <v>481</v>
      </c>
      <c r="D164" s="25">
        <v>1124.75</v>
      </c>
      <c r="E164" s="22">
        <v>793.17</v>
      </c>
      <c r="F164" s="22">
        <v>957.18</v>
      </c>
    </row>
    <row r="165" spans="1:7" x14ac:dyDescent="0.25">
      <c r="A165" s="103" t="s">
        <v>789</v>
      </c>
      <c r="B165" s="25" t="s">
        <v>482</v>
      </c>
      <c r="C165" s="25" t="s">
        <v>483</v>
      </c>
      <c r="D165" s="25">
        <v>1124.75</v>
      </c>
      <c r="E165" s="22">
        <v>793.17</v>
      </c>
      <c r="F165" s="22">
        <v>957.18</v>
      </c>
    </row>
    <row r="166" spans="1:7" x14ac:dyDescent="0.25">
      <c r="A166" s="103" t="s">
        <v>790</v>
      </c>
      <c r="B166" s="25" t="s">
        <v>484</v>
      </c>
      <c r="C166" s="25" t="s">
        <v>485</v>
      </c>
      <c r="D166" s="25">
        <v>1124.75</v>
      </c>
      <c r="E166" s="22">
        <v>793.17</v>
      </c>
      <c r="F166" s="22">
        <v>957.18</v>
      </c>
    </row>
    <row r="167" spans="1:7" x14ac:dyDescent="0.25">
      <c r="A167" s="103" t="s">
        <v>791</v>
      </c>
      <c r="B167" s="25" t="s">
        <v>486</v>
      </c>
      <c r="C167" s="25" t="s">
        <v>487</v>
      </c>
      <c r="D167" s="25">
        <v>1124.75</v>
      </c>
      <c r="E167" s="22">
        <v>793.17</v>
      </c>
      <c r="F167" s="22">
        <v>957.18</v>
      </c>
    </row>
    <row r="168" spans="1:7" x14ac:dyDescent="0.25">
      <c r="A168" s="103" t="s">
        <v>792</v>
      </c>
      <c r="B168" s="25" t="s">
        <v>488</v>
      </c>
      <c r="C168" s="25" t="s">
        <v>489</v>
      </c>
      <c r="D168" s="25">
        <v>1124.75</v>
      </c>
      <c r="E168" s="22">
        <v>793.17</v>
      </c>
      <c r="F168" s="22">
        <v>957.18</v>
      </c>
    </row>
    <row r="169" spans="1:7" x14ac:dyDescent="0.25">
      <c r="A169" s="103" t="s">
        <v>793</v>
      </c>
      <c r="B169" s="25" t="s">
        <v>490</v>
      </c>
      <c r="C169" s="25" t="s">
        <v>491</v>
      </c>
      <c r="D169" s="25">
        <v>1124.75</v>
      </c>
      <c r="E169" s="22">
        <v>793.17</v>
      </c>
      <c r="F169" s="22">
        <v>957.18</v>
      </c>
    </row>
    <row r="170" spans="1:7" x14ac:dyDescent="0.25">
      <c r="A170" s="103" t="s">
        <v>794</v>
      </c>
      <c r="B170" s="25" t="s">
        <v>172</v>
      </c>
      <c r="C170" s="25" t="s">
        <v>173</v>
      </c>
      <c r="D170" s="25">
        <v>51.880899999999997</v>
      </c>
      <c r="E170" s="22">
        <v>54.97</v>
      </c>
      <c r="F170" s="22">
        <v>50.71</v>
      </c>
      <c r="G170" s="22">
        <v>48.38</v>
      </c>
    </row>
    <row r="171" spans="1:7" x14ac:dyDescent="0.25">
      <c r="A171" s="103" t="s">
        <v>795</v>
      </c>
      <c r="B171" s="25" t="s">
        <v>174</v>
      </c>
      <c r="C171" s="25" t="s">
        <v>492</v>
      </c>
      <c r="D171" s="25">
        <v>131.8569</v>
      </c>
      <c r="E171" s="22">
        <v>93.85</v>
      </c>
      <c r="F171" s="22">
        <v>84.68</v>
      </c>
      <c r="G171" s="22">
        <v>246.07</v>
      </c>
    </row>
    <row r="172" spans="1:7" x14ac:dyDescent="0.25">
      <c r="A172" s="103" t="s">
        <v>796</v>
      </c>
      <c r="B172" s="25" t="s">
        <v>175</v>
      </c>
      <c r="C172" s="25" t="s">
        <v>176</v>
      </c>
      <c r="D172" s="25">
        <v>72.416700000000006</v>
      </c>
      <c r="E172" s="22">
        <v>185.59</v>
      </c>
      <c r="F172" s="22">
        <v>37.39</v>
      </c>
      <c r="G172" s="22">
        <v>41.77</v>
      </c>
    </row>
    <row r="173" spans="1:7" x14ac:dyDescent="0.25">
      <c r="A173" s="103" t="s">
        <v>797</v>
      </c>
      <c r="B173" s="25" t="s">
        <v>493</v>
      </c>
      <c r="C173" s="25" t="s">
        <v>494</v>
      </c>
      <c r="D173" s="25">
        <v>23.807200000000002</v>
      </c>
      <c r="E173" s="22">
        <v>26.65</v>
      </c>
      <c r="F173" s="22">
        <v>26.55</v>
      </c>
      <c r="G173" s="22">
        <v>50.44</v>
      </c>
    </row>
    <row r="174" spans="1:7" x14ac:dyDescent="0.25">
      <c r="A174" s="103" t="s">
        <v>798</v>
      </c>
      <c r="B174" s="25" t="s">
        <v>177</v>
      </c>
      <c r="C174" s="25" t="s">
        <v>178</v>
      </c>
      <c r="D174" s="25">
        <v>154.4479</v>
      </c>
      <c r="E174" s="22">
        <v>159.58000000000001</v>
      </c>
      <c r="F174" s="22">
        <v>300.08</v>
      </c>
      <c r="G174" s="22">
        <v>66.22</v>
      </c>
    </row>
    <row r="175" spans="1:7" x14ac:dyDescent="0.25">
      <c r="A175" s="103" t="s">
        <v>799</v>
      </c>
      <c r="B175" s="25" t="s">
        <v>495</v>
      </c>
      <c r="C175" s="25" t="s">
        <v>496</v>
      </c>
      <c r="D175" s="25">
        <v>154.4479</v>
      </c>
      <c r="E175" s="22">
        <v>159.58000000000001</v>
      </c>
      <c r="F175" s="22">
        <v>300.08</v>
      </c>
    </row>
    <row r="176" spans="1:7" x14ac:dyDescent="0.25">
      <c r="A176" s="103" t="s">
        <v>800</v>
      </c>
      <c r="B176" s="25" t="s">
        <v>801</v>
      </c>
      <c r="C176" s="25" t="s">
        <v>802</v>
      </c>
      <c r="D176" s="25">
        <v>45.326099999999997</v>
      </c>
    </row>
    <row r="177" spans="1:7" x14ac:dyDescent="0.25">
      <c r="A177" s="103" t="s">
        <v>803</v>
      </c>
      <c r="B177" s="25" t="s">
        <v>179</v>
      </c>
      <c r="C177" s="25" t="s">
        <v>180</v>
      </c>
      <c r="D177" s="25">
        <v>179.7422</v>
      </c>
      <c r="E177" s="22">
        <v>222.1</v>
      </c>
      <c r="F177" s="22">
        <v>201.26</v>
      </c>
      <c r="G177" s="22">
        <v>185.49</v>
      </c>
    </row>
    <row r="178" spans="1:7" x14ac:dyDescent="0.25">
      <c r="A178" s="103" t="s">
        <v>804</v>
      </c>
      <c r="B178" s="25" t="s">
        <v>181</v>
      </c>
      <c r="C178" s="25" t="s">
        <v>182</v>
      </c>
      <c r="D178" s="25">
        <v>130.47620000000001</v>
      </c>
      <c r="E178" s="22">
        <v>279.76</v>
      </c>
      <c r="F178" s="22">
        <v>192.16</v>
      </c>
      <c r="G178" s="22">
        <v>109.29</v>
      </c>
    </row>
    <row r="179" spans="1:7" x14ac:dyDescent="0.25">
      <c r="A179" s="103" t="s">
        <v>805</v>
      </c>
      <c r="B179" s="25" t="s">
        <v>183</v>
      </c>
      <c r="C179" s="25" t="s">
        <v>184</v>
      </c>
      <c r="D179" s="25">
        <v>30.206</v>
      </c>
      <c r="E179" s="22">
        <v>29.69</v>
      </c>
      <c r="F179" s="22">
        <v>20.04</v>
      </c>
      <c r="G179" s="22">
        <v>15.8</v>
      </c>
    </row>
    <row r="180" spans="1:7" x14ac:dyDescent="0.25">
      <c r="A180" s="103" t="s">
        <v>806</v>
      </c>
      <c r="B180" s="25" t="s">
        <v>807</v>
      </c>
      <c r="C180" s="25" t="s">
        <v>808</v>
      </c>
      <c r="D180" s="25">
        <v>16.5108</v>
      </c>
    </row>
    <row r="181" spans="1:7" x14ac:dyDescent="0.25">
      <c r="A181" s="103" t="s">
        <v>809</v>
      </c>
      <c r="B181" s="25" t="s">
        <v>810</v>
      </c>
      <c r="C181" s="25" t="s">
        <v>811</v>
      </c>
      <c r="D181" s="25">
        <v>44.120699999999999</v>
      </c>
    </row>
    <row r="182" spans="1:7" x14ac:dyDescent="0.25">
      <c r="A182" s="103" t="s">
        <v>812</v>
      </c>
      <c r="B182" s="25" t="s">
        <v>813</v>
      </c>
      <c r="C182" s="25" t="s">
        <v>814</v>
      </c>
      <c r="D182" s="25">
        <v>78.8005</v>
      </c>
    </row>
    <row r="183" spans="1:7" x14ac:dyDescent="0.25">
      <c r="A183" s="103" t="s">
        <v>815</v>
      </c>
      <c r="B183" s="25" t="s">
        <v>816</v>
      </c>
      <c r="C183" s="25" t="s">
        <v>817</v>
      </c>
      <c r="D183" s="25">
        <v>35.121099999999998</v>
      </c>
    </row>
    <row r="184" spans="1:7" x14ac:dyDescent="0.25">
      <c r="A184" s="103" t="s">
        <v>818</v>
      </c>
      <c r="B184" s="25" t="s">
        <v>819</v>
      </c>
      <c r="C184" s="25" t="s">
        <v>820</v>
      </c>
      <c r="D184" s="25">
        <v>17.7013</v>
      </c>
    </row>
    <row r="185" spans="1:7" x14ac:dyDescent="0.25">
      <c r="A185" s="103" t="s">
        <v>821</v>
      </c>
      <c r="B185" s="25" t="s">
        <v>822</v>
      </c>
      <c r="C185" s="25" t="s">
        <v>823</v>
      </c>
      <c r="D185" s="25">
        <v>36.321300000000001</v>
      </c>
    </row>
    <row r="186" spans="1:7" x14ac:dyDescent="0.25">
      <c r="A186" s="103" t="s">
        <v>824</v>
      </c>
      <c r="B186" s="25" t="s">
        <v>185</v>
      </c>
      <c r="C186" s="25" t="s">
        <v>186</v>
      </c>
      <c r="D186" s="25">
        <v>202.75620000000001</v>
      </c>
      <c r="E186" s="22">
        <v>226.66</v>
      </c>
      <c r="F186" s="22">
        <v>371.58</v>
      </c>
      <c r="G186" s="22">
        <v>265.45</v>
      </c>
    </row>
    <row r="187" spans="1:7" x14ac:dyDescent="0.25">
      <c r="A187" s="103" t="s">
        <v>825</v>
      </c>
      <c r="B187" s="25" t="s">
        <v>187</v>
      </c>
      <c r="C187" s="25" t="s">
        <v>188</v>
      </c>
      <c r="D187" s="25">
        <v>284.39679999999998</v>
      </c>
      <c r="E187" s="22">
        <v>321.76</v>
      </c>
      <c r="F187" s="22">
        <v>318.48</v>
      </c>
      <c r="G187" s="22">
        <v>362.48</v>
      </c>
    </row>
    <row r="188" spans="1:7" x14ac:dyDescent="0.25">
      <c r="A188" s="103" t="s">
        <v>826</v>
      </c>
      <c r="B188" s="25" t="s">
        <v>189</v>
      </c>
      <c r="C188" s="25" t="s">
        <v>190</v>
      </c>
      <c r="D188" s="25">
        <v>266.5061</v>
      </c>
      <c r="E188" s="22">
        <v>251.05</v>
      </c>
      <c r="F188" s="22">
        <v>225.95</v>
      </c>
      <c r="G188" s="22">
        <v>214.98</v>
      </c>
    </row>
    <row r="189" spans="1:7" x14ac:dyDescent="0.25">
      <c r="A189" s="103" t="s">
        <v>827</v>
      </c>
      <c r="B189" s="25" t="s">
        <v>497</v>
      </c>
      <c r="C189" s="25" t="s">
        <v>498</v>
      </c>
      <c r="D189" s="25">
        <v>1124.75</v>
      </c>
      <c r="E189" s="22">
        <v>793.17</v>
      </c>
      <c r="F189" s="22">
        <v>834.66</v>
      </c>
      <c r="G189" s="22">
        <v>642.5</v>
      </c>
    </row>
    <row r="190" spans="1:7" x14ac:dyDescent="0.25">
      <c r="A190" s="103" t="s">
        <v>828</v>
      </c>
      <c r="B190" s="25" t="s">
        <v>499</v>
      </c>
      <c r="C190" s="25" t="s">
        <v>500</v>
      </c>
      <c r="D190" s="25">
        <v>519.86450000000002</v>
      </c>
      <c r="E190" s="22">
        <v>525.82000000000005</v>
      </c>
      <c r="F190" s="22">
        <v>459.53</v>
      </c>
      <c r="G190" s="22">
        <v>485.88</v>
      </c>
    </row>
    <row r="191" spans="1:7" x14ac:dyDescent="0.25">
      <c r="A191" s="103" t="s">
        <v>829</v>
      </c>
      <c r="B191" s="25" t="s">
        <v>501</v>
      </c>
      <c r="C191" s="25" t="s">
        <v>502</v>
      </c>
      <c r="D191" s="25">
        <v>407.49090000000001</v>
      </c>
      <c r="E191" s="22">
        <v>213.47</v>
      </c>
      <c r="F191" s="22">
        <v>244.84</v>
      </c>
      <c r="G191" s="22">
        <v>349.48</v>
      </c>
    </row>
    <row r="192" spans="1:7" x14ac:dyDescent="0.25">
      <c r="A192" s="103" t="s">
        <v>830</v>
      </c>
      <c r="B192" s="25" t="s">
        <v>503</v>
      </c>
      <c r="C192" s="25" t="s">
        <v>504</v>
      </c>
      <c r="D192" s="25">
        <v>407.49090000000001</v>
      </c>
      <c r="E192" s="22">
        <v>213.47</v>
      </c>
      <c r="F192" s="22">
        <v>244.84</v>
      </c>
    </row>
    <row r="193" spans="1:7" x14ac:dyDescent="0.25">
      <c r="A193" s="103" t="s">
        <v>831</v>
      </c>
      <c r="B193" s="25" t="s">
        <v>191</v>
      </c>
      <c r="C193" s="25" t="s">
        <v>505</v>
      </c>
      <c r="D193" s="25">
        <v>104.6207</v>
      </c>
      <c r="E193" s="22">
        <v>84.95</v>
      </c>
      <c r="F193" s="22">
        <v>105.82</v>
      </c>
      <c r="G193" s="22">
        <v>137.18</v>
      </c>
    </row>
    <row r="194" spans="1:7" x14ac:dyDescent="0.25">
      <c r="A194" s="103" t="s">
        <v>832</v>
      </c>
      <c r="B194" s="25" t="s">
        <v>192</v>
      </c>
      <c r="C194" s="25" t="s">
        <v>193</v>
      </c>
      <c r="D194" s="25">
        <v>36.636000000000003</v>
      </c>
      <c r="E194" s="22">
        <v>29.07</v>
      </c>
      <c r="F194" s="22">
        <v>21.06</v>
      </c>
      <c r="G194" s="22">
        <v>10.67</v>
      </c>
    </row>
    <row r="195" spans="1:7" x14ac:dyDescent="0.25">
      <c r="A195" s="103" t="s">
        <v>833</v>
      </c>
      <c r="B195" s="25" t="s">
        <v>194</v>
      </c>
      <c r="C195" s="25" t="s">
        <v>195</v>
      </c>
      <c r="D195" s="25">
        <v>27.9696</v>
      </c>
      <c r="E195" s="22">
        <v>15.88</v>
      </c>
      <c r="F195" s="22">
        <v>16.059999999999999</v>
      </c>
      <c r="G195" s="22">
        <v>10.67</v>
      </c>
    </row>
    <row r="196" spans="1:7" x14ac:dyDescent="0.25">
      <c r="A196" s="103" t="s">
        <v>834</v>
      </c>
      <c r="B196" s="25" t="s">
        <v>196</v>
      </c>
      <c r="C196" s="25" t="s">
        <v>506</v>
      </c>
      <c r="D196" s="25">
        <v>50.825099999999999</v>
      </c>
      <c r="E196" s="22">
        <v>16.72</v>
      </c>
      <c r="F196" s="22">
        <v>15.8</v>
      </c>
      <c r="G196" s="22">
        <v>10.98</v>
      </c>
    </row>
    <row r="197" spans="1:7" x14ac:dyDescent="0.25">
      <c r="A197" s="103" t="s">
        <v>835</v>
      </c>
      <c r="B197" s="25" t="s">
        <v>836</v>
      </c>
      <c r="C197" s="25" t="s">
        <v>837</v>
      </c>
      <c r="D197" s="25">
        <v>29.824999999999999</v>
      </c>
      <c r="E197" s="22">
        <v>6.37</v>
      </c>
      <c r="F197" s="22">
        <v>6.49</v>
      </c>
      <c r="G197" s="22">
        <v>6.71</v>
      </c>
    </row>
    <row r="198" spans="1:7" x14ac:dyDescent="0.25">
      <c r="A198" s="103" t="s">
        <v>838</v>
      </c>
      <c r="B198" s="25" t="s">
        <v>507</v>
      </c>
      <c r="C198" s="25" t="s">
        <v>508</v>
      </c>
      <c r="D198" s="25">
        <v>33.062899999999999</v>
      </c>
      <c r="E198" s="22">
        <v>21.03</v>
      </c>
      <c r="F198" s="22">
        <v>35.590000000000003</v>
      </c>
      <c r="G198" s="22">
        <v>10.67</v>
      </c>
    </row>
    <row r="199" spans="1:7" x14ac:dyDescent="0.25">
      <c r="A199" s="103" t="s">
        <v>839</v>
      </c>
      <c r="B199" s="25" t="s">
        <v>509</v>
      </c>
      <c r="C199" s="25" t="s">
        <v>510</v>
      </c>
      <c r="D199" s="25">
        <v>35.392099999999999</v>
      </c>
      <c r="E199" s="22">
        <v>13.45</v>
      </c>
      <c r="F199" s="22">
        <v>12.92</v>
      </c>
      <c r="G199" s="22">
        <v>10.67</v>
      </c>
    </row>
    <row r="200" spans="1:7" x14ac:dyDescent="0.25">
      <c r="A200" s="103" t="s">
        <v>840</v>
      </c>
      <c r="B200" s="25" t="s">
        <v>338</v>
      </c>
      <c r="C200" s="25" t="s">
        <v>343</v>
      </c>
      <c r="D200" s="25">
        <v>19.912299999999998</v>
      </c>
      <c r="E200" s="22">
        <v>17.63</v>
      </c>
    </row>
    <row r="201" spans="1:7" x14ac:dyDescent="0.25">
      <c r="A201" s="103" t="s">
        <v>841</v>
      </c>
      <c r="B201" s="25" t="s">
        <v>197</v>
      </c>
      <c r="C201" s="25" t="s">
        <v>198</v>
      </c>
      <c r="D201" s="25">
        <v>427.53469999999999</v>
      </c>
      <c r="E201" s="22">
        <v>387.89</v>
      </c>
      <c r="F201" s="22">
        <v>237.22</v>
      </c>
      <c r="G201" s="22">
        <v>136.04</v>
      </c>
    </row>
    <row r="202" spans="1:7" x14ac:dyDescent="0.25">
      <c r="A202" s="103" t="s">
        <v>842</v>
      </c>
      <c r="B202" s="25" t="s">
        <v>199</v>
      </c>
      <c r="C202" s="25" t="s">
        <v>200</v>
      </c>
      <c r="D202" s="25">
        <v>288.56799999999998</v>
      </c>
      <c r="E202" s="22">
        <v>284.22000000000003</v>
      </c>
      <c r="F202" s="22">
        <v>229.88</v>
      </c>
      <c r="G202" s="22">
        <v>136.04</v>
      </c>
    </row>
    <row r="203" spans="1:7" x14ac:dyDescent="0.25">
      <c r="A203" s="103" t="s">
        <v>843</v>
      </c>
      <c r="B203" s="25" t="s">
        <v>201</v>
      </c>
      <c r="C203" s="25" t="s">
        <v>202</v>
      </c>
      <c r="D203" s="25">
        <v>228.87029999999999</v>
      </c>
      <c r="E203" s="22">
        <v>176.18</v>
      </c>
      <c r="F203" s="22">
        <v>141.72999999999999</v>
      </c>
      <c r="G203" s="22">
        <v>138.88</v>
      </c>
    </row>
    <row r="204" spans="1:7" x14ac:dyDescent="0.25">
      <c r="A204" s="103" t="s">
        <v>844</v>
      </c>
      <c r="B204" s="25" t="s">
        <v>845</v>
      </c>
      <c r="C204" s="25" t="s">
        <v>846</v>
      </c>
      <c r="D204" s="25">
        <v>94.169300000000007</v>
      </c>
      <c r="E204" s="22">
        <v>60.23</v>
      </c>
      <c r="F204" s="22">
        <v>62.51</v>
      </c>
      <c r="G204" s="22">
        <v>52.82</v>
      </c>
    </row>
    <row r="205" spans="1:7" x14ac:dyDescent="0.25">
      <c r="A205" s="103" t="s">
        <v>847</v>
      </c>
      <c r="B205" s="25" t="s">
        <v>511</v>
      </c>
      <c r="C205" s="25" t="s">
        <v>512</v>
      </c>
      <c r="D205" s="25">
        <v>303.99079999999998</v>
      </c>
      <c r="E205" s="22">
        <v>347.78</v>
      </c>
      <c r="F205" s="22">
        <v>303.23</v>
      </c>
      <c r="G205" s="22">
        <v>136.04</v>
      </c>
    </row>
    <row r="206" spans="1:7" x14ac:dyDescent="0.25">
      <c r="A206" s="103" t="s">
        <v>848</v>
      </c>
      <c r="B206" s="25" t="s">
        <v>513</v>
      </c>
      <c r="C206" s="25" t="s">
        <v>514</v>
      </c>
      <c r="D206" s="25">
        <v>207.6532</v>
      </c>
      <c r="E206" s="22">
        <v>107.31</v>
      </c>
      <c r="F206" s="22">
        <v>119.14</v>
      </c>
      <c r="G206" s="22">
        <v>173.37</v>
      </c>
    </row>
    <row r="207" spans="1:7" x14ac:dyDescent="0.25">
      <c r="A207" s="103" t="s">
        <v>849</v>
      </c>
      <c r="B207" s="25" t="s">
        <v>339</v>
      </c>
      <c r="C207" s="25" t="s">
        <v>344</v>
      </c>
      <c r="D207" s="25">
        <v>533.91480000000001</v>
      </c>
      <c r="E207" s="22">
        <v>209.37</v>
      </c>
    </row>
    <row r="208" spans="1:7" x14ac:dyDescent="0.25">
      <c r="A208" s="103" t="s">
        <v>850</v>
      </c>
      <c r="B208" s="25" t="s">
        <v>203</v>
      </c>
      <c r="C208" s="25" t="s">
        <v>204</v>
      </c>
      <c r="D208" s="25">
        <v>1190.5999999999999</v>
      </c>
      <c r="E208" s="22">
        <v>1592.54</v>
      </c>
      <c r="F208" s="22">
        <v>1760.56</v>
      </c>
      <c r="G208" s="22">
        <v>92.86</v>
      </c>
    </row>
    <row r="209" spans="1:7" x14ac:dyDescent="0.25">
      <c r="A209" s="103" t="s">
        <v>851</v>
      </c>
      <c r="B209" s="25" t="s">
        <v>205</v>
      </c>
      <c r="C209" s="25" t="s">
        <v>206</v>
      </c>
      <c r="D209" s="25">
        <v>1226.0247999999999</v>
      </c>
      <c r="E209" s="22">
        <v>1064.94</v>
      </c>
      <c r="F209" s="22">
        <v>1248.23</v>
      </c>
      <c r="G209" s="22">
        <v>92.86</v>
      </c>
    </row>
    <row r="210" spans="1:7" x14ac:dyDescent="0.25">
      <c r="A210" s="103" t="s">
        <v>852</v>
      </c>
      <c r="B210" s="25" t="s">
        <v>207</v>
      </c>
      <c r="C210" s="25" t="s">
        <v>208</v>
      </c>
      <c r="D210" s="25">
        <v>150.13640000000001</v>
      </c>
      <c r="E210" s="22">
        <v>154.91</v>
      </c>
      <c r="F210" s="22">
        <v>96.49</v>
      </c>
      <c r="G210" s="22">
        <v>92.86</v>
      </c>
    </row>
    <row r="211" spans="1:7" x14ac:dyDescent="0.25">
      <c r="A211" s="103" t="s">
        <v>853</v>
      </c>
      <c r="B211" s="25" t="s">
        <v>854</v>
      </c>
      <c r="C211" s="25" t="s">
        <v>855</v>
      </c>
      <c r="D211" s="25">
        <v>150.4855</v>
      </c>
      <c r="E211" s="22">
        <v>226.24</v>
      </c>
      <c r="F211" s="22">
        <v>55.2</v>
      </c>
      <c r="G211" s="22">
        <v>92.86</v>
      </c>
    </row>
    <row r="212" spans="1:7" x14ac:dyDescent="0.25">
      <c r="A212" s="103" t="s">
        <v>856</v>
      </c>
      <c r="B212" s="25" t="s">
        <v>515</v>
      </c>
      <c r="C212" s="25" t="s">
        <v>516</v>
      </c>
      <c r="D212" s="25">
        <v>192.4667</v>
      </c>
      <c r="E212" s="22">
        <v>223.47</v>
      </c>
      <c r="F212" s="22">
        <v>602.1</v>
      </c>
      <c r="G212" s="22">
        <v>92.86</v>
      </c>
    </row>
    <row r="213" spans="1:7" x14ac:dyDescent="0.25">
      <c r="A213" s="103" t="s">
        <v>857</v>
      </c>
      <c r="B213" s="25" t="s">
        <v>517</v>
      </c>
      <c r="C213" s="25" t="s">
        <v>518</v>
      </c>
      <c r="D213" s="25">
        <v>1327.8</v>
      </c>
      <c r="E213" s="22">
        <v>107.31</v>
      </c>
      <c r="F213" s="22">
        <v>130.08000000000001</v>
      </c>
      <c r="G213" s="22">
        <v>173.37</v>
      </c>
    </row>
    <row r="214" spans="1:7" x14ac:dyDescent="0.25">
      <c r="A214" s="103" t="s">
        <v>858</v>
      </c>
      <c r="B214" s="25" t="s">
        <v>340</v>
      </c>
      <c r="C214" s="25" t="s">
        <v>345</v>
      </c>
      <c r="D214" s="25">
        <v>1122.23</v>
      </c>
      <c r="E214" s="22">
        <v>607.88</v>
      </c>
    </row>
    <row r="215" spans="1:7" x14ac:dyDescent="0.25">
      <c r="A215" s="103" t="s">
        <v>859</v>
      </c>
      <c r="B215" s="25" t="s">
        <v>519</v>
      </c>
      <c r="C215" s="25" t="s">
        <v>520</v>
      </c>
      <c r="D215" s="25">
        <v>157.93690000000001</v>
      </c>
      <c r="E215" s="22">
        <v>134.91999999999999</v>
      </c>
      <c r="F215" s="22">
        <v>266.39999999999998</v>
      </c>
      <c r="G215" s="22">
        <v>128.79</v>
      </c>
    </row>
    <row r="216" spans="1:7" x14ac:dyDescent="0.25">
      <c r="A216" s="103" t="s">
        <v>860</v>
      </c>
      <c r="B216" s="25" t="s">
        <v>521</v>
      </c>
      <c r="C216" s="25" t="s">
        <v>522</v>
      </c>
      <c r="D216" s="25">
        <v>175.0514</v>
      </c>
      <c r="E216" s="22">
        <v>226.47</v>
      </c>
      <c r="F216" s="22">
        <v>238.47</v>
      </c>
      <c r="G216" s="22">
        <v>128.79</v>
      </c>
    </row>
    <row r="217" spans="1:7" x14ac:dyDescent="0.25">
      <c r="A217" s="103" t="s">
        <v>861</v>
      </c>
      <c r="B217" s="25" t="s">
        <v>523</v>
      </c>
      <c r="C217" s="25" t="s">
        <v>524</v>
      </c>
      <c r="D217" s="25">
        <v>195.24850000000001</v>
      </c>
      <c r="E217" s="22">
        <v>100.5</v>
      </c>
      <c r="F217" s="22">
        <v>80.05</v>
      </c>
      <c r="G217" s="22">
        <v>128.79</v>
      </c>
    </row>
    <row r="218" spans="1:7" x14ac:dyDescent="0.25">
      <c r="A218" s="103" t="s">
        <v>862</v>
      </c>
      <c r="B218" s="25" t="s">
        <v>863</v>
      </c>
      <c r="C218" s="25" t="s">
        <v>864</v>
      </c>
      <c r="D218" s="25">
        <v>150.61760000000001</v>
      </c>
      <c r="E218" s="22">
        <v>77.430000000000007</v>
      </c>
      <c r="F218" s="22">
        <v>66.81</v>
      </c>
      <c r="G218" s="22">
        <v>10.67</v>
      </c>
    </row>
    <row r="219" spans="1:7" x14ac:dyDescent="0.25">
      <c r="A219" s="103" t="s">
        <v>865</v>
      </c>
      <c r="B219" s="25" t="s">
        <v>525</v>
      </c>
      <c r="C219" s="25" t="s">
        <v>526</v>
      </c>
      <c r="D219" s="25">
        <v>510.29149999999998</v>
      </c>
      <c r="E219" s="22">
        <v>574.5</v>
      </c>
      <c r="F219" s="22">
        <v>508.11</v>
      </c>
      <c r="G219" s="22">
        <v>128.79</v>
      </c>
    </row>
    <row r="220" spans="1:7" x14ac:dyDescent="0.25">
      <c r="A220" s="103" t="s">
        <v>866</v>
      </c>
      <c r="B220" s="25" t="s">
        <v>527</v>
      </c>
      <c r="C220" s="25" t="s">
        <v>528</v>
      </c>
      <c r="D220" s="25">
        <v>693.5</v>
      </c>
      <c r="E220" s="22">
        <v>107.31</v>
      </c>
      <c r="F220" s="22">
        <v>130.08000000000001</v>
      </c>
      <c r="G220" s="22">
        <v>173.37</v>
      </c>
    </row>
    <row r="221" spans="1:7" x14ac:dyDescent="0.25">
      <c r="A221" s="103" t="s">
        <v>867</v>
      </c>
      <c r="B221" s="25" t="s">
        <v>341</v>
      </c>
      <c r="C221" s="25" t="s">
        <v>346</v>
      </c>
      <c r="D221" s="25">
        <v>131.1585</v>
      </c>
      <c r="E221" s="22">
        <v>134.91999999999999</v>
      </c>
    </row>
    <row r="222" spans="1:7" x14ac:dyDescent="0.25">
      <c r="A222" s="103" t="s">
        <v>868</v>
      </c>
      <c r="B222" s="25" t="s">
        <v>869</v>
      </c>
      <c r="C222" s="25" t="s">
        <v>870</v>
      </c>
      <c r="D222" s="25">
        <v>142.9333</v>
      </c>
      <c r="E222" s="22">
        <v>165.07</v>
      </c>
      <c r="F222" s="22">
        <v>130.08000000000001</v>
      </c>
      <c r="G222" s="22">
        <v>173.37</v>
      </c>
    </row>
    <row r="223" spans="1:7" x14ac:dyDescent="0.25">
      <c r="A223" s="103" t="s">
        <v>871</v>
      </c>
      <c r="B223" s="25" t="s">
        <v>872</v>
      </c>
      <c r="C223" s="25" t="s">
        <v>873</v>
      </c>
      <c r="D223" s="25">
        <v>22.215199999999999</v>
      </c>
      <c r="E223" s="22">
        <v>6.37</v>
      </c>
    </row>
    <row r="224" spans="1:7" x14ac:dyDescent="0.25">
      <c r="A224" s="103" t="s">
        <v>874</v>
      </c>
      <c r="B224" s="25" t="s">
        <v>875</v>
      </c>
      <c r="C224" s="25" t="s">
        <v>876</v>
      </c>
      <c r="D224" s="25">
        <v>3.3332999999999999</v>
      </c>
      <c r="E224" s="22">
        <v>4.13</v>
      </c>
    </row>
    <row r="225" spans="1:5" x14ac:dyDescent="0.25">
      <c r="A225" s="103" t="s">
        <v>877</v>
      </c>
      <c r="B225" s="25" t="s">
        <v>878</v>
      </c>
      <c r="C225" s="25" t="s">
        <v>879</v>
      </c>
      <c r="D225" s="25">
        <v>7.3845999999999998</v>
      </c>
      <c r="E225" s="22">
        <v>6.37</v>
      </c>
    </row>
    <row r="226" spans="1:5" x14ac:dyDescent="0.25">
      <c r="A226" s="103" t="s">
        <v>880</v>
      </c>
      <c r="B226" s="25" t="s">
        <v>529</v>
      </c>
      <c r="C226" s="25" t="s">
        <v>881</v>
      </c>
      <c r="D226" s="25">
        <v>46.230499999999999</v>
      </c>
      <c r="E226" s="22">
        <v>6.37</v>
      </c>
    </row>
    <row r="227" spans="1:5" x14ac:dyDescent="0.25">
      <c r="A227" s="103" t="s">
        <v>882</v>
      </c>
      <c r="B227" s="25" t="s">
        <v>883</v>
      </c>
      <c r="C227" s="25" t="s">
        <v>884</v>
      </c>
      <c r="D227" s="25">
        <v>141.76830000000001</v>
      </c>
      <c r="E227" s="22">
        <v>77.430000000000007</v>
      </c>
    </row>
    <row r="228" spans="1:5" x14ac:dyDescent="0.25">
      <c r="A228" s="103" t="s">
        <v>885</v>
      </c>
      <c r="B228" s="25" t="s">
        <v>530</v>
      </c>
      <c r="C228" s="25" t="s">
        <v>886</v>
      </c>
      <c r="D228" s="25">
        <v>131.23699999999999</v>
      </c>
      <c r="E228" s="22">
        <v>77.430000000000007</v>
      </c>
    </row>
    <row r="229" spans="1:5" x14ac:dyDescent="0.25">
      <c r="A229" s="103" t="s">
        <v>887</v>
      </c>
      <c r="B229" s="25" t="s">
        <v>888</v>
      </c>
      <c r="C229" s="25" t="s">
        <v>889</v>
      </c>
      <c r="D229" s="25">
        <v>131.23699999999999</v>
      </c>
      <c r="E229" s="22">
        <v>21.21</v>
      </c>
    </row>
    <row r="230" spans="1:5" x14ac:dyDescent="0.25">
      <c r="A230" s="103" t="s">
        <v>890</v>
      </c>
      <c r="B230" s="25" t="s">
        <v>891</v>
      </c>
      <c r="C230" s="25" t="s">
        <v>892</v>
      </c>
      <c r="D230" s="25">
        <v>131.23699999999999</v>
      </c>
      <c r="E230" s="22">
        <v>77.430000000000007</v>
      </c>
    </row>
    <row r="231" spans="1:5" x14ac:dyDescent="0.25">
      <c r="A231" s="103" t="s">
        <v>893</v>
      </c>
      <c r="B231" s="25" t="s">
        <v>531</v>
      </c>
      <c r="C231" s="25" t="s">
        <v>894</v>
      </c>
      <c r="D231" s="25">
        <v>131.23699999999999</v>
      </c>
      <c r="E231" s="22">
        <v>77.430000000000007</v>
      </c>
    </row>
    <row r="232" spans="1:5" x14ac:dyDescent="0.25">
      <c r="A232" s="103" t="s">
        <v>895</v>
      </c>
      <c r="B232" s="25" t="s">
        <v>896</v>
      </c>
      <c r="C232" s="25" t="s">
        <v>897</v>
      </c>
      <c r="D232" s="25">
        <v>74.734399999999994</v>
      </c>
      <c r="E232" s="22">
        <v>77.430000000000007</v>
      </c>
    </row>
    <row r="233" spans="1:5" x14ac:dyDescent="0.25">
      <c r="A233" s="103" t="s">
        <v>898</v>
      </c>
      <c r="B233" s="25" t="s">
        <v>532</v>
      </c>
      <c r="C233" s="25" t="s">
        <v>533</v>
      </c>
      <c r="D233" s="25">
        <v>139.65</v>
      </c>
      <c r="E233" s="22">
        <v>77.430000000000007</v>
      </c>
    </row>
    <row r="234" spans="1:5" x14ac:dyDescent="0.25">
      <c r="A234" s="103" t="s">
        <v>899</v>
      </c>
      <c r="B234" s="25" t="s">
        <v>534</v>
      </c>
      <c r="C234" s="25" t="s">
        <v>535</v>
      </c>
      <c r="D234" s="25">
        <v>166.84450000000001</v>
      </c>
      <c r="E234" s="22">
        <v>77.430000000000007</v>
      </c>
    </row>
    <row r="235" spans="1:5" x14ac:dyDescent="0.25">
      <c r="A235" s="103" t="s">
        <v>900</v>
      </c>
      <c r="B235" s="25" t="s">
        <v>536</v>
      </c>
      <c r="C235" s="25" t="s">
        <v>537</v>
      </c>
      <c r="D235" s="25">
        <v>166.84450000000001</v>
      </c>
      <c r="E235" s="22">
        <v>77.430000000000007</v>
      </c>
    </row>
    <row r="236" spans="1:5" x14ac:dyDescent="0.25">
      <c r="A236" s="103" t="s">
        <v>901</v>
      </c>
      <c r="B236" s="25" t="s">
        <v>538</v>
      </c>
      <c r="C236" s="25" t="s">
        <v>539</v>
      </c>
      <c r="D236" s="25">
        <v>106.1915</v>
      </c>
      <c r="E236" s="22">
        <v>77.430000000000007</v>
      </c>
    </row>
    <row r="237" spans="1:5" x14ac:dyDescent="0.25">
      <c r="A237" s="103" t="s">
        <v>902</v>
      </c>
      <c r="B237" s="25" t="s">
        <v>540</v>
      </c>
      <c r="C237" s="25" t="s">
        <v>209</v>
      </c>
      <c r="D237" s="25">
        <v>150.4855</v>
      </c>
      <c r="E237" s="22">
        <v>77.430000000000007</v>
      </c>
    </row>
    <row r="238" spans="1:5" x14ac:dyDescent="0.25">
      <c r="A238" s="103" t="s">
        <v>903</v>
      </c>
      <c r="B238" s="25" t="s">
        <v>904</v>
      </c>
      <c r="C238" s="25" t="s">
        <v>905</v>
      </c>
      <c r="D238" s="25">
        <v>150.4855</v>
      </c>
      <c r="E238" s="22">
        <v>77.430000000000007</v>
      </c>
    </row>
    <row r="239" spans="1:5" x14ac:dyDescent="0.25">
      <c r="A239" s="103" t="s">
        <v>906</v>
      </c>
      <c r="B239" s="25" t="s">
        <v>907</v>
      </c>
      <c r="C239" s="25" t="s">
        <v>908</v>
      </c>
      <c r="D239" s="25">
        <v>143.4</v>
      </c>
      <c r="E239" s="22">
        <v>77.430000000000007</v>
      </c>
    </row>
    <row r="240" spans="1:5" x14ac:dyDescent="0.25">
      <c r="A240" s="103" t="s">
        <v>909</v>
      </c>
      <c r="B240" s="25" t="s">
        <v>910</v>
      </c>
      <c r="C240" s="25" t="s">
        <v>911</v>
      </c>
      <c r="D240" s="25">
        <v>173.22450000000001</v>
      </c>
      <c r="E240" s="22">
        <v>77.430000000000007</v>
      </c>
    </row>
    <row r="241" spans="1:7" x14ac:dyDescent="0.25">
      <c r="A241" s="103" t="s">
        <v>912</v>
      </c>
      <c r="B241" s="25" t="s">
        <v>913</v>
      </c>
      <c r="C241" s="25" t="s">
        <v>914</v>
      </c>
      <c r="D241" s="25">
        <v>132.43620000000001</v>
      </c>
      <c r="E241" s="22">
        <v>77.430000000000007</v>
      </c>
    </row>
    <row r="242" spans="1:7" x14ac:dyDescent="0.25">
      <c r="A242" s="103" t="s">
        <v>915</v>
      </c>
      <c r="B242" s="25" t="s">
        <v>916</v>
      </c>
      <c r="C242" s="25" t="s">
        <v>917</v>
      </c>
      <c r="D242" s="25">
        <v>46.230499999999999</v>
      </c>
      <c r="E242" s="22">
        <v>16.72</v>
      </c>
    </row>
    <row r="243" spans="1:7" x14ac:dyDescent="0.25">
      <c r="A243" s="103" t="s">
        <v>918</v>
      </c>
      <c r="B243" s="25" t="s">
        <v>919</v>
      </c>
      <c r="C243" s="25" t="s">
        <v>920</v>
      </c>
      <c r="D243" s="25">
        <v>288</v>
      </c>
      <c r="E243" s="22">
        <v>77.430000000000007</v>
      </c>
    </row>
    <row r="244" spans="1:7" x14ac:dyDescent="0.25">
      <c r="A244" s="103" t="s">
        <v>921</v>
      </c>
      <c r="B244" s="25" t="s">
        <v>541</v>
      </c>
      <c r="C244" s="25" t="s">
        <v>542</v>
      </c>
      <c r="D244" s="25">
        <v>44.517200000000003</v>
      </c>
      <c r="E244" s="22">
        <v>6.37</v>
      </c>
    </row>
    <row r="245" spans="1:7" x14ac:dyDescent="0.25">
      <c r="A245" s="103" t="s">
        <v>922</v>
      </c>
      <c r="B245" s="25" t="s">
        <v>210</v>
      </c>
      <c r="C245" s="25" t="s">
        <v>211</v>
      </c>
      <c r="D245" s="25">
        <v>5.4062000000000001</v>
      </c>
      <c r="E245" s="22">
        <v>10.28</v>
      </c>
      <c r="F245" s="22">
        <v>11.08</v>
      </c>
      <c r="G245" s="22">
        <v>2.67</v>
      </c>
    </row>
    <row r="246" spans="1:7" x14ac:dyDescent="0.25">
      <c r="A246" s="103" t="s">
        <v>923</v>
      </c>
      <c r="B246" s="25" t="s">
        <v>212</v>
      </c>
      <c r="C246" s="25" t="s">
        <v>213</v>
      </c>
      <c r="D246" s="25">
        <v>5.4062000000000001</v>
      </c>
      <c r="E246" s="22">
        <v>10.28</v>
      </c>
      <c r="F246" s="22">
        <v>11.08</v>
      </c>
      <c r="G246" s="22">
        <v>2.67</v>
      </c>
    </row>
    <row r="247" spans="1:7" x14ac:dyDescent="0.25">
      <c r="A247" s="103" t="s">
        <v>924</v>
      </c>
      <c r="B247" s="25" t="s">
        <v>214</v>
      </c>
      <c r="C247" s="25" t="s">
        <v>215</v>
      </c>
      <c r="D247" s="25">
        <v>3.9607999999999999</v>
      </c>
      <c r="E247" s="22">
        <v>12.76</v>
      </c>
      <c r="F247" s="22">
        <v>13.62</v>
      </c>
      <c r="G247" s="22">
        <v>6.7</v>
      </c>
    </row>
    <row r="248" spans="1:7" x14ac:dyDescent="0.25">
      <c r="A248" s="103" t="s">
        <v>925</v>
      </c>
      <c r="B248" s="25" t="s">
        <v>216</v>
      </c>
      <c r="C248" s="25" t="s">
        <v>217</v>
      </c>
      <c r="D248" s="25">
        <v>28.670500000000001</v>
      </c>
      <c r="E248" s="22">
        <v>103.38</v>
      </c>
      <c r="F248" s="22">
        <v>106.4</v>
      </c>
      <c r="G248" s="22">
        <v>83.04</v>
      </c>
    </row>
    <row r="249" spans="1:7" x14ac:dyDescent="0.25">
      <c r="A249" s="103" t="s">
        <v>926</v>
      </c>
      <c r="B249" s="25" t="s">
        <v>218</v>
      </c>
      <c r="C249" s="25" t="s">
        <v>219</v>
      </c>
      <c r="D249" s="25">
        <v>21.0627</v>
      </c>
      <c r="E249" s="22">
        <v>15.05</v>
      </c>
      <c r="F249" s="22">
        <v>16.3</v>
      </c>
      <c r="G249" s="22">
        <v>13.77</v>
      </c>
    </row>
    <row r="250" spans="1:7" x14ac:dyDescent="0.25">
      <c r="A250" s="103" t="s">
        <v>927</v>
      </c>
      <c r="B250" s="25" t="s">
        <v>220</v>
      </c>
      <c r="C250" s="25" t="s">
        <v>221</v>
      </c>
      <c r="D250" s="25">
        <v>220.72919999999999</v>
      </c>
      <c r="E250" s="22">
        <v>15.05</v>
      </c>
      <c r="F250" s="22">
        <v>16.3</v>
      </c>
      <c r="G250" s="22">
        <v>13.77</v>
      </c>
    </row>
    <row r="251" spans="1:7" x14ac:dyDescent="0.25">
      <c r="A251" s="103" t="s">
        <v>928</v>
      </c>
      <c r="B251" s="25" t="s">
        <v>222</v>
      </c>
      <c r="C251" s="25" t="s">
        <v>223</v>
      </c>
      <c r="D251" s="25">
        <v>110.0104</v>
      </c>
      <c r="E251" s="22">
        <v>15.54</v>
      </c>
      <c r="F251" s="22">
        <v>6.97</v>
      </c>
      <c r="G251" s="22">
        <v>10.76</v>
      </c>
    </row>
    <row r="252" spans="1:7" x14ac:dyDescent="0.25">
      <c r="A252" s="103" t="s">
        <v>929</v>
      </c>
      <c r="B252" s="25" t="s">
        <v>224</v>
      </c>
      <c r="C252" s="25" t="s">
        <v>225</v>
      </c>
      <c r="D252" s="25">
        <v>21.9313</v>
      </c>
      <c r="E252" s="22">
        <v>21.21</v>
      </c>
      <c r="F252" s="22">
        <v>20.5</v>
      </c>
      <c r="G252" s="22">
        <v>23.53</v>
      </c>
    </row>
    <row r="253" spans="1:7" x14ac:dyDescent="0.25">
      <c r="A253" s="103" t="s">
        <v>930</v>
      </c>
      <c r="B253" s="25" t="s">
        <v>226</v>
      </c>
      <c r="C253" s="25" t="s">
        <v>227</v>
      </c>
      <c r="D253" s="25">
        <v>81.459999999999994</v>
      </c>
      <c r="E253" s="22">
        <v>49.55</v>
      </c>
      <c r="F253" s="22">
        <v>41.22</v>
      </c>
      <c r="G253" s="22">
        <v>41.79</v>
      </c>
    </row>
    <row r="254" spans="1:7" x14ac:dyDescent="0.25">
      <c r="A254" s="103" t="s">
        <v>931</v>
      </c>
      <c r="B254" s="25" t="s">
        <v>543</v>
      </c>
      <c r="C254" s="25" t="s">
        <v>228</v>
      </c>
      <c r="D254" s="25">
        <v>864.92100000000005</v>
      </c>
      <c r="E254" s="22">
        <v>511.91</v>
      </c>
      <c r="F254" s="22">
        <v>41.22</v>
      </c>
      <c r="G254" s="22">
        <v>41.79</v>
      </c>
    </row>
    <row r="255" spans="1:7" x14ac:dyDescent="0.25">
      <c r="A255" s="103" t="s">
        <v>932</v>
      </c>
      <c r="B255" s="25" t="s">
        <v>544</v>
      </c>
      <c r="C255" s="25" t="s">
        <v>229</v>
      </c>
      <c r="D255" s="25">
        <v>92.264200000000002</v>
      </c>
      <c r="E255" s="22">
        <v>125.75</v>
      </c>
      <c r="F255" s="22">
        <v>41.22</v>
      </c>
      <c r="G255" s="22">
        <v>41.79</v>
      </c>
    </row>
    <row r="256" spans="1:7" x14ac:dyDescent="0.25">
      <c r="A256" s="103" t="s">
        <v>933</v>
      </c>
      <c r="B256" s="25" t="s">
        <v>545</v>
      </c>
      <c r="C256" s="25" t="s">
        <v>230</v>
      </c>
      <c r="D256" s="25">
        <v>224.33699999999999</v>
      </c>
      <c r="E256" s="22">
        <v>212.45</v>
      </c>
      <c r="F256" s="22">
        <v>41.22</v>
      </c>
      <c r="G256" s="22">
        <v>41.79</v>
      </c>
    </row>
    <row r="257" spans="1:7" x14ac:dyDescent="0.25">
      <c r="A257" s="103" t="s">
        <v>934</v>
      </c>
      <c r="B257" s="25" t="s">
        <v>231</v>
      </c>
      <c r="C257" s="25" t="s">
        <v>232</v>
      </c>
      <c r="D257" s="25">
        <v>3.9607999999999999</v>
      </c>
      <c r="E257" s="22">
        <v>14.71</v>
      </c>
      <c r="F257" s="22">
        <v>36.130000000000003</v>
      </c>
      <c r="G257" s="22">
        <v>30.49</v>
      </c>
    </row>
    <row r="258" spans="1:7" x14ac:dyDescent="0.25">
      <c r="A258" s="103" t="s">
        <v>935</v>
      </c>
      <c r="B258" s="25" t="s">
        <v>546</v>
      </c>
      <c r="C258" s="25" t="s">
        <v>547</v>
      </c>
      <c r="D258" s="25">
        <v>81.459999999999994</v>
      </c>
      <c r="E258" s="22">
        <v>49.55</v>
      </c>
      <c r="F258" s="22">
        <v>41.22</v>
      </c>
      <c r="G258" s="22">
        <v>36.92</v>
      </c>
    </row>
    <row r="259" spans="1:7" x14ac:dyDescent="0.25">
      <c r="A259" s="103" t="s">
        <v>936</v>
      </c>
      <c r="B259" s="25" t="s">
        <v>937</v>
      </c>
      <c r="C259" s="25" t="s">
        <v>938</v>
      </c>
      <c r="D259" s="25">
        <v>71.039299999999997</v>
      </c>
    </row>
    <row r="260" spans="1:7" x14ac:dyDescent="0.25">
      <c r="A260" s="103" t="s">
        <v>939</v>
      </c>
      <c r="B260" s="25" t="s">
        <v>598</v>
      </c>
      <c r="C260" s="25" t="s">
        <v>599</v>
      </c>
      <c r="D260" s="25">
        <v>25.3917</v>
      </c>
      <c r="E260" s="22">
        <v>32.433</v>
      </c>
    </row>
    <row r="261" spans="1:7" x14ac:dyDescent="0.25">
      <c r="A261" s="103" t="s">
        <v>940</v>
      </c>
      <c r="B261" s="25" t="s">
        <v>233</v>
      </c>
      <c r="C261" s="25" t="s">
        <v>234</v>
      </c>
      <c r="D261" s="25">
        <v>28.670500000000001</v>
      </c>
      <c r="E261" s="22">
        <v>103.38</v>
      </c>
      <c r="F261" s="22">
        <v>106.4</v>
      </c>
      <c r="G261" s="22">
        <v>83.04</v>
      </c>
    </row>
    <row r="262" spans="1:7" x14ac:dyDescent="0.25">
      <c r="A262" s="103" t="s">
        <v>941</v>
      </c>
      <c r="B262" s="25" t="s">
        <v>235</v>
      </c>
      <c r="C262" s="25" t="s">
        <v>236</v>
      </c>
      <c r="D262" s="25">
        <v>740.47329999999999</v>
      </c>
      <c r="E262" s="22">
        <v>502.55</v>
      </c>
      <c r="F262" s="22">
        <v>369.3</v>
      </c>
      <c r="G262" s="22">
        <v>248.33</v>
      </c>
    </row>
    <row r="263" spans="1:7" x14ac:dyDescent="0.25">
      <c r="A263" s="103" t="s">
        <v>942</v>
      </c>
      <c r="B263" s="25" t="s">
        <v>237</v>
      </c>
      <c r="C263" s="25" t="s">
        <v>238</v>
      </c>
      <c r="D263" s="25">
        <v>244.739</v>
      </c>
      <c r="E263" s="22">
        <v>212.91</v>
      </c>
      <c r="F263" s="22">
        <v>186.07</v>
      </c>
      <c r="G263" s="22">
        <v>153.62</v>
      </c>
    </row>
    <row r="264" spans="1:7" x14ac:dyDescent="0.25">
      <c r="A264" s="103" t="s">
        <v>943</v>
      </c>
      <c r="B264" s="25" t="s">
        <v>239</v>
      </c>
      <c r="C264" s="25" t="s">
        <v>240</v>
      </c>
      <c r="D264" s="25">
        <v>73.898499999999999</v>
      </c>
      <c r="E264" s="22">
        <v>72.16</v>
      </c>
      <c r="F264" s="22">
        <v>78.569999999999993</v>
      </c>
      <c r="G264" s="22">
        <v>88.89</v>
      </c>
    </row>
    <row r="265" spans="1:7" x14ac:dyDescent="0.25">
      <c r="A265" s="103" t="s">
        <v>944</v>
      </c>
      <c r="B265" s="25" t="s">
        <v>548</v>
      </c>
      <c r="C265" s="25" t="s">
        <v>549</v>
      </c>
      <c r="D265" s="25">
        <v>1045.8163999999999</v>
      </c>
      <c r="E265" s="22">
        <v>490.18</v>
      </c>
      <c r="F265" s="22">
        <v>587.04999999999995</v>
      </c>
      <c r="G265" s="22">
        <v>640.28</v>
      </c>
    </row>
    <row r="266" spans="1:7" x14ac:dyDescent="0.25">
      <c r="A266" s="103" t="s">
        <v>945</v>
      </c>
      <c r="B266" s="25" t="s">
        <v>550</v>
      </c>
      <c r="C266" s="25" t="s">
        <v>551</v>
      </c>
      <c r="D266" s="25">
        <v>629.22</v>
      </c>
      <c r="E266" s="22">
        <v>370.94</v>
      </c>
      <c r="F266" s="22">
        <v>491.45</v>
      </c>
      <c r="G266" s="22">
        <v>497.47</v>
      </c>
    </row>
    <row r="267" spans="1:7" x14ac:dyDescent="0.25">
      <c r="A267" s="103" t="s">
        <v>946</v>
      </c>
      <c r="B267" s="25" t="s">
        <v>552</v>
      </c>
      <c r="C267" s="25" t="s">
        <v>553</v>
      </c>
      <c r="D267" s="25">
        <v>116.34780000000001</v>
      </c>
      <c r="E267" s="22">
        <v>112.16</v>
      </c>
      <c r="F267" s="22">
        <v>123.52</v>
      </c>
      <c r="G267" s="22">
        <v>124.61</v>
      </c>
    </row>
    <row r="268" spans="1:7" x14ac:dyDescent="0.25">
      <c r="A268" s="103" t="s">
        <v>947</v>
      </c>
      <c r="B268" s="25" t="s">
        <v>554</v>
      </c>
      <c r="C268" s="25" t="s">
        <v>555</v>
      </c>
      <c r="D268" s="25">
        <v>10</v>
      </c>
      <c r="E268" s="22">
        <v>6.37</v>
      </c>
    </row>
    <row r="269" spans="1:7" x14ac:dyDescent="0.25">
      <c r="A269" s="103" t="s">
        <v>948</v>
      </c>
      <c r="B269" s="25" t="s">
        <v>241</v>
      </c>
      <c r="C269" s="25" t="s">
        <v>242</v>
      </c>
      <c r="D269" s="25">
        <v>1045.8163999999999</v>
      </c>
      <c r="E269" s="22">
        <v>484.52</v>
      </c>
      <c r="F269" s="22">
        <v>587.04999999999995</v>
      </c>
      <c r="G269" s="22">
        <v>636.30999999999995</v>
      </c>
    </row>
    <row r="270" spans="1:7" x14ac:dyDescent="0.25">
      <c r="A270" s="103" t="s">
        <v>949</v>
      </c>
      <c r="B270" s="25" t="s">
        <v>556</v>
      </c>
      <c r="C270" s="25" t="s">
        <v>557</v>
      </c>
      <c r="D270" s="25">
        <v>1045.8163999999999</v>
      </c>
      <c r="E270" s="22">
        <v>484.55</v>
      </c>
    </row>
    <row r="271" spans="1:7" x14ac:dyDescent="0.25">
      <c r="A271" s="103" t="s">
        <v>950</v>
      </c>
      <c r="B271" s="25" t="s">
        <v>243</v>
      </c>
      <c r="C271" s="25" t="s">
        <v>244</v>
      </c>
      <c r="D271" s="25">
        <v>1045.8163999999999</v>
      </c>
      <c r="E271" s="22">
        <v>484.52</v>
      </c>
      <c r="F271" s="22">
        <v>587.04999999999995</v>
      </c>
      <c r="G271" s="22">
        <v>636.30999999999995</v>
      </c>
    </row>
    <row r="272" spans="1:7" x14ac:dyDescent="0.25">
      <c r="A272" s="103" t="s">
        <v>951</v>
      </c>
      <c r="B272" s="25" t="s">
        <v>558</v>
      </c>
      <c r="C272" s="25" t="s">
        <v>559</v>
      </c>
      <c r="D272" s="25">
        <v>1045.8163999999999</v>
      </c>
      <c r="E272" s="22">
        <v>484.55</v>
      </c>
    </row>
    <row r="273" spans="1:7" x14ac:dyDescent="0.25">
      <c r="A273" s="103" t="s">
        <v>952</v>
      </c>
      <c r="B273" s="25" t="s">
        <v>245</v>
      </c>
      <c r="C273" s="25" t="s">
        <v>246</v>
      </c>
      <c r="D273" s="25">
        <v>230.39019999999999</v>
      </c>
      <c r="E273" s="22">
        <v>238.04</v>
      </c>
      <c r="F273" s="22">
        <v>221.54</v>
      </c>
      <c r="G273" s="22">
        <v>187.37</v>
      </c>
    </row>
    <row r="274" spans="1:7" x14ac:dyDescent="0.25">
      <c r="A274" s="103" t="s">
        <v>953</v>
      </c>
      <c r="B274" s="25" t="s">
        <v>560</v>
      </c>
      <c r="C274" s="25" t="s">
        <v>561</v>
      </c>
      <c r="D274" s="25">
        <v>230.39019999999999</v>
      </c>
      <c r="E274" s="22">
        <v>238.04</v>
      </c>
    </row>
    <row r="275" spans="1:7" x14ac:dyDescent="0.25">
      <c r="A275" s="103" t="s">
        <v>954</v>
      </c>
      <c r="B275" s="25" t="s">
        <v>247</v>
      </c>
      <c r="C275" s="25" t="s">
        <v>248</v>
      </c>
      <c r="D275" s="25">
        <v>230.39019999999999</v>
      </c>
      <c r="E275" s="22">
        <v>238.04</v>
      </c>
      <c r="F275" s="22">
        <v>221.54</v>
      </c>
      <c r="G275" s="22">
        <v>187.37</v>
      </c>
    </row>
    <row r="276" spans="1:7" x14ac:dyDescent="0.25">
      <c r="A276" s="103" t="s">
        <v>955</v>
      </c>
      <c r="B276" s="25" t="s">
        <v>562</v>
      </c>
      <c r="C276" s="25" t="s">
        <v>563</v>
      </c>
      <c r="D276" s="25">
        <v>211.04079999999999</v>
      </c>
      <c r="E276" s="22">
        <v>238.04</v>
      </c>
    </row>
    <row r="277" spans="1:7" x14ac:dyDescent="0.25">
      <c r="A277" s="103" t="s">
        <v>956</v>
      </c>
      <c r="B277" s="25" t="s">
        <v>249</v>
      </c>
      <c r="C277" s="25" t="s">
        <v>250</v>
      </c>
      <c r="D277" s="25">
        <v>11.6805</v>
      </c>
      <c r="E277" s="22">
        <v>13.38</v>
      </c>
      <c r="F277" s="22">
        <v>12.64</v>
      </c>
      <c r="G277" s="22">
        <v>13.44</v>
      </c>
    </row>
    <row r="278" spans="1:7" x14ac:dyDescent="0.25">
      <c r="A278" s="103" t="s">
        <v>957</v>
      </c>
      <c r="B278" s="25" t="s">
        <v>564</v>
      </c>
      <c r="C278" s="25" t="s">
        <v>565</v>
      </c>
      <c r="D278" s="25">
        <v>12.5</v>
      </c>
      <c r="E278" s="22">
        <v>13.38</v>
      </c>
    </row>
    <row r="279" spans="1:7" x14ac:dyDescent="0.25">
      <c r="A279" s="103" t="s">
        <v>958</v>
      </c>
      <c r="B279" s="25" t="s">
        <v>251</v>
      </c>
      <c r="C279" s="25" t="s">
        <v>252</v>
      </c>
      <c r="D279" s="25">
        <v>25.7</v>
      </c>
      <c r="E279" s="22">
        <v>13.38</v>
      </c>
      <c r="F279" s="22">
        <v>12.64</v>
      </c>
      <c r="G279" s="22">
        <v>13.44</v>
      </c>
    </row>
    <row r="280" spans="1:7" x14ac:dyDescent="0.25">
      <c r="A280" s="103" t="s">
        <v>959</v>
      </c>
      <c r="B280" s="25" t="s">
        <v>566</v>
      </c>
      <c r="C280" s="25" t="s">
        <v>567</v>
      </c>
      <c r="D280" s="25">
        <v>11.1752</v>
      </c>
      <c r="E280" s="22">
        <v>13.38</v>
      </c>
    </row>
    <row r="281" spans="1:7" x14ac:dyDescent="0.25">
      <c r="A281" s="103" t="s">
        <v>960</v>
      </c>
      <c r="B281" s="25" t="s">
        <v>253</v>
      </c>
      <c r="C281" s="25" t="s">
        <v>254</v>
      </c>
      <c r="D281" s="25">
        <v>18.5959</v>
      </c>
      <c r="E281" s="22">
        <v>21.2</v>
      </c>
      <c r="F281" s="22">
        <v>22.13</v>
      </c>
      <c r="G281" s="22">
        <v>22.75</v>
      </c>
    </row>
    <row r="282" spans="1:7" x14ac:dyDescent="0.25">
      <c r="A282" s="103" t="s">
        <v>961</v>
      </c>
      <c r="B282" s="25" t="s">
        <v>255</v>
      </c>
      <c r="C282" s="25" t="s">
        <v>256</v>
      </c>
      <c r="D282" s="25">
        <v>18.5959</v>
      </c>
      <c r="E282" s="22">
        <v>21.2</v>
      </c>
      <c r="F282" s="22">
        <v>22.13</v>
      </c>
      <c r="G282" s="22">
        <v>22.75</v>
      </c>
    </row>
    <row r="283" spans="1:7" x14ac:dyDescent="0.25">
      <c r="A283" s="103" t="s">
        <v>962</v>
      </c>
      <c r="B283" s="25" t="s">
        <v>257</v>
      </c>
      <c r="C283" s="25" t="s">
        <v>258</v>
      </c>
      <c r="D283" s="25">
        <v>18.5959</v>
      </c>
      <c r="E283" s="22">
        <v>53.13</v>
      </c>
      <c r="F283" s="22">
        <v>41.63</v>
      </c>
      <c r="G283" s="22">
        <v>33.19</v>
      </c>
    </row>
    <row r="284" spans="1:7" x14ac:dyDescent="0.25">
      <c r="A284" s="103" t="s">
        <v>963</v>
      </c>
      <c r="B284" s="25" t="s">
        <v>259</v>
      </c>
      <c r="C284" s="25" t="s">
        <v>260</v>
      </c>
      <c r="D284" s="25">
        <v>18.5959</v>
      </c>
      <c r="E284" s="22">
        <v>53.13</v>
      </c>
      <c r="F284" s="22">
        <v>41.63</v>
      </c>
      <c r="G284" s="22">
        <v>33.19</v>
      </c>
    </row>
    <row r="285" spans="1:7" x14ac:dyDescent="0.25">
      <c r="A285" s="103" t="s">
        <v>964</v>
      </c>
      <c r="B285" s="25" t="s">
        <v>965</v>
      </c>
      <c r="C285" s="25" t="s">
        <v>966</v>
      </c>
      <c r="D285" s="25">
        <v>15.759399999999999</v>
      </c>
      <c r="E285" s="22">
        <v>21.21</v>
      </c>
    </row>
    <row r="286" spans="1:7" x14ac:dyDescent="0.25">
      <c r="A286" s="103" t="s">
        <v>967</v>
      </c>
      <c r="B286" s="25" t="s">
        <v>968</v>
      </c>
      <c r="C286" s="25" t="s">
        <v>969</v>
      </c>
      <c r="D286" s="25">
        <v>15.759399999999999</v>
      </c>
      <c r="E286" s="22">
        <v>21.21</v>
      </c>
    </row>
    <row r="287" spans="1:7" x14ac:dyDescent="0.25">
      <c r="A287" s="103" t="s">
        <v>970</v>
      </c>
      <c r="B287" s="25" t="s">
        <v>971</v>
      </c>
      <c r="C287" s="25" t="s">
        <v>972</v>
      </c>
      <c r="D287" s="25">
        <v>15.759399999999999</v>
      </c>
      <c r="E287" s="22">
        <v>21.21</v>
      </c>
    </row>
    <row r="288" spans="1:7" x14ac:dyDescent="0.25">
      <c r="A288" s="103" t="s">
        <v>973</v>
      </c>
      <c r="B288" s="25" t="s">
        <v>974</v>
      </c>
      <c r="C288" s="25" t="s">
        <v>975</v>
      </c>
      <c r="D288" s="25">
        <v>15.759399999999999</v>
      </c>
      <c r="E288" s="22">
        <v>21.21</v>
      </c>
    </row>
    <row r="289" spans="1:7" x14ac:dyDescent="0.25">
      <c r="A289" s="103" t="s">
        <v>976</v>
      </c>
      <c r="B289" s="25" t="s">
        <v>977</v>
      </c>
      <c r="C289" s="25" t="s">
        <v>978</v>
      </c>
      <c r="D289" s="25">
        <v>229.27879999999999</v>
      </c>
      <c r="E289" s="22">
        <v>221.54</v>
      </c>
    </row>
    <row r="290" spans="1:7" x14ac:dyDescent="0.25">
      <c r="A290" s="103" t="s">
        <v>979</v>
      </c>
      <c r="B290" s="25" t="s">
        <v>980</v>
      </c>
      <c r="C290" s="25" t="s">
        <v>981</v>
      </c>
      <c r="D290" s="25">
        <v>229.27879999999999</v>
      </c>
      <c r="E290" s="22">
        <v>221.54</v>
      </c>
    </row>
    <row r="291" spans="1:7" x14ac:dyDescent="0.25">
      <c r="A291" s="103" t="s">
        <v>982</v>
      </c>
      <c r="B291" s="25" t="s">
        <v>983</v>
      </c>
      <c r="C291" s="25" t="s">
        <v>984</v>
      </c>
      <c r="D291" s="25">
        <v>229.27879999999999</v>
      </c>
      <c r="E291" s="22">
        <v>221.54</v>
      </c>
    </row>
    <row r="292" spans="1:7" x14ac:dyDescent="0.25">
      <c r="A292" s="103" t="s">
        <v>985</v>
      </c>
      <c r="B292" s="25" t="s">
        <v>986</v>
      </c>
      <c r="C292" s="25" t="s">
        <v>987</v>
      </c>
      <c r="D292" s="25">
        <v>229.27879999999999</v>
      </c>
      <c r="E292" s="22">
        <v>221.54</v>
      </c>
    </row>
    <row r="293" spans="1:7" x14ac:dyDescent="0.25">
      <c r="A293" s="103" t="s">
        <v>988</v>
      </c>
      <c r="B293" s="25" t="s">
        <v>989</v>
      </c>
      <c r="C293" s="25" t="s">
        <v>990</v>
      </c>
      <c r="D293" s="25">
        <v>1045.8163999999999</v>
      </c>
      <c r="E293" s="22">
        <v>587.04999999999995</v>
      </c>
    </row>
    <row r="294" spans="1:7" x14ac:dyDescent="0.25">
      <c r="A294" s="103" t="s">
        <v>991</v>
      </c>
      <c r="B294" s="25" t="s">
        <v>992</v>
      </c>
      <c r="C294" s="25" t="s">
        <v>993</v>
      </c>
      <c r="D294" s="25">
        <v>1045.8163999999999</v>
      </c>
      <c r="E294" s="22">
        <v>587.04999999999995</v>
      </c>
    </row>
    <row r="295" spans="1:7" x14ac:dyDescent="0.25">
      <c r="A295" s="103" t="s">
        <v>994</v>
      </c>
      <c r="B295" s="25" t="s">
        <v>995</v>
      </c>
      <c r="C295" s="25" t="s">
        <v>996</v>
      </c>
      <c r="D295" s="25">
        <v>1045.8163999999999</v>
      </c>
      <c r="E295" s="22">
        <v>587.04999999999995</v>
      </c>
    </row>
    <row r="296" spans="1:7" x14ac:dyDescent="0.25">
      <c r="A296" s="103" t="s">
        <v>997</v>
      </c>
      <c r="B296" s="25" t="s">
        <v>998</v>
      </c>
      <c r="C296" s="25" t="s">
        <v>999</v>
      </c>
      <c r="D296" s="25">
        <v>1045.8163999999999</v>
      </c>
      <c r="E296" s="22">
        <v>587.04999999999995</v>
      </c>
    </row>
    <row r="297" spans="1:7" x14ac:dyDescent="0.25">
      <c r="A297" s="103" t="s">
        <v>1000</v>
      </c>
      <c r="B297" s="25" t="s">
        <v>568</v>
      </c>
      <c r="C297" s="25" t="s">
        <v>569</v>
      </c>
      <c r="D297" s="25">
        <v>67.699700000000007</v>
      </c>
      <c r="E297" s="22">
        <v>92.44</v>
      </c>
      <c r="F297" s="22">
        <v>57.9</v>
      </c>
      <c r="G297" s="22">
        <v>61.6</v>
      </c>
    </row>
    <row r="298" spans="1:7" x14ac:dyDescent="0.25">
      <c r="A298" s="103" t="s">
        <v>1001</v>
      </c>
      <c r="B298" s="25" t="s">
        <v>570</v>
      </c>
      <c r="C298" s="25" t="s">
        <v>571</v>
      </c>
      <c r="D298" s="25">
        <v>733.33330000000001</v>
      </c>
      <c r="E298" s="22">
        <v>490.18</v>
      </c>
      <c r="F298" s="22">
        <v>587.04999999999995</v>
      </c>
      <c r="G298" s="22">
        <v>248.33</v>
      </c>
    </row>
    <row r="299" spans="1:7" x14ac:dyDescent="0.25">
      <c r="A299" s="103" t="s">
        <v>1002</v>
      </c>
      <c r="B299" s="25" t="s">
        <v>572</v>
      </c>
      <c r="C299" s="25" t="s">
        <v>573</v>
      </c>
      <c r="D299" s="25">
        <v>153.41390000000001</v>
      </c>
      <c r="E299" s="22">
        <v>159.63</v>
      </c>
      <c r="F299" s="22">
        <v>169.11</v>
      </c>
      <c r="G299" s="22">
        <v>153.62</v>
      </c>
    </row>
    <row r="300" spans="1:7" x14ac:dyDescent="0.25">
      <c r="A300" s="103" t="s">
        <v>1003</v>
      </c>
      <c r="B300" s="25" t="s">
        <v>574</v>
      </c>
      <c r="C300" s="25" t="s">
        <v>575</v>
      </c>
      <c r="D300" s="25">
        <v>60.201099999999997</v>
      </c>
      <c r="E300" s="22">
        <v>50.38</v>
      </c>
      <c r="F300" s="22">
        <v>52.3</v>
      </c>
      <c r="G300" s="22">
        <v>61.6</v>
      </c>
    </row>
    <row r="301" spans="1:7" x14ac:dyDescent="0.25">
      <c r="A301" s="103" t="s">
        <v>1004</v>
      </c>
      <c r="B301" s="25" t="s">
        <v>261</v>
      </c>
      <c r="C301" s="25" t="s">
        <v>262</v>
      </c>
      <c r="D301" s="25">
        <v>59.014099999999999</v>
      </c>
      <c r="E301" s="22">
        <v>59.54</v>
      </c>
      <c r="F301" s="22">
        <v>60.41</v>
      </c>
      <c r="G301" s="22">
        <v>58.29</v>
      </c>
    </row>
    <row r="302" spans="1:7" x14ac:dyDescent="0.25">
      <c r="A302" s="103" t="s">
        <v>1005</v>
      </c>
      <c r="B302" s="25" t="s">
        <v>263</v>
      </c>
      <c r="C302" s="25" t="s">
        <v>264</v>
      </c>
      <c r="D302" s="25">
        <v>108</v>
      </c>
      <c r="E302" s="22">
        <v>18.100000000000001</v>
      </c>
      <c r="F302" s="22">
        <v>237.5</v>
      </c>
      <c r="G302" s="22">
        <v>52.25</v>
      </c>
    </row>
    <row r="303" spans="1:7" x14ac:dyDescent="0.25">
      <c r="A303" s="103" t="s">
        <v>1006</v>
      </c>
      <c r="B303" s="25" t="s">
        <v>576</v>
      </c>
      <c r="C303" s="25" t="s">
        <v>577</v>
      </c>
      <c r="D303" s="25">
        <v>1045.8163999999999</v>
      </c>
      <c r="E303" s="22">
        <v>723.33</v>
      </c>
      <c r="F303" s="22">
        <v>587.04999999999995</v>
      </c>
      <c r="G303" s="22">
        <v>640.28</v>
      </c>
    </row>
    <row r="304" spans="1:7" x14ac:dyDescent="0.25">
      <c r="A304" s="103" t="s">
        <v>1007</v>
      </c>
      <c r="B304" s="25" t="s">
        <v>578</v>
      </c>
      <c r="C304" s="25" t="s">
        <v>579</v>
      </c>
      <c r="D304" s="25">
        <v>80</v>
      </c>
      <c r="E304" s="22">
        <v>45</v>
      </c>
      <c r="F304" s="22">
        <v>391.46</v>
      </c>
      <c r="G304" s="22">
        <v>316.05</v>
      </c>
    </row>
    <row r="305" spans="1:7" x14ac:dyDescent="0.25">
      <c r="A305" s="103" t="s">
        <v>1008</v>
      </c>
      <c r="B305" s="25" t="s">
        <v>580</v>
      </c>
      <c r="C305" s="25" t="s">
        <v>581</v>
      </c>
      <c r="D305" s="25">
        <v>1045.8163999999999</v>
      </c>
      <c r="E305" s="22">
        <v>723.33</v>
      </c>
      <c r="F305" s="22">
        <v>587.04999999999995</v>
      </c>
      <c r="G305" s="22">
        <v>640.28</v>
      </c>
    </row>
    <row r="306" spans="1:7" x14ac:dyDescent="0.25">
      <c r="A306" s="103" t="s">
        <v>1009</v>
      </c>
      <c r="B306" s="25" t="s">
        <v>582</v>
      </c>
      <c r="C306" s="25" t="s">
        <v>583</v>
      </c>
      <c r="D306" s="25">
        <v>316.88889999999998</v>
      </c>
      <c r="E306" s="22">
        <v>240.88</v>
      </c>
      <c r="F306" s="22">
        <v>55.71</v>
      </c>
      <c r="G306" s="22">
        <v>316.05</v>
      </c>
    </row>
    <row r="307" spans="1:7" x14ac:dyDescent="0.25">
      <c r="A307" s="103">
        <v>9450</v>
      </c>
      <c r="B307" s="25" t="s">
        <v>584</v>
      </c>
      <c r="C307" s="25" t="s">
        <v>585</v>
      </c>
      <c r="D307" s="25">
        <v>108.0556</v>
      </c>
      <c r="E307" s="22">
        <v>126.1</v>
      </c>
      <c r="F307" s="22">
        <v>17.32</v>
      </c>
      <c r="G307" s="22">
        <v>23.95</v>
      </c>
    </row>
  </sheetData>
  <customSheetViews>
    <customSheetView guid="{9A6D5632-0F43-4B4C-894F-20228D47F18C}">
      <pane ySplit="5" topLeftCell="A246" activePane="bottomLeft" state="frozen"/>
      <selection pane="bottomLeft" activeCell="D1" sqref="D1:D1048576"/>
      <pageMargins left="0.7" right="0.7" top="0.75" bottom="0.75" header="0.3" footer="0.3"/>
      <pageSetup orientation="portrait" r:id="rId1"/>
    </customSheetView>
  </customSheetView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Q80"/>
  <sheetViews>
    <sheetView topLeftCell="A49" zoomScale="80" zoomScaleNormal="80" workbookViewId="0">
      <selection activeCell="I38" sqref="I38"/>
    </sheetView>
  </sheetViews>
  <sheetFormatPr defaultColWidth="9.140625" defaultRowHeight="15" x14ac:dyDescent="0.25"/>
  <cols>
    <col min="1" max="1" width="10.85546875" style="24" customWidth="1"/>
    <col min="2" max="2" width="26.140625" style="24" customWidth="1"/>
    <col min="3" max="3" width="11.28515625" style="24" customWidth="1"/>
    <col min="4" max="4" width="21.140625" style="24" customWidth="1"/>
    <col min="5" max="5" width="6.7109375" style="24" customWidth="1"/>
    <col min="6" max="6" width="13.28515625" style="24" customWidth="1"/>
    <col min="7" max="7" width="2" style="24" customWidth="1"/>
    <col min="8" max="8" width="7.28515625" style="24" customWidth="1"/>
    <col min="9" max="9" width="21" style="24" customWidth="1"/>
    <col min="10" max="10" width="12.7109375" style="24" customWidth="1"/>
    <col min="11" max="11" width="3.42578125" style="24" customWidth="1"/>
    <col min="12" max="12" width="10.85546875" style="24" customWidth="1"/>
    <col min="13" max="13" width="4" style="24" customWidth="1"/>
    <col min="14" max="14" width="13" style="24" customWidth="1"/>
    <col min="15" max="15" width="17" style="24" customWidth="1"/>
    <col min="16" max="16" width="14.85546875" style="24" customWidth="1"/>
    <col min="17" max="17" width="8.85546875" style="24" customWidth="1"/>
    <col min="18" max="257" width="9.140625" style="24"/>
    <col min="258" max="258" width="8.7109375" style="24" customWidth="1"/>
    <col min="259" max="259" width="10.42578125" style="24" customWidth="1"/>
    <col min="260" max="260" width="7.85546875" style="24" customWidth="1"/>
    <col min="261" max="261" width="10.140625" style="24" customWidth="1"/>
    <col min="262" max="262" width="5" style="24" customWidth="1"/>
    <col min="263" max="263" width="8.42578125" style="24" customWidth="1"/>
    <col min="264" max="264" width="2" style="24" customWidth="1"/>
    <col min="265" max="265" width="6.7109375" style="24" customWidth="1"/>
    <col min="266" max="266" width="8.42578125" style="24" customWidth="1"/>
    <col min="267" max="267" width="6.140625" style="24" customWidth="1"/>
    <col min="268" max="268" width="3.42578125" style="24" customWidth="1"/>
    <col min="269" max="269" width="6.140625" style="24" customWidth="1"/>
    <col min="270" max="270" width="31.5703125" style="24" customWidth="1"/>
    <col min="271" max="271" width="8.28515625" style="24" customWidth="1"/>
    <col min="272" max="272" width="13" style="24" customWidth="1"/>
    <col min="273" max="273" width="8.85546875" style="24" customWidth="1"/>
    <col min="274" max="513" width="9.140625" style="24"/>
    <col min="514" max="514" width="8.7109375" style="24" customWidth="1"/>
    <col min="515" max="515" width="10.42578125" style="24" customWidth="1"/>
    <col min="516" max="516" width="7.85546875" style="24" customWidth="1"/>
    <col min="517" max="517" width="10.140625" style="24" customWidth="1"/>
    <col min="518" max="518" width="5" style="24" customWidth="1"/>
    <col min="519" max="519" width="8.42578125" style="24" customWidth="1"/>
    <col min="520" max="520" width="2" style="24" customWidth="1"/>
    <col min="521" max="521" width="6.7109375" style="24" customWidth="1"/>
    <col min="522" max="522" width="8.42578125" style="24" customWidth="1"/>
    <col min="523" max="523" width="6.140625" style="24" customWidth="1"/>
    <col min="524" max="524" width="3.42578125" style="24" customWidth="1"/>
    <col min="525" max="525" width="6.140625" style="24" customWidth="1"/>
    <col min="526" max="526" width="31.5703125" style="24" customWidth="1"/>
    <col min="527" max="527" width="8.28515625" style="24" customWidth="1"/>
    <col min="528" max="528" width="13" style="24" customWidth="1"/>
    <col min="529" max="529" width="8.85546875" style="24" customWidth="1"/>
    <col min="530" max="769" width="9.140625" style="24"/>
    <col min="770" max="770" width="8.7109375" style="24" customWidth="1"/>
    <col min="771" max="771" width="10.42578125" style="24" customWidth="1"/>
    <col min="772" max="772" width="7.85546875" style="24" customWidth="1"/>
    <col min="773" max="773" width="10.140625" style="24" customWidth="1"/>
    <col min="774" max="774" width="5" style="24" customWidth="1"/>
    <col min="775" max="775" width="8.42578125" style="24" customWidth="1"/>
    <col min="776" max="776" width="2" style="24" customWidth="1"/>
    <col min="777" max="777" width="6.7109375" style="24" customWidth="1"/>
    <col min="778" max="778" width="8.42578125" style="24" customWidth="1"/>
    <col min="779" max="779" width="6.140625" style="24" customWidth="1"/>
    <col min="780" max="780" width="3.42578125" style="24" customWidth="1"/>
    <col min="781" max="781" width="6.140625" style="24" customWidth="1"/>
    <col min="782" max="782" width="31.5703125" style="24" customWidth="1"/>
    <col min="783" max="783" width="8.28515625" style="24" customWidth="1"/>
    <col min="784" max="784" width="13" style="24" customWidth="1"/>
    <col min="785" max="785" width="8.85546875" style="24" customWidth="1"/>
    <col min="786" max="1025" width="9.140625" style="24"/>
    <col min="1026" max="1026" width="8.7109375" style="24" customWidth="1"/>
    <col min="1027" max="1027" width="10.42578125" style="24" customWidth="1"/>
    <col min="1028" max="1028" width="7.85546875" style="24" customWidth="1"/>
    <col min="1029" max="1029" width="10.140625" style="24" customWidth="1"/>
    <col min="1030" max="1030" width="5" style="24" customWidth="1"/>
    <col min="1031" max="1031" width="8.42578125" style="24" customWidth="1"/>
    <col min="1032" max="1032" width="2" style="24" customWidth="1"/>
    <col min="1033" max="1033" width="6.7109375" style="24" customWidth="1"/>
    <col min="1034" max="1034" width="8.42578125" style="24" customWidth="1"/>
    <col min="1035" max="1035" width="6.140625" style="24" customWidth="1"/>
    <col min="1036" max="1036" width="3.42578125" style="24" customWidth="1"/>
    <col min="1037" max="1037" width="6.140625" style="24" customWidth="1"/>
    <col min="1038" max="1038" width="31.5703125" style="24" customWidth="1"/>
    <col min="1039" max="1039" width="8.28515625" style="24" customWidth="1"/>
    <col min="1040" max="1040" width="13" style="24" customWidth="1"/>
    <col min="1041" max="1041" width="8.85546875" style="24" customWidth="1"/>
    <col min="1042" max="1281" width="9.140625" style="24"/>
    <col min="1282" max="1282" width="8.7109375" style="24" customWidth="1"/>
    <col min="1283" max="1283" width="10.42578125" style="24" customWidth="1"/>
    <col min="1284" max="1284" width="7.85546875" style="24" customWidth="1"/>
    <col min="1285" max="1285" width="10.140625" style="24" customWidth="1"/>
    <col min="1286" max="1286" width="5" style="24" customWidth="1"/>
    <col min="1287" max="1287" width="8.42578125" style="24" customWidth="1"/>
    <col min="1288" max="1288" width="2" style="24" customWidth="1"/>
    <col min="1289" max="1289" width="6.7109375" style="24" customWidth="1"/>
    <col min="1290" max="1290" width="8.42578125" style="24" customWidth="1"/>
    <col min="1291" max="1291" width="6.140625" style="24" customWidth="1"/>
    <col min="1292" max="1292" width="3.42578125" style="24" customWidth="1"/>
    <col min="1293" max="1293" width="6.140625" style="24" customWidth="1"/>
    <col min="1294" max="1294" width="31.5703125" style="24" customWidth="1"/>
    <col min="1295" max="1295" width="8.28515625" style="24" customWidth="1"/>
    <col min="1296" max="1296" width="13" style="24" customWidth="1"/>
    <col min="1297" max="1297" width="8.85546875" style="24" customWidth="1"/>
    <col min="1298" max="1537" width="9.140625" style="24"/>
    <col min="1538" max="1538" width="8.7109375" style="24" customWidth="1"/>
    <col min="1539" max="1539" width="10.42578125" style="24" customWidth="1"/>
    <col min="1540" max="1540" width="7.85546875" style="24" customWidth="1"/>
    <col min="1541" max="1541" width="10.140625" style="24" customWidth="1"/>
    <col min="1542" max="1542" width="5" style="24" customWidth="1"/>
    <col min="1543" max="1543" width="8.42578125" style="24" customWidth="1"/>
    <col min="1544" max="1544" width="2" style="24" customWidth="1"/>
    <col min="1545" max="1545" width="6.7109375" style="24" customWidth="1"/>
    <col min="1546" max="1546" width="8.42578125" style="24" customWidth="1"/>
    <col min="1547" max="1547" width="6.140625" style="24" customWidth="1"/>
    <col min="1548" max="1548" width="3.42578125" style="24" customWidth="1"/>
    <col min="1549" max="1549" width="6.140625" style="24" customWidth="1"/>
    <col min="1550" max="1550" width="31.5703125" style="24" customWidth="1"/>
    <col min="1551" max="1551" width="8.28515625" style="24" customWidth="1"/>
    <col min="1552" max="1552" width="13" style="24" customWidth="1"/>
    <col min="1553" max="1553" width="8.85546875" style="24" customWidth="1"/>
    <col min="1554" max="1793" width="9.140625" style="24"/>
    <col min="1794" max="1794" width="8.7109375" style="24" customWidth="1"/>
    <col min="1795" max="1795" width="10.42578125" style="24" customWidth="1"/>
    <col min="1796" max="1796" width="7.85546875" style="24" customWidth="1"/>
    <col min="1797" max="1797" width="10.140625" style="24" customWidth="1"/>
    <col min="1798" max="1798" width="5" style="24" customWidth="1"/>
    <col min="1799" max="1799" width="8.42578125" style="24" customWidth="1"/>
    <col min="1800" max="1800" width="2" style="24" customWidth="1"/>
    <col min="1801" max="1801" width="6.7109375" style="24" customWidth="1"/>
    <col min="1802" max="1802" width="8.42578125" style="24" customWidth="1"/>
    <col min="1803" max="1803" width="6.140625" style="24" customWidth="1"/>
    <col min="1804" max="1804" width="3.42578125" style="24" customWidth="1"/>
    <col min="1805" max="1805" width="6.140625" style="24" customWidth="1"/>
    <col min="1806" max="1806" width="31.5703125" style="24" customWidth="1"/>
    <col min="1807" max="1807" width="8.28515625" style="24" customWidth="1"/>
    <col min="1808" max="1808" width="13" style="24" customWidth="1"/>
    <col min="1809" max="1809" width="8.85546875" style="24" customWidth="1"/>
    <col min="1810" max="2049" width="9.140625" style="24"/>
    <col min="2050" max="2050" width="8.7109375" style="24" customWidth="1"/>
    <col min="2051" max="2051" width="10.42578125" style="24" customWidth="1"/>
    <col min="2052" max="2052" width="7.85546875" style="24" customWidth="1"/>
    <col min="2053" max="2053" width="10.140625" style="24" customWidth="1"/>
    <col min="2054" max="2054" width="5" style="24" customWidth="1"/>
    <col min="2055" max="2055" width="8.42578125" style="24" customWidth="1"/>
    <col min="2056" max="2056" width="2" style="24" customWidth="1"/>
    <col min="2057" max="2057" width="6.7109375" style="24" customWidth="1"/>
    <col min="2058" max="2058" width="8.42578125" style="24" customWidth="1"/>
    <col min="2059" max="2059" width="6.140625" style="24" customWidth="1"/>
    <col min="2060" max="2060" width="3.42578125" style="24" customWidth="1"/>
    <col min="2061" max="2061" width="6.140625" style="24" customWidth="1"/>
    <col min="2062" max="2062" width="31.5703125" style="24" customWidth="1"/>
    <col min="2063" max="2063" width="8.28515625" style="24" customWidth="1"/>
    <col min="2064" max="2064" width="13" style="24" customWidth="1"/>
    <col min="2065" max="2065" width="8.85546875" style="24" customWidth="1"/>
    <col min="2066" max="2305" width="9.140625" style="24"/>
    <col min="2306" max="2306" width="8.7109375" style="24" customWidth="1"/>
    <col min="2307" max="2307" width="10.42578125" style="24" customWidth="1"/>
    <col min="2308" max="2308" width="7.85546875" style="24" customWidth="1"/>
    <col min="2309" max="2309" width="10.140625" style="24" customWidth="1"/>
    <col min="2310" max="2310" width="5" style="24" customWidth="1"/>
    <col min="2311" max="2311" width="8.42578125" style="24" customWidth="1"/>
    <col min="2312" max="2312" width="2" style="24" customWidth="1"/>
    <col min="2313" max="2313" width="6.7109375" style="24" customWidth="1"/>
    <col min="2314" max="2314" width="8.42578125" style="24" customWidth="1"/>
    <col min="2315" max="2315" width="6.140625" style="24" customWidth="1"/>
    <col min="2316" max="2316" width="3.42578125" style="24" customWidth="1"/>
    <col min="2317" max="2317" width="6.140625" style="24" customWidth="1"/>
    <col min="2318" max="2318" width="31.5703125" style="24" customWidth="1"/>
    <col min="2319" max="2319" width="8.28515625" style="24" customWidth="1"/>
    <col min="2320" max="2320" width="13" style="24" customWidth="1"/>
    <col min="2321" max="2321" width="8.85546875" style="24" customWidth="1"/>
    <col min="2322" max="2561" width="9.140625" style="24"/>
    <col min="2562" max="2562" width="8.7109375" style="24" customWidth="1"/>
    <col min="2563" max="2563" width="10.42578125" style="24" customWidth="1"/>
    <col min="2564" max="2564" width="7.85546875" style="24" customWidth="1"/>
    <col min="2565" max="2565" width="10.140625" style="24" customWidth="1"/>
    <col min="2566" max="2566" width="5" style="24" customWidth="1"/>
    <col min="2567" max="2567" width="8.42578125" style="24" customWidth="1"/>
    <col min="2568" max="2568" width="2" style="24" customWidth="1"/>
    <col min="2569" max="2569" width="6.7109375" style="24" customWidth="1"/>
    <col min="2570" max="2570" width="8.42578125" style="24" customWidth="1"/>
    <col min="2571" max="2571" width="6.140625" style="24" customWidth="1"/>
    <col min="2572" max="2572" width="3.42578125" style="24" customWidth="1"/>
    <col min="2573" max="2573" width="6.140625" style="24" customWidth="1"/>
    <col min="2574" max="2574" width="31.5703125" style="24" customWidth="1"/>
    <col min="2575" max="2575" width="8.28515625" style="24" customWidth="1"/>
    <col min="2576" max="2576" width="13" style="24" customWidth="1"/>
    <col min="2577" max="2577" width="8.85546875" style="24" customWidth="1"/>
    <col min="2578" max="2817" width="9.140625" style="24"/>
    <col min="2818" max="2818" width="8.7109375" style="24" customWidth="1"/>
    <col min="2819" max="2819" width="10.42578125" style="24" customWidth="1"/>
    <col min="2820" max="2820" width="7.85546875" style="24" customWidth="1"/>
    <col min="2821" max="2821" width="10.140625" style="24" customWidth="1"/>
    <col min="2822" max="2822" width="5" style="24" customWidth="1"/>
    <col min="2823" max="2823" width="8.42578125" style="24" customWidth="1"/>
    <col min="2824" max="2824" width="2" style="24" customWidth="1"/>
    <col min="2825" max="2825" width="6.7109375" style="24" customWidth="1"/>
    <col min="2826" max="2826" width="8.42578125" style="24" customWidth="1"/>
    <col min="2827" max="2827" width="6.140625" style="24" customWidth="1"/>
    <col min="2828" max="2828" width="3.42578125" style="24" customWidth="1"/>
    <col min="2829" max="2829" width="6.140625" style="24" customWidth="1"/>
    <col min="2830" max="2830" width="31.5703125" style="24" customWidth="1"/>
    <col min="2831" max="2831" width="8.28515625" style="24" customWidth="1"/>
    <col min="2832" max="2832" width="13" style="24" customWidth="1"/>
    <col min="2833" max="2833" width="8.85546875" style="24" customWidth="1"/>
    <col min="2834" max="3073" width="9.140625" style="24"/>
    <col min="3074" max="3074" width="8.7109375" style="24" customWidth="1"/>
    <col min="3075" max="3075" width="10.42578125" style="24" customWidth="1"/>
    <col min="3076" max="3076" width="7.85546875" style="24" customWidth="1"/>
    <col min="3077" max="3077" width="10.140625" style="24" customWidth="1"/>
    <col min="3078" max="3078" width="5" style="24" customWidth="1"/>
    <col min="3079" max="3079" width="8.42578125" style="24" customWidth="1"/>
    <col min="3080" max="3080" width="2" style="24" customWidth="1"/>
    <col min="3081" max="3081" width="6.7109375" style="24" customWidth="1"/>
    <col min="3082" max="3082" width="8.42578125" style="24" customWidth="1"/>
    <col min="3083" max="3083" width="6.140625" style="24" customWidth="1"/>
    <col min="3084" max="3084" width="3.42578125" style="24" customWidth="1"/>
    <col min="3085" max="3085" width="6.140625" style="24" customWidth="1"/>
    <col min="3086" max="3086" width="31.5703125" style="24" customWidth="1"/>
    <col min="3087" max="3087" width="8.28515625" style="24" customWidth="1"/>
    <col min="3088" max="3088" width="13" style="24" customWidth="1"/>
    <col min="3089" max="3089" width="8.85546875" style="24" customWidth="1"/>
    <col min="3090" max="3329" width="9.140625" style="24"/>
    <col min="3330" max="3330" width="8.7109375" style="24" customWidth="1"/>
    <col min="3331" max="3331" width="10.42578125" style="24" customWidth="1"/>
    <col min="3332" max="3332" width="7.85546875" style="24" customWidth="1"/>
    <col min="3333" max="3333" width="10.140625" style="24" customWidth="1"/>
    <col min="3334" max="3334" width="5" style="24" customWidth="1"/>
    <col min="3335" max="3335" width="8.42578125" style="24" customWidth="1"/>
    <col min="3336" max="3336" width="2" style="24" customWidth="1"/>
    <col min="3337" max="3337" width="6.7109375" style="24" customWidth="1"/>
    <col min="3338" max="3338" width="8.42578125" style="24" customWidth="1"/>
    <col min="3339" max="3339" width="6.140625" style="24" customWidth="1"/>
    <col min="3340" max="3340" width="3.42578125" style="24" customWidth="1"/>
    <col min="3341" max="3341" width="6.140625" style="24" customWidth="1"/>
    <col min="3342" max="3342" width="31.5703125" style="24" customWidth="1"/>
    <col min="3343" max="3343" width="8.28515625" style="24" customWidth="1"/>
    <col min="3344" max="3344" width="13" style="24" customWidth="1"/>
    <col min="3345" max="3345" width="8.85546875" style="24" customWidth="1"/>
    <col min="3346" max="3585" width="9.140625" style="24"/>
    <col min="3586" max="3586" width="8.7109375" style="24" customWidth="1"/>
    <col min="3587" max="3587" width="10.42578125" style="24" customWidth="1"/>
    <col min="3588" max="3588" width="7.85546875" style="24" customWidth="1"/>
    <col min="3589" max="3589" width="10.140625" style="24" customWidth="1"/>
    <col min="3590" max="3590" width="5" style="24" customWidth="1"/>
    <col min="3591" max="3591" width="8.42578125" style="24" customWidth="1"/>
    <col min="3592" max="3592" width="2" style="24" customWidth="1"/>
    <col min="3593" max="3593" width="6.7109375" style="24" customWidth="1"/>
    <col min="3594" max="3594" width="8.42578125" style="24" customWidth="1"/>
    <col min="3595" max="3595" width="6.140625" style="24" customWidth="1"/>
    <col min="3596" max="3596" width="3.42578125" style="24" customWidth="1"/>
    <col min="3597" max="3597" width="6.140625" style="24" customWidth="1"/>
    <col min="3598" max="3598" width="31.5703125" style="24" customWidth="1"/>
    <col min="3599" max="3599" width="8.28515625" style="24" customWidth="1"/>
    <col min="3600" max="3600" width="13" style="24" customWidth="1"/>
    <col min="3601" max="3601" width="8.85546875" style="24" customWidth="1"/>
    <col min="3602" max="3841" width="9.140625" style="24"/>
    <col min="3842" max="3842" width="8.7109375" style="24" customWidth="1"/>
    <col min="3843" max="3843" width="10.42578125" style="24" customWidth="1"/>
    <col min="3844" max="3844" width="7.85546875" style="24" customWidth="1"/>
    <col min="3845" max="3845" width="10.140625" style="24" customWidth="1"/>
    <col min="3846" max="3846" width="5" style="24" customWidth="1"/>
    <col min="3847" max="3847" width="8.42578125" style="24" customWidth="1"/>
    <col min="3848" max="3848" width="2" style="24" customWidth="1"/>
    <col min="3849" max="3849" width="6.7109375" style="24" customWidth="1"/>
    <col min="3850" max="3850" width="8.42578125" style="24" customWidth="1"/>
    <col min="3851" max="3851" width="6.140625" style="24" customWidth="1"/>
    <col min="3852" max="3852" width="3.42578125" style="24" customWidth="1"/>
    <col min="3853" max="3853" width="6.140625" style="24" customWidth="1"/>
    <col min="3854" max="3854" width="31.5703125" style="24" customWidth="1"/>
    <col min="3855" max="3855" width="8.28515625" style="24" customWidth="1"/>
    <col min="3856" max="3856" width="13" style="24" customWidth="1"/>
    <col min="3857" max="3857" width="8.85546875" style="24" customWidth="1"/>
    <col min="3858" max="4097" width="9.140625" style="24"/>
    <col min="4098" max="4098" width="8.7109375" style="24" customWidth="1"/>
    <col min="4099" max="4099" width="10.42578125" style="24" customWidth="1"/>
    <col min="4100" max="4100" width="7.85546875" style="24" customWidth="1"/>
    <col min="4101" max="4101" width="10.140625" style="24" customWidth="1"/>
    <col min="4102" max="4102" width="5" style="24" customWidth="1"/>
    <col min="4103" max="4103" width="8.42578125" style="24" customWidth="1"/>
    <col min="4104" max="4104" width="2" style="24" customWidth="1"/>
    <col min="4105" max="4105" width="6.7109375" style="24" customWidth="1"/>
    <col min="4106" max="4106" width="8.42578125" style="24" customWidth="1"/>
    <col min="4107" max="4107" width="6.140625" style="24" customWidth="1"/>
    <col min="4108" max="4108" width="3.42578125" style="24" customWidth="1"/>
    <col min="4109" max="4109" width="6.140625" style="24" customWidth="1"/>
    <col min="4110" max="4110" width="31.5703125" style="24" customWidth="1"/>
    <col min="4111" max="4111" width="8.28515625" style="24" customWidth="1"/>
    <col min="4112" max="4112" width="13" style="24" customWidth="1"/>
    <col min="4113" max="4113" width="8.85546875" style="24" customWidth="1"/>
    <col min="4114" max="4353" width="9.140625" style="24"/>
    <col min="4354" max="4354" width="8.7109375" style="24" customWidth="1"/>
    <col min="4355" max="4355" width="10.42578125" style="24" customWidth="1"/>
    <col min="4356" max="4356" width="7.85546875" style="24" customWidth="1"/>
    <col min="4357" max="4357" width="10.140625" style="24" customWidth="1"/>
    <col min="4358" max="4358" width="5" style="24" customWidth="1"/>
    <col min="4359" max="4359" width="8.42578125" style="24" customWidth="1"/>
    <col min="4360" max="4360" width="2" style="24" customWidth="1"/>
    <col min="4361" max="4361" width="6.7109375" style="24" customWidth="1"/>
    <col min="4362" max="4362" width="8.42578125" style="24" customWidth="1"/>
    <col min="4363" max="4363" width="6.140625" style="24" customWidth="1"/>
    <col min="4364" max="4364" width="3.42578125" style="24" customWidth="1"/>
    <col min="4365" max="4365" width="6.140625" style="24" customWidth="1"/>
    <col min="4366" max="4366" width="31.5703125" style="24" customWidth="1"/>
    <col min="4367" max="4367" width="8.28515625" style="24" customWidth="1"/>
    <col min="4368" max="4368" width="13" style="24" customWidth="1"/>
    <col min="4369" max="4369" width="8.85546875" style="24" customWidth="1"/>
    <col min="4370" max="4609" width="9.140625" style="24"/>
    <col min="4610" max="4610" width="8.7109375" style="24" customWidth="1"/>
    <col min="4611" max="4611" width="10.42578125" style="24" customWidth="1"/>
    <col min="4612" max="4612" width="7.85546875" style="24" customWidth="1"/>
    <col min="4613" max="4613" width="10.140625" style="24" customWidth="1"/>
    <col min="4614" max="4614" width="5" style="24" customWidth="1"/>
    <col min="4615" max="4615" width="8.42578125" style="24" customWidth="1"/>
    <col min="4616" max="4616" width="2" style="24" customWidth="1"/>
    <col min="4617" max="4617" width="6.7109375" style="24" customWidth="1"/>
    <col min="4618" max="4618" width="8.42578125" style="24" customWidth="1"/>
    <col min="4619" max="4619" width="6.140625" style="24" customWidth="1"/>
    <col min="4620" max="4620" width="3.42578125" style="24" customWidth="1"/>
    <col min="4621" max="4621" width="6.140625" style="24" customWidth="1"/>
    <col min="4622" max="4622" width="31.5703125" style="24" customWidth="1"/>
    <col min="4623" max="4623" width="8.28515625" style="24" customWidth="1"/>
    <col min="4624" max="4624" width="13" style="24" customWidth="1"/>
    <col min="4625" max="4625" width="8.85546875" style="24" customWidth="1"/>
    <col min="4626" max="4865" width="9.140625" style="24"/>
    <col min="4866" max="4866" width="8.7109375" style="24" customWidth="1"/>
    <col min="4867" max="4867" width="10.42578125" style="24" customWidth="1"/>
    <col min="4868" max="4868" width="7.85546875" style="24" customWidth="1"/>
    <col min="4869" max="4869" width="10.140625" style="24" customWidth="1"/>
    <col min="4870" max="4870" width="5" style="24" customWidth="1"/>
    <col min="4871" max="4871" width="8.42578125" style="24" customWidth="1"/>
    <col min="4872" max="4872" width="2" style="24" customWidth="1"/>
    <col min="4873" max="4873" width="6.7109375" style="24" customWidth="1"/>
    <col min="4874" max="4874" width="8.42578125" style="24" customWidth="1"/>
    <col min="4875" max="4875" width="6.140625" style="24" customWidth="1"/>
    <col min="4876" max="4876" width="3.42578125" style="24" customWidth="1"/>
    <col min="4877" max="4877" width="6.140625" style="24" customWidth="1"/>
    <col min="4878" max="4878" width="31.5703125" style="24" customWidth="1"/>
    <col min="4879" max="4879" width="8.28515625" style="24" customWidth="1"/>
    <col min="4880" max="4880" width="13" style="24" customWidth="1"/>
    <col min="4881" max="4881" width="8.85546875" style="24" customWidth="1"/>
    <col min="4882" max="5121" width="9.140625" style="24"/>
    <col min="5122" max="5122" width="8.7109375" style="24" customWidth="1"/>
    <col min="5123" max="5123" width="10.42578125" style="24" customWidth="1"/>
    <col min="5124" max="5124" width="7.85546875" style="24" customWidth="1"/>
    <col min="5125" max="5125" width="10.140625" style="24" customWidth="1"/>
    <col min="5126" max="5126" width="5" style="24" customWidth="1"/>
    <col min="5127" max="5127" width="8.42578125" style="24" customWidth="1"/>
    <col min="5128" max="5128" width="2" style="24" customWidth="1"/>
    <col min="5129" max="5129" width="6.7109375" style="24" customWidth="1"/>
    <col min="5130" max="5130" width="8.42578125" style="24" customWidth="1"/>
    <col min="5131" max="5131" width="6.140625" style="24" customWidth="1"/>
    <col min="5132" max="5132" width="3.42578125" style="24" customWidth="1"/>
    <col min="5133" max="5133" width="6.140625" style="24" customWidth="1"/>
    <col min="5134" max="5134" width="31.5703125" style="24" customWidth="1"/>
    <col min="5135" max="5135" width="8.28515625" style="24" customWidth="1"/>
    <col min="5136" max="5136" width="13" style="24" customWidth="1"/>
    <col min="5137" max="5137" width="8.85546875" style="24" customWidth="1"/>
    <col min="5138" max="5377" width="9.140625" style="24"/>
    <col min="5378" max="5378" width="8.7109375" style="24" customWidth="1"/>
    <col min="5379" max="5379" width="10.42578125" style="24" customWidth="1"/>
    <col min="5380" max="5380" width="7.85546875" style="24" customWidth="1"/>
    <col min="5381" max="5381" width="10.140625" style="24" customWidth="1"/>
    <col min="5382" max="5382" width="5" style="24" customWidth="1"/>
    <col min="5383" max="5383" width="8.42578125" style="24" customWidth="1"/>
    <col min="5384" max="5384" width="2" style="24" customWidth="1"/>
    <col min="5385" max="5385" width="6.7109375" style="24" customWidth="1"/>
    <col min="5386" max="5386" width="8.42578125" style="24" customWidth="1"/>
    <col min="5387" max="5387" width="6.140625" style="24" customWidth="1"/>
    <col min="5388" max="5388" width="3.42578125" style="24" customWidth="1"/>
    <col min="5389" max="5389" width="6.140625" style="24" customWidth="1"/>
    <col min="5390" max="5390" width="31.5703125" style="24" customWidth="1"/>
    <col min="5391" max="5391" width="8.28515625" style="24" customWidth="1"/>
    <col min="5392" max="5392" width="13" style="24" customWidth="1"/>
    <col min="5393" max="5393" width="8.85546875" style="24" customWidth="1"/>
    <col min="5394" max="5633" width="9.140625" style="24"/>
    <col min="5634" max="5634" width="8.7109375" style="24" customWidth="1"/>
    <col min="5635" max="5635" width="10.42578125" style="24" customWidth="1"/>
    <col min="5636" max="5636" width="7.85546875" style="24" customWidth="1"/>
    <col min="5637" max="5637" width="10.140625" style="24" customWidth="1"/>
    <col min="5638" max="5638" width="5" style="24" customWidth="1"/>
    <col min="5639" max="5639" width="8.42578125" style="24" customWidth="1"/>
    <col min="5640" max="5640" width="2" style="24" customWidth="1"/>
    <col min="5641" max="5641" width="6.7109375" style="24" customWidth="1"/>
    <col min="5642" max="5642" width="8.42578125" style="24" customWidth="1"/>
    <col min="5643" max="5643" width="6.140625" style="24" customWidth="1"/>
    <col min="5644" max="5644" width="3.42578125" style="24" customWidth="1"/>
    <col min="5645" max="5645" width="6.140625" style="24" customWidth="1"/>
    <col min="5646" max="5646" width="31.5703125" style="24" customWidth="1"/>
    <col min="5647" max="5647" width="8.28515625" style="24" customWidth="1"/>
    <col min="5648" max="5648" width="13" style="24" customWidth="1"/>
    <col min="5649" max="5649" width="8.85546875" style="24" customWidth="1"/>
    <col min="5650" max="5889" width="9.140625" style="24"/>
    <col min="5890" max="5890" width="8.7109375" style="24" customWidth="1"/>
    <col min="5891" max="5891" width="10.42578125" style="24" customWidth="1"/>
    <col min="5892" max="5892" width="7.85546875" style="24" customWidth="1"/>
    <col min="5893" max="5893" width="10.140625" style="24" customWidth="1"/>
    <col min="5894" max="5894" width="5" style="24" customWidth="1"/>
    <col min="5895" max="5895" width="8.42578125" style="24" customWidth="1"/>
    <col min="5896" max="5896" width="2" style="24" customWidth="1"/>
    <col min="5897" max="5897" width="6.7109375" style="24" customWidth="1"/>
    <col min="5898" max="5898" width="8.42578125" style="24" customWidth="1"/>
    <col min="5899" max="5899" width="6.140625" style="24" customWidth="1"/>
    <col min="5900" max="5900" width="3.42578125" style="24" customWidth="1"/>
    <col min="5901" max="5901" width="6.140625" style="24" customWidth="1"/>
    <col min="5902" max="5902" width="31.5703125" style="24" customWidth="1"/>
    <col min="5903" max="5903" width="8.28515625" style="24" customWidth="1"/>
    <col min="5904" max="5904" width="13" style="24" customWidth="1"/>
    <col min="5905" max="5905" width="8.85546875" style="24" customWidth="1"/>
    <col min="5906" max="6145" width="9.140625" style="24"/>
    <col min="6146" max="6146" width="8.7109375" style="24" customWidth="1"/>
    <col min="6147" max="6147" width="10.42578125" style="24" customWidth="1"/>
    <col min="6148" max="6148" width="7.85546875" style="24" customWidth="1"/>
    <col min="6149" max="6149" width="10.140625" style="24" customWidth="1"/>
    <col min="6150" max="6150" width="5" style="24" customWidth="1"/>
    <col min="6151" max="6151" width="8.42578125" style="24" customWidth="1"/>
    <col min="6152" max="6152" width="2" style="24" customWidth="1"/>
    <col min="6153" max="6153" width="6.7109375" style="24" customWidth="1"/>
    <col min="6154" max="6154" width="8.42578125" style="24" customWidth="1"/>
    <col min="6155" max="6155" width="6.140625" style="24" customWidth="1"/>
    <col min="6156" max="6156" width="3.42578125" style="24" customWidth="1"/>
    <col min="6157" max="6157" width="6.140625" style="24" customWidth="1"/>
    <col min="6158" max="6158" width="31.5703125" style="24" customWidth="1"/>
    <col min="6159" max="6159" width="8.28515625" style="24" customWidth="1"/>
    <col min="6160" max="6160" width="13" style="24" customWidth="1"/>
    <col min="6161" max="6161" width="8.85546875" style="24" customWidth="1"/>
    <col min="6162" max="6401" width="9.140625" style="24"/>
    <col min="6402" max="6402" width="8.7109375" style="24" customWidth="1"/>
    <col min="6403" max="6403" width="10.42578125" style="24" customWidth="1"/>
    <col min="6404" max="6404" width="7.85546875" style="24" customWidth="1"/>
    <col min="6405" max="6405" width="10.140625" style="24" customWidth="1"/>
    <col min="6406" max="6406" width="5" style="24" customWidth="1"/>
    <col min="6407" max="6407" width="8.42578125" style="24" customWidth="1"/>
    <col min="6408" max="6408" width="2" style="24" customWidth="1"/>
    <col min="6409" max="6409" width="6.7109375" style="24" customWidth="1"/>
    <col min="6410" max="6410" width="8.42578125" style="24" customWidth="1"/>
    <col min="6411" max="6411" width="6.140625" style="24" customWidth="1"/>
    <col min="6412" max="6412" width="3.42578125" style="24" customWidth="1"/>
    <col min="6413" max="6413" width="6.140625" style="24" customWidth="1"/>
    <col min="6414" max="6414" width="31.5703125" style="24" customWidth="1"/>
    <col min="6415" max="6415" width="8.28515625" style="24" customWidth="1"/>
    <col min="6416" max="6416" width="13" style="24" customWidth="1"/>
    <col min="6417" max="6417" width="8.85546875" style="24" customWidth="1"/>
    <col min="6418" max="6657" width="9.140625" style="24"/>
    <col min="6658" max="6658" width="8.7109375" style="24" customWidth="1"/>
    <col min="6659" max="6659" width="10.42578125" style="24" customWidth="1"/>
    <col min="6660" max="6660" width="7.85546875" style="24" customWidth="1"/>
    <col min="6661" max="6661" width="10.140625" style="24" customWidth="1"/>
    <col min="6662" max="6662" width="5" style="24" customWidth="1"/>
    <col min="6663" max="6663" width="8.42578125" style="24" customWidth="1"/>
    <col min="6664" max="6664" width="2" style="24" customWidth="1"/>
    <col min="6665" max="6665" width="6.7109375" style="24" customWidth="1"/>
    <col min="6666" max="6666" width="8.42578125" style="24" customWidth="1"/>
    <col min="6667" max="6667" width="6.140625" style="24" customWidth="1"/>
    <col min="6668" max="6668" width="3.42578125" style="24" customWidth="1"/>
    <col min="6669" max="6669" width="6.140625" style="24" customWidth="1"/>
    <col min="6670" max="6670" width="31.5703125" style="24" customWidth="1"/>
    <col min="6671" max="6671" width="8.28515625" style="24" customWidth="1"/>
    <col min="6672" max="6672" width="13" style="24" customWidth="1"/>
    <col min="6673" max="6673" width="8.85546875" style="24" customWidth="1"/>
    <col min="6674" max="6913" width="9.140625" style="24"/>
    <col min="6914" max="6914" width="8.7109375" style="24" customWidth="1"/>
    <col min="6915" max="6915" width="10.42578125" style="24" customWidth="1"/>
    <col min="6916" max="6916" width="7.85546875" style="24" customWidth="1"/>
    <col min="6917" max="6917" width="10.140625" style="24" customWidth="1"/>
    <col min="6918" max="6918" width="5" style="24" customWidth="1"/>
    <col min="6919" max="6919" width="8.42578125" style="24" customWidth="1"/>
    <col min="6920" max="6920" width="2" style="24" customWidth="1"/>
    <col min="6921" max="6921" width="6.7109375" style="24" customWidth="1"/>
    <col min="6922" max="6922" width="8.42578125" style="24" customWidth="1"/>
    <col min="6923" max="6923" width="6.140625" style="24" customWidth="1"/>
    <col min="6924" max="6924" width="3.42578125" style="24" customWidth="1"/>
    <col min="6925" max="6925" width="6.140625" style="24" customWidth="1"/>
    <col min="6926" max="6926" width="31.5703125" style="24" customWidth="1"/>
    <col min="6927" max="6927" width="8.28515625" style="24" customWidth="1"/>
    <col min="6928" max="6928" width="13" style="24" customWidth="1"/>
    <col min="6929" max="6929" width="8.85546875" style="24" customWidth="1"/>
    <col min="6930" max="7169" width="9.140625" style="24"/>
    <col min="7170" max="7170" width="8.7109375" style="24" customWidth="1"/>
    <col min="7171" max="7171" width="10.42578125" style="24" customWidth="1"/>
    <col min="7172" max="7172" width="7.85546875" style="24" customWidth="1"/>
    <col min="7173" max="7173" width="10.140625" style="24" customWidth="1"/>
    <col min="7174" max="7174" width="5" style="24" customWidth="1"/>
    <col min="7175" max="7175" width="8.42578125" style="24" customWidth="1"/>
    <col min="7176" max="7176" width="2" style="24" customWidth="1"/>
    <col min="7177" max="7177" width="6.7109375" style="24" customWidth="1"/>
    <col min="7178" max="7178" width="8.42578125" style="24" customWidth="1"/>
    <col min="7179" max="7179" width="6.140625" style="24" customWidth="1"/>
    <col min="7180" max="7180" width="3.42578125" style="24" customWidth="1"/>
    <col min="7181" max="7181" width="6.140625" style="24" customWidth="1"/>
    <col min="7182" max="7182" width="31.5703125" style="24" customWidth="1"/>
    <col min="7183" max="7183" width="8.28515625" style="24" customWidth="1"/>
    <col min="7184" max="7184" width="13" style="24" customWidth="1"/>
    <col min="7185" max="7185" width="8.85546875" style="24" customWidth="1"/>
    <col min="7186" max="7425" width="9.140625" style="24"/>
    <col min="7426" max="7426" width="8.7109375" style="24" customWidth="1"/>
    <col min="7427" max="7427" width="10.42578125" style="24" customWidth="1"/>
    <col min="7428" max="7428" width="7.85546875" style="24" customWidth="1"/>
    <col min="7429" max="7429" width="10.140625" style="24" customWidth="1"/>
    <col min="7430" max="7430" width="5" style="24" customWidth="1"/>
    <col min="7431" max="7431" width="8.42578125" style="24" customWidth="1"/>
    <col min="7432" max="7432" width="2" style="24" customWidth="1"/>
    <col min="7433" max="7433" width="6.7109375" style="24" customWidth="1"/>
    <col min="7434" max="7434" width="8.42578125" style="24" customWidth="1"/>
    <col min="7435" max="7435" width="6.140625" style="24" customWidth="1"/>
    <col min="7436" max="7436" width="3.42578125" style="24" customWidth="1"/>
    <col min="7437" max="7437" width="6.140625" style="24" customWidth="1"/>
    <col min="7438" max="7438" width="31.5703125" style="24" customWidth="1"/>
    <col min="7439" max="7439" width="8.28515625" style="24" customWidth="1"/>
    <col min="7440" max="7440" width="13" style="24" customWidth="1"/>
    <col min="7441" max="7441" width="8.85546875" style="24" customWidth="1"/>
    <col min="7442" max="7681" width="9.140625" style="24"/>
    <col min="7682" max="7682" width="8.7109375" style="24" customWidth="1"/>
    <col min="7683" max="7683" width="10.42578125" style="24" customWidth="1"/>
    <col min="7684" max="7684" width="7.85546875" style="24" customWidth="1"/>
    <col min="7685" max="7685" width="10.140625" style="24" customWidth="1"/>
    <col min="7686" max="7686" width="5" style="24" customWidth="1"/>
    <col min="7687" max="7687" width="8.42578125" style="24" customWidth="1"/>
    <col min="7688" max="7688" width="2" style="24" customWidth="1"/>
    <col min="7689" max="7689" width="6.7109375" style="24" customWidth="1"/>
    <col min="7690" max="7690" width="8.42578125" style="24" customWidth="1"/>
    <col min="7691" max="7691" width="6.140625" style="24" customWidth="1"/>
    <col min="7692" max="7692" width="3.42578125" style="24" customWidth="1"/>
    <col min="7693" max="7693" width="6.140625" style="24" customWidth="1"/>
    <col min="7694" max="7694" width="31.5703125" style="24" customWidth="1"/>
    <col min="7695" max="7695" width="8.28515625" style="24" customWidth="1"/>
    <col min="7696" max="7696" width="13" style="24" customWidth="1"/>
    <col min="7697" max="7697" width="8.85546875" style="24" customWidth="1"/>
    <col min="7698" max="7937" width="9.140625" style="24"/>
    <col min="7938" max="7938" width="8.7109375" style="24" customWidth="1"/>
    <col min="7939" max="7939" width="10.42578125" style="24" customWidth="1"/>
    <col min="7940" max="7940" width="7.85546875" style="24" customWidth="1"/>
    <col min="7941" max="7941" width="10.140625" style="24" customWidth="1"/>
    <col min="7942" max="7942" width="5" style="24" customWidth="1"/>
    <col min="7943" max="7943" width="8.42578125" style="24" customWidth="1"/>
    <col min="7944" max="7944" width="2" style="24" customWidth="1"/>
    <col min="7945" max="7945" width="6.7109375" style="24" customWidth="1"/>
    <col min="7946" max="7946" width="8.42578125" style="24" customWidth="1"/>
    <col min="7947" max="7947" width="6.140625" style="24" customWidth="1"/>
    <col min="7948" max="7948" width="3.42578125" style="24" customWidth="1"/>
    <col min="7949" max="7949" width="6.140625" style="24" customWidth="1"/>
    <col min="7950" max="7950" width="31.5703125" style="24" customWidth="1"/>
    <col min="7951" max="7951" width="8.28515625" style="24" customWidth="1"/>
    <col min="7952" max="7952" width="13" style="24" customWidth="1"/>
    <col min="7953" max="7953" width="8.85546875" style="24" customWidth="1"/>
    <col min="7954" max="8193" width="9.140625" style="24"/>
    <col min="8194" max="8194" width="8.7109375" style="24" customWidth="1"/>
    <col min="8195" max="8195" width="10.42578125" style="24" customWidth="1"/>
    <col min="8196" max="8196" width="7.85546875" style="24" customWidth="1"/>
    <col min="8197" max="8197" width="10.140625" style="24" customWidth="1"/>
    <col min="8198" max="8198" width="5" style="24" customWidth="1"/>
    <col min="8199" max="8199" width="8.42578125" style="24" customWidth="1"/>
    <col min="8200" max="8200" width="2" style="24" customWidth="1"/>
    <col min="8201" max="8201" width="6.7109375" style="24" customWidth="1"/>
    <col min="8202" max="8202" width="8.42578125" style="24" customWidth="1"/>
    <col min="8203" max="8203" width="6.140625" style="24" customWidth="1"/>
    <col min="8204" max="8204" width="3.42578125" style="24" customWidth="1"/>
    <col min="8205" max="8205" width="6.140625" style="24" customWidth="1"/>
    <col min="8206" max="8206" width="31.5703125" style="24" customWidth="1"/>
    <col min="8207" max="8207" width="8.28515625" style="24" customWidth="1"/>
    <col min="8208" max="8208" width="13" style="24" customWidth="1"/>
    <col min="8209" max="8209" width="8.85546875" style="24" customWidth="1"/>
    <col min="8210" max="8449" width="9.140625" style="24"/>
    <col min="8450" max="8450" width="8.7109375" style="24" customWidth="1"/>
    <col min="8451" max="8451" width="10.42578125" style="24" customWidth="1"/>
    <col min="8452" max="8452" width="7.85546875" style="24" customWidth="1"/>
    <col min="8453" max="8453" width="10.140625" style="24" customWidth="1"/>
    <col min="8454" max="8454" width="5" style="24" customWidth="1"/>
    <col min="8455" max="8455" width="8.42578125" style="24" customWidth="1"/>
    <col min="8456" max="8456" width="2" style="24" customWidth="1"/>
    <col min="8457" max="8457" width="6.7109375" style="24" customWidth="1"/>
    <col min="8458" max="8458" width="8.42578125" style="24" customWidth="1"/>
    <col min="8459" max="8459" width="6.140625" style="24" customWidth="1"/>
    <col min="8460" max="8460" width="3.42578125" style="24" customWidth="1"/>
    <col min="8461" max="8461" width="6.140625" style="24" customWidth="1"/>
    <col min="8462" max="8462" width="31.5703125" style="24" customWidth="1"/>
    <col min="8463" max="8463" width="8.28515625" style="24" customWidth="1"/>
    <col min="8464" max="8464" width="13" style="24" customWidth="1"/>
    <col min="8465" max="8465" width="8.85546875" style="24" customWidth="1"/>
    <col min="8466" max="8705" width="9.140625" style="24"/>
    <col min="8706" max="8706" width="8.7109375" style="24" customWidth="1"/>
    <col min="8707" max="8707" width="10.42578125" style="24" customWidth="1"/>
    <col min="8708" max="8708" width="7.85546875" style="24" customWidth="1"/>
    <col min="8709" max="8709" width="10.140625" style="24" customWidth="1"/>
    <col min="8710" max="8710" width="5" style="24" customWidth="1"/>
    <col min="8711" max="8711" width="8.42578125" style="24" customWidth="1"/>
    <col min="8712" max="8712" width="2" style="24" customWidth="1"/>
    <col min="8713" max="8713" width="6.7109375" style="24" customWidth="1"/>
    <col min="8714" max="8714" width="8.42578125" style="24" customWidth="1"/>
    <col min="8715" max="8715" width="6.140625" style="24" customWidth="1"/>
    <col min="8716" max="8716" width="3.42578125" style="24" customWidth="1"/>
    <col min="8717" max="8717" width="6.140625" style="24" customWidth="1"/>
    <col min="8718" max="8718" width="31.5703125" style="24" customWidth="1"/>
    <col min="8719" max="8719" width="8.28515625" style="24" customWidth="1"/>
    <col min="8720" max="8720" width="13" style="24" customWidth="1"/>
    <col min="8721" max="8721" width="8.85546875" style="24" customWidth="1"/>
    <col min="8722" max="8961" width="9.140625" style="24"/>
    <col min="8962" max="8962" width="8.7109375" style="24" customWidth="1"/>
    <col min="8963" max="8963" width="10.42578125" style="24" customWidth="1"/>
    <col min="8964" max="8964" width="7.85546875" style="24" customWidth="1"/>
    <col min="8965" max="8965" width="10.140625" style="24" customWidth="1"/>
    <col min="8966" max="8966" width="5" style="24" customWidth="1"/>
    <col min="8967" max="8967" width="8.42578125" style="24" customWidth="1"/>
    <col min="8968" max="8968" width="2" style="24" customWidth="1"/>
    <col min="8969" max="8969" width="6.7109375" style="24" customWidth="1"/>
    <col min="8970" max="8970" width="8.42578125" style="24" customWidth="1"/>
    <col min="8971" max="8971" width="6.140625" style="24" customWidth="1"/>
    <col min="8972" max="8972" width="3.42578125" style="24" customWidth="1"/>
    <col min="8973" max="8973" width="6.140625" style="24" customWidth="1"/>
    <col min="8974" max="8974" width="31.5703125" style="24" customWidth="1"/>
    <col min="8975" max="8975" width="8.28515625" style="24" customWidth="1"/>
    <col min="8976" max="8976" width="13" style="24" customWidth="1"/>
    <col min="8977" max="8977" width="8.85546875" style="24" customWidth="1"/>
    <col min="8978" max="9217" width="9.140625" style="24"/>
    <col min="9218" max="9218" width="8.7109375" style="24" customWidth="1"/>
    <col min="9219" max="9219" width="10.42578125" style="24" customWidth="1"/>
    <col min="9220" max="9220" width="7.85546875" style="24" customWidth="1"/>
    <col min="9221" max="9221" width="10.140625" style="24" customWidth="1"/>
    <col min="9222" max="9222" width="5" style="24" customWidth="1"/>
    <col min="9223" max="9223" width="8.42578125" style="24" customWidth="1"/>
    <col min="9224" max="9224" width="2" style="24" customWidth="1"/>
    <col min="9225" max="9225" width="6.7109375" style="24" customWidth="1"/>
    <col min="9226" max="9226" width="8.42578125" style="24" customWidth="1"/>
    <col min="9227" max="9227" width="6.140625" style="24" customWidth="1"/>
    <col min="9228" max="9228" width="3.42578125" style="24" customWidth="1"/>
    <col min="9229" max="9229" width="6.140625" style="24" customWidth="1"/>
    <col min="9230" max="9230" width="31.5703125" style="24" customWidth="1"/>
    <col min="9231" max="9231" width="8.28515625" style="24" customWidth="1"/>
    <col min="9232" max="9232" width="13" style="24" customWidth="1"/>
    <col min="9233" max="9233" width="8.85546875" style="24" customWidth="1"/>
    <col min="9234" max="9473" width="9.140625" style="24"/>
    <col min="9474" max="9474" width="8.7109375" style="24" customWidth="1"/>
    <col min="9475" max="9475" width="10.42578125" style="24" customWidth="1"/>
    <col min="9476" max="9476" width="7.85546875" style="24" customWidth="1"/>
    <col min="9477" max="9477" width="10.140625" style="24" customWidth="1"/>
    <col min="9478" max="9478" width="5" style="24" customWidth="1"/>
    <col min="9479" max="9479" width="8.42578125" style="24" customWidth="1"/>
    <col min="9480" max="9480" width="2" style="24" customWidth="1"/>
    <col min="9481" max="9481" width="6.7109375" style="24" customWidth="1"/>
    <col min="9482" max="9482" width="8.42578125" style="24" customWidth="1"/>
    <col min="9483" max="9483" width="6.140625" style="24" customWidth="1"/>
    <col min="9484" max="9484" width="3.42578125" style="24" customWidth="1"/>
    <col min="9485" max="9485" width="6.140625" style="24" customWidth="1"/>
    <col min="9486" max="9486" width="31.5703125" style="24" customWidth="1"/>
    <col min="9487" max="9487" width="8.28515625" style="24" customWidth="1"/>
    <col min="9488" max="9488" width="13" style="24" customWidth="1"/>
    <col min="9489" max="9489" width="8.85546875" style="24" customWidth="1"/>
    <col min="9490" max="9729" width="9.140625" style="24"/>
    <col min="9730" max="9730" width="8.7109375" style="24" customWidth="1"/>
    <col min="9731" max="9731" width="10.42578125" style="24" customWidth="1"/>
    <col min="9732" max="9732" width="7.85546875" style="24" customWidth="1"/>
    <col min="9733" max="9733" width="10.140625" style="24" customWidth="1"/>
    <col min="9734" max="9734" width="5" style="24" customWidth="1"/>
    <col min="9735" max="9735" width="8.42578125" style="24" customWidth="1"/>
    <col min="9736" max="9736" width="2" style="24" customWidth="1"/>
    <col min="9737" max="9737" width="6.7109375" style="24" customWidth="1"/>
    <col min="9738" max="9738" width="8.42578125" style="24" customWidth="1"/>
    <col min="9739" max="9739" width="6.140625" style="24" customWidth="1"/>
    <col min="9740" max="9740" width="3.42578125" style="24" customWidth="1"/>
    <col min="9741" max="9741" width="6.140625" style="24" customWidth="1"/>
    <col min="9742" max="9742" width="31.5703125" style="24" customWidth="1"/>
    <col min="9743" max="9743" width="8.28515625" style="24" customWidth="1"/>
    <col min="9744" max="9744" width="13" style="24" customWidth="1"/>
    <col min="9745" max="9745" width="8.85546875" style="24" customWidth="1"/>
    <col min="9746" max="9985" width="9.140625" style="24"/>
    <col min="9986" max="9986" width="8.7109375" style="24" customWidth="1"/>
    <col min="9987" max="9987" width="10.42578125" style="24" customWidth="1"/>
    <col min="9988" max="9988" width="7.85546875" style="24" customWidth="1"/>
    <col min="9989" max="9989" width="10.140625" style="24" customWidth="1"/>
    <col min="9990" max="9990" width="5" style="24" customWidth="1"/>
    <col min="9991" max="9991" width="8.42578125" style="24" customWidth="1"/>
    <col min="9992" max="9992" width="2" style="24" customWidth="1"/>
    <col min="9993" max="9993" width="6.7109375" style="24" customWidth="1"/>
    <col min="9994" max="9994" width="8.42578125" style="24" customWidth="1"/>
    <col min="9995" max="9995" width="6.140625" style="24" customWidth="1"/>
    <col min="9996" max="9996" width="3.42578125" style="24" customWidth="1"/>
    <col min="9997" max="9997" width="6.140625" style="24" customWidth="1"/>
    <col min="9998" max="9998" width="31.5703125" style="24" customWidth="1"/>
    <col min="9999" max="9999" width="8.28515625" style="24" customWidth="1"/>
    <col min="10000" max="10000" width="13" style="24" customWidth="1"/>
    <col min="10001" max="10001" width="8.85546875" style="24" customWidth="1"/>
    <col min="10002" max="10241" width="9.140625" style="24"/>
    <col min="10242" max="10242" width="8.7109375" style="24" customWidth="1"/>
    <col min="10243" max="10243" width="10.42578125" style="24" customWidth="1"/>
    <col min="10244" max="10244" width="7.85546875" style="24" customWidth="1"/>
    <col min="10245" max="10245" width="10.140625" style="24" customWidth="1"/>
    <col min="10246" max="10246" width="5" style="24" customWidth="1"/>
    <col min="10247" max="10247" width="8.42578125" style="24" customWidth="1"/>
    <col min="10248" max="10248" width="2" style="24" customWidth="1"/>
    <col min="10249" max="10249" width="6.7109375" style="24" customWidth="1"/>
    <col min="10250" max="10250" width="8.42578125" style="24" customWidth="1"/>
    <col min="10251" max="10251" width="6.140625" style="24" customWidth="1"/>
    <col min="10252" max="10252" width="3.42578125" style="24" customWidth="1"/>
    <col min="10253" max="10253" width="6.140625" style="24" customWidth="1"/>
    <col min="10254" max="10254" width="31.5703125" style="24" customWidth="1"/>
    <col min="10255" max="10255" width="8.28515625" style="24" customWidth="1"/>
    <col min="10256" max="10256" width="13" style="24" customWidth="1"/>
    <col min="10257" max="10257" width="8.85546875" style="24" customWidth="1"/>
    <col min="10258" max="10497" width="9.140625" style="24"/>
    <col min="10498" max="10498" width="8.7109375" style="24" customWidth="1"/>
    <col min="10499" max="10499" width="10.42578125" style="24" customWidth="1"/>
    <col min="10500" max="10500" width="7.85546875" style="24" customWidth="1"/>
    <col min="10501" max="10501" width="10.140625" style="24" customWidth="1"/>
    <col min="10502" max="10502" width="5" style="24" customWidth="1"/>
    <col min="10503" max="10503" width="8.42578125" style="24" customWidth="1"/>
    <col min="10504" max="10504" width="2" style="24" customWidth="1"/>
    <col min="10505" max="10505" width="6.7109375" style="24" customWidth="1"/>
    <col min="10506" max="10506" width="8.42578125" style="24" customWidth="1"/>
    <col min="10507" max="10507" width="6.140625" style="24" customWidth="1"/>
    <col min="10508" max="10508" width="3.42578125" style="24" customWidth="1"/>
    <col min="10509" max="10509" width="6.140625" style="24" customWidth="1"/>
    <col min="10510" max="10510" width="31.5703125" style="24" customWidth="1"/>
    <col min="10511" max="10511" width="8.28515625" style="24" customWidth="1"/>
    <col min="10512" max="10512" width="13" style="24" customWidth="1"/>
    <col min="10513" max="10513" width="8.85546875" style="24" customWidth="1"/>
    <col min="10514" max="10753" width="9.140625" style="24"/>
    <col min="10754" max="10754" width="8.7109375" style="24" customWidth="1"/>
    <col min="10755" max="10755" width="10.42578125" style="24" customWidth="1"/>
    <col min="10756" max="10756" width="7.85546875" style="24" customWidth="1"/>
    <col min="10757" max="10757" width="10.140625" style="24" customWidth="1"/>
    <col min="10758" max="10758" width="5" style="24" customWidth="1"/>
    <col min="10759" max="10759" width="8.42578125" style="24" customWidth="1"/>
    <col min="10760" max="10760" width="2" style="24" customWidth="1"/>
    <col min="10761" max="10761" width="6.7109375" style="24" customWidth="1"/>
    <col min="10762" max="10762" width="8.42578125" style="24" customWidth="1"/>
    <col min="10763" max="10763" width="6.140625" style="24" customWidth="1"/>
    <col min="10764" max="10764" width="3.42578125" style="24" customWidth="1"/>
    <col min="10765" max="10765" width="6.140625" style="24" customWidth="1"/>
    <col min="10766" max="10766" width="31.5703125" style="24" customWidth="1"/>
    <col min="10767" max="10767" width="8.28515625" style="24" customWidth="1"/>
    <col min="10768" max="10768" width="13" style="24" customWidth="1"/>
    <col min="10769" max="10769" width="8.85546875" style="24" customWidth="1"/>
    <col min="10770" max="11009" width="9.140625" style="24"/>
    <col min="11010" max="11010" width="8.7109375" style="24" customWidth="1"/>
    <col min="11011" max="11011" width="10.42578125" style="24" customWidth="1"/>
    <col min="11012" max="11012" width="7.85546875" style="24" customWidth="1"/>
    <col min="11013" max="11013" width="10.140625" style="24" customWidth="1"/>
    <col min="11014" max="11014" width="5" style="24" customWidth="1"/>
    <col min="11015" max="11015" width="8.42578125" style="24" customWidth="1"/>
    <col min="11016" max="11016" width="2" style="24" customWidth="1"/>
    <col min="11017" max="11017" width="6.7109375" style="24" customWidth="1"/>
    <col min="11018" max="11018" width="8.42578125" style="24" customWidth="1"/>
    <col min="11019" max="11019" width="6.140625" style="24" customWidth="1"/>
    <col min="11020" max="11020" width="3.42578125" style="24" customWidth="1"/>
    <col min="11021" max="11021" width="6.140625" style="24" customWidth="1"/>
    <col min="11022" max="11022" width="31.5703125" style="24" customWidth="1"/>
    <col min="11023" max="11023" width="8.28515625" style="24" customWidth="1"/>
    <col min="11024" max="11024" width="13" style="24" customWidth="1"/>
    <col min="11025" max="11025" width="8.85546875" style="24" customWidth="1"/>
    <col min="11026" max="11265" width="9.140625" style="24"/>
    <col min="11266" max="11266" width="8.7109375" style="24" customWidth="1"/>
    <col min="11267" max="11267" width="10.42578125" style="24" customWidth="1"/>
    <col min="11268" max="11268" width="7.85546875" style="24" customWidth="1"/>
    <col min="11269" max="11269" width="10.140625" style="24" customWidth="1"/>
    <col min="11270" max="11270" width="5" style="24" customWidth="1"/>
    <col min="11271" max="11271" width="8.42578125" style="24" customWidth="1"/>
    <col min="11272" max="11272" width="2" style="24" customWidth="1"/>
    <col min="11273" max="11273" width="6.7109375" style="24" customWidth="1"/>
    <col min="11274" max="11274" width="8.42578125" style="24" customWidth="1"/>
    <col min="11275" max="11275" width="6.140625" style="24" customWidth="1"/>
    <col min="11276" max="11276" width="3.42578125" style="24" customWidth="1"/>
    <col min="11277" max="11277" width="6.140625" style="24" customWidth="1"/>
    <col min="11278" max="11278" width="31.5703125" style="24" customWidth="1"/>
    <col min="11279" max="11279" width="8.28515625" style="24" customWidth="1"/>
    <col min="11280" max="11280" width="13" style="24" customWidth="1"/>
    <col min="11281" max="11281" width="8.85546875" style="24" customWidth="1"/>
    <col min="11282" max="11521" width="9.140625" style="24"/>
    <col min="11522" max="11522" width="8.7109375" style="24" customWidth="1"/>
    <col min="11523" max="11523" width="10.42578125" style="24" customWidth="1"/>
    <col min="11524" max="11524" width="7.85546875" style="24" customWidth="1"/>
    <col min="11525" max="11525" width="10.140625" style="24" customWidth="1"/>
    <col min="11526" max="11526" width="5" style="24" customWidth="1"/>
    <col min="11527" max="11527" width="8.42578125" style="24" customWidth="1"/>
    <col min="11528" max="11528" width="2" style="24" customWidth="1"/>
    <col min="11529" max="11529" width="6.7109375" style="24" customWidth="1"/>
    <col min="11530" max="11530" width="8.42578125" style="24" customWidth="1"/>
    <col min="11531" max="11531" width="6.140625" style="24" customWidth="1"/>
    <col min="11532" max="11532" width="3.42578125" style="24" customWidth="1"/>
    <col min="11533" max="11533" width="6.140625" style="24" customWidth="1"/>
    <col min="11534" max="11534" width="31.5703125" style="24" customWidth="1"/>
    <col min="11535" max="11535" width="8.28515625" style="24" customWidth="1"/>
    <col min="11536" max="11536" width="13" style="24" customWidth="1"/>
    <col min="11537" max="11537" width="8.85546875" style="24" customWidth="1"/>
    <col min="11538" max="11777" width="9.140625" style="24"/>
    <col min="11778" max="11778" width="8.7109375" style="24" customWidth="1"/>
    <col min="11779" max="11779" width="10.42578125" style="24" customWidth="1"/>
    <col min="11780" max="11780" width="7.85546875" style="24" customWidth="1"/>
    <col min="11781" max="11781" width="10.140625" style="24" customWidth="1"/>
    <col min="11782" max="11782" width="5" style="24" customWidth="1"/>
    <col min="11783" max="11783" width="8.42578125" style="24" customWidth="1"/>
    <col min="11784" max="11784" width="2" style="24" customWidth="1"/>
    <col min="11785" max="11785" width="6.7109375" style="24" customWidth="1"/>
    <col min="11786" max="11786" width="8.42578125" style="24" customWidth="1"/>
    <col min="11787" max="11787" width="6.140625" style="24" customWidth="1"/>
    <col min="11788" max="11788" width="3.42578125" style="24" customWidth="1"/>
    <col min="11789" max="11789" width="6.140625" style="24" customWidth="1"/>
    <col min="11790" max="11790" width="31.5703125" style="24" customWidth="1"/>
    <col min="11791" max="11791" width="8.28515625" style="24" customWidth="1"/>
    <col min="11792" max="11792" width="13" style="24" customWidth="1"/>
    <col min="11793" max="11793" width="8.85546875" style="24" customWidth="1"/>
    <col min="11794" max="12033" width="9.140625" style="24"/>
    <col min="12034" max="12034" width="8.7109375" style="24" customWidth="1"/>
    <col min="12035" max="12035" width="10.42578125" style="24" customWidth="1"/>
    <col min="12036" max="12036" width="7.85546875" style="24" customWidth="1"/>
    <col min="12037" max="12037" width="10.140625" style="24" customWidth="1"/>
    <col min="12038" max="12038" width="5" style="24" customWidth="1"/>
    <col min="12039" max="12039" width="8.42578125" style="24" customWidth="1"/>
    <col min="12040" max="12040" width="2" style="24" customWidth="1"/>
    <col min="12041" max="12041" width="6.7109375" style="24" customWidth="1"/>
    <col min="12042" max="12042" width="8.42578125" style="24" customWidth="1"/>
    <col min="12043" max="12043" width="6.140625" style="24" customWidth="1"/>
    <col min="12044" max="12044" width="3.42578125" style="24" customWidth="1"/>
    <col min="12045" max="12045" width="6.140625" style="24" customWidth="1"/>
    <col min="12046" max="12046" width="31.5703125" style="24" customWidth="1"/>
    <col min="12047" max="12047" width="8.28515625" style="24" customWidth="1"/>
    <col min="12048" max="12048" width="13" style="24" customWidth="1"/>
    <col min="12049" max="12049" width="8.85546875" style="24" customWidth="1"/>
    <col min="12050" max="12289" width="9.140625" style="24"/>
    <col min="12290" max="12290" width="8.7109375" style="24" customWidth="1"/>
    <col min="12291" max="12291" width="10.42578125" style="24" customWidth="1"/>
    <col min="12292" max="12292" width="7.85546875" style="24" customWidth="1"/>
    <col min="12293" max="12293" width="10.140625" style="24" customWidth="1"/>
    <col min="12294" max="12294" width="5" style="24" customWidth="1"/>
    <col min="12295" max="12295" width="8.42578125" style="24" customWidth="1"/>
    <col min="12296" max="12296" width="2" style="24" customWidth="1"/>
    <col min="12297" max="12297" width="6.7109375" style="24" customWidth="1"/>
    <col min="12298" max="12298" width="8.42578125" style="24" customWidth="1"/>
    <col min="12299" max="12299" width="6.140625" style="24" customWidth="1"/>
    <col min="12300" max="12300" width="3.42578125" style="24" customWidth="1"/>
    <col min="12301" max="12301" width="6.140625" style="24" customWidth="1"/>
    <col min="12302" max="12302" width="31.5703125" style="24" customWidth="1"/>
    <col min="12303" max="12303" width="8.28515625" style="24" customWidth="1"/>
    <col min="12304" max="12304" width="13" style="24" customWidth="1"/>
    <col min="12305" max="12305" width="8.85546875" style="24" customWidth="1"/>
    <col min="12306" max="12545" width="9.140625" style="24"/>
    <col min="12546" max="12546" width="8.7109375" style="24" customWidth="1"/>
    <col min="12547" max="12547" width="10.42578125" style="24" customWidth="1"/>
    <col min="12548" max="12548" width="7.85546875" style="24" customWidth="1"/>
    <col min="12549" max="12549" width="10.140625" style="24" customWidth="1"/>
    <col min="12550" max="12550" width="5" style="24" customWidth="1"/>
    <col min="12551" max="12551" width="8.42578125" style="24" customWidth="1"/>
    <col min="12552" max="12552" width="2" style="24" customWidth="1"/>
    <col min="12553" max="12553" width="6.7109375" style="24" customWidth="1"/>
    <col min="12554" max="12554" width="8.42578125" style="24" customWidth="1"/>
    <col min="12555" max="12555" width="6.140625" style="24" customWidth="1"/>
    <col min="12556" max="12556" width="3.42578125" style="24" customWidth="1"/>
    <col min="12557" max="12557" width="6.140625" style="24" customWidth="1"/>
    <col min="12558" max="12558" width="31.5703125" style="24" customWidth="1"/>
    <col min="12559" max="12559" width="8.28515625" style="24" customWidth="1"/>
    <col min="12560" max="12560" width="13" style="24" customWidth="1"/>
    <col min="12561" max="12561" width="8.85546875" style="24" customWidth="1"/>
    <col min="12562" max="12801" width="9.140625" style="24"/>
    <col min="12802" max="12802" width="8.7109375" style="24" customWidth="1"/>
    <col min="12803" max="12803" width="10.42578125" style="24" customWidth="1"/>
    <col min="12804" max="12804" width="7.85546875" style="24" customWidth="1"/>
    <col min="12805" max="12805" width="10.140625" style="24" customWidth="1"/>
    <col min="12806" max="12806" width="5" style="24" customWidth="1"/>
    <col min="12807" max="12807" width="8.42578125" style="24" customWidth="1"/>
    <col min="12808" max="12808" width="2" style="24" customWidth="1"/>
    <col min="12809" max="12809" width="6.7109375" style="24" customWidth="1"/>
    <col min="12810" max="12810" width="8.42578125" style="24" customWidth="1"/>
    <col min="12811" max="12811" width="6.140625" style="24" customWidth="1"/>
    <col min="12812" max="12812" width="3.42578125" style="24" customWidth="1"/>
    <col min="12813" max="12813" width="6.140625" style="24" customWidth="1"/>
    <col min="12814" max="12814" width="31.5703125" style="24" customWidth="1"/>
    <col min="12815" max="12815" width="8.28515625" style="24" customWidth="1"/>
    <col min="12816" max="12816" width="13" style="24" customWidth="1"/>
    <col min="12817" max="12817" width="8.85546875" style="24" customWidth="1"/>
    <col min="12818" max="13057" width="9.140625" style="24"/>
    <col min="13058" max="13058" width="8.7109375" style="24" customWidth="1"/>
    <col min="13059" max="13059" width="10.42578125" style="24" customWidth="1"/>
    <col min="13060" max="13060" width="7.85546875" style="24" customWidth="1"/>
    <col min="13061" max="13061" width="10.140625" style="24" customWidth="1"/>
    <col min="13062" max="13062" width="5" style="24" customWidth="1"/>
    <col min="13063" max="13063" width="8.42578125" style="24" customWidth="1"/>
    <col min="13064" max="13064" width="2" style="24" customWidth="1"/>
    <col min="13065" max="13065" width="6.7109375" style="24" customWidth="1"/>
    <col min="13066" max="13066" width="8.42578125" style="24" customWidth="1"/>
    <col min="13067" max="13067" width="6.140625" style="24" customWidth="1"/>
    <col min="13068" max="13068" width="3.42578125" style="24" customWidth="1"/>
    <col min="13069" max="13069" width="6.140625" style="24" customWidth="1"/>
    <col min="13070" max="13070" width="31.5703125" style="24" customWidth="1"/>
    <col min="13071" max="13071" width="8.28515625" style="24" customWidth="1"/>
    <col min="13072" max="13072" width="13" style="24" customWidth="1"/>
    <col min="13073" max="13073" width="8.85546875" style="24" customWidth="1"/>
    <col min="13074" max="13313" width="9.140625" style="24"/>
    <col min="13314" max="13314" width="8.7109375" style="24" customWidth="1"/>
    <col min="13315" max="13315" width="10.42578125" style="24" customWidth="1"/>
    <col min="13316" max="13316" width="7.85546875" style="24" customWidth="1"/>
    <col min="13317" max="13317" width="10.140625" style="24" customWidth="1"/>
    <col min="13318" max="13318" width="5" style="24" customWidth="1"/>
    <col min="13319" max="13319" width="8.42578125" style="24" customWidth="1"/>
    <col min="13320" max="13320" width="2" style="24" customWidth="1"/>
    <col min="13321" max="13321" width="6.7109375" style="24" customWidth="1"/>
    <col min="13322" max="13322" width="8.42578125" style="24" customWidth="1"/>
    <col min="13323" max="13323" width="6.140625" style="24" customWidth="1"/>
    <col min="13324" max="13324" width="3.42578125" style="24" customWidth="1"/>
    <col min="13325" max="13325" width="6.140625" style="24" customWidth="1"/>
    <col min="13326" max="13326" width="31.5703125" style="24" customWidth="1"/>
    <col min="13327" max="13327" width="8.28515625" style="24" customWidth="1"/>
    <col min="13328" max="13328" width="13" style="24" customWidth="1"/>
    <col min="13329" max="13329" width="8.85546875" style="24" customWidth="1"/>
    <col min="13330" max="13569" width="9.140625" style="24"/>
    <col min="13570" max="13570" width="8.7109375" style="24" customWidth="1"/>
    <col min="13571" max="13571" width="10.42578125" style="24" customWidth="1"/>
    <col min="13572" max="13572" width="7.85546875" style="24" customWidth="1"/>
    <col min="13573" max="13573" width="10.140625" style="24" customWidth="1"/>
    <col min="13574" max="13574" width="5" style="24" customWidth="1"/>
    <col min="13575" max="13575" width="8.42578125" style="24" customWidth="1"/>
    <col min="13576" max="13576" width="2" style="24" customWidth="1"/>
    <col min="13577" max="13577" width="6.7109375" style="24" customWidth="1"/>
    <col min="13578" max="13578" width="8.42578125" style="24" customWidth="1"/>
    <col min="13579" max="13579" width="6.140625" style="24" customWidth="1"/>
    <col min="13580" max="13580" width="3.42578125" style="24" customWidth="1"/>
    <col min="13581" max="13581" width="6.140625" style="24" customWidth="1"/>
    <col min="13582" max="13582" width="31.5703125" style="24" customWidth="1"/>
    <col min="13583" max="13583" width="8.28515625" style="24" customWidth="1"/>
    <col min="13584" max="13584" width="13" style="24" customWidth="1"/>
    <col min="13585" max="13585" width="8.85546875" style="24" customWidth="1"/>
    <col min="13586" max="13825" width="9.140625" style="24"/>
    <col min="13826" max="13826" width="8.7109375" style="24" customWidth="1"/>
    <col min="13827" max="13827" width="10.42578125" style="24" customWidth="1"/>
    <col min="13828" max="13828" width="7.85546875" style="24" customWidth="1"/>
    <col min="13829" max="13829" width="10.140625" style="24" customWidth="1"/>
    <col min="13830" max="13830" width="5" style="24" customWidth="1"/>
    <col min="13831" max="13831" width="8.42578125" style="24" customWidth="1"/>
    <col min="13832" max="13832" width="2" style="24" customWidth="1"/>
    <col min="13833" max="13833" width="6.7109375" style="24" customWidth="1"/>
    <col min="13834" max="13834" width="8.42578125" style="24" customWidth="1"/>
    <col min="13835" max="13835" width="6.140625" style="24" customWidth="1"/>
    <col min="13836" max="13836" width="3.42578125" style="24" customWidth="1"/>
    <col min="13837" max="13837" width="6.140625" style="24" customWidth="1"/>
    <col min="13838" max="13838" width="31.5703125" style="24" customWidth="1"/>
    <col min="13839" max="13839" width="8.28515625" style="24" customWidth="1"/>
    <col min="13840" max="13840" width="13" style="24" customWidth="1"/>
    <col min="13841" max="13841" width="8.85546875" style="24" customWidth="1"/>
    <col min="13842" max="14081" width="9.140625" style="24"/>
    <col min="14082" max="14082" width="8.7109375" style="24" customWidth="1"/>
    <col min="14083" max="14083" width="10.42578125" style="24" customWidth="1"/>
    <col min="14084" max="14084" width="7.85546875" style="24" customWidth="1"/>
    <col min="14085" max="14085" width="10.140625" style="24" customWidth="1"/>
    <col min="14086" max="14086" width="5" style="24" customWidth="1"/>
    <col min="14087" max="14087" width="8.42578125" style="24" customWidth="1"/>
    <col min="14088" max="14088" width="2" style="24" customWidth="1"/>
    <col min="14089" max="14089" width="6.7109375" style="24" customWidth="1"/>
    <col min="14090" max="14090" width="8.42578125" style="24" customWidth="1"/>
    <col min="14091" max="14091" width="6.140625" style="24" customWidth="1"/>
    <col min="14092" max="14092" width="3.42578125" style="24" customWidth="1"/>
    <col min="14093" max="14093" width="6.140625" style="24" customWidth="1"/>
    <col min="14094" max="14094" width="31.5703125" style="24" customWidth="1"/>
    <col min="14095" max="14095" width="8.28515625" style="24" customWidth="1"/>
    <col min="14096" max="14096" width="13" style="24" customWidth="1"/>
    <col min="14097" max="14097" width="8.85546875" style="24" customWidth="1"/>
    <col min="14098" max="14337" width="9.140625" style="24"/>
    <col min="14338" max="14338" width="8.7109375" style="24" customWidth="1"/>
    <col min="14339" max="14339" width="10.42578125" style="24" customWidth="1"/>
    <col min="14340" max="14340" width="7.85546875" style="24" customWidth="1"/>
    <col min="14341" max="14341" width="10.140625" style="24" customWidth="1"/>
    <col min="14342" max="14342" width="5" style="24" customWidth="1"/>
    <col min="14343" max="14343" width="8.42578125" style="24" customWidth="1"/>
    <col min="14344" max="14344" width="2" style="24" customWidth="1"/>
    <col min="14345" max="14345" width="6.7109375" style="24" customWidth="1"/>
    <col min="14346" max="14346" width="8.42578125" style="24" customWidth="1"/>
    <col min="14347" max="14347" width="6.140625" style="24" customWidth="1"/>
    <col min="14348" max="14348" width="3.42578125" style="24" customWidth="1"/>
    <col min="14349" max="14349" width="6.140625" style="24" customWidth="1"/>
    <col min="14350" max="14350" width="31.5703125" style="24" customWidth="1"/>
    <col min="14351" max="14351" width="8.28515625" style="24" customWidth="1"/>
    <col min="14352" max="14352" width="13" style="24" customWidth="1"/>
    <col min="14353" max="14353" width="8.85546875" style="24" customWidth="1"/>
    <col min="14354" max="14593" width="9.140625" style="24"/>
    <col min="14594" max="14594" width="8.7109375" style="24" customWidth="1"/>
    <col min="14595" max="14595" width="10.42578125" style="24" customWidth="1"/>
    <col min="14596" max="14596" width="7.85546875" style="24" customWidth="1"/>
    <col min="14597" max="14597" width="10.140625" style="24" customWidth="1"/>
    <col min="14598" max="14598" width="5" style="24" customWidth="1"/>
    <col min="14599" max="14599" width="8.42578125" style="24" customWidth="1"/>
    <col min="14600" max="14600" width="2" style="24" customWidth="1"/>
    <col min="14601" max="14601" width="6.7109375" style="24" customWidth="1"/>
    <col min="14602" max="14602" width="8.42578125" style="24" customWidth="1"/>
    <col min="14603" max="14603" width="6.140625" style="24" customWidth="1"/>
    <col min="14604" max="14604" width="3.42578125" style="24" customWidth="1"/>
    <col min="14605" max="14605" width="6.140625" style="24" customWidth="1"/>
    <col min="14606" max="14606" width="31.5703125" style="24" customWidth="1"/>
    <col min="14607" max="14607" width="8.28515625" style="24" customWidth="1"/>
    <col min="14608" max="14608" width="13" style="24" customWidth="1"/>
    <col min="14609" max="14609" width="8.85546875" style="24" customWidth="1"/>
    <col min="14610" max="14849" width="9.140625" style="24"/>
    <col min="14850" max="14850" width="8.7109375" style="24" customWidth="1"/>
    <col min="14851" max="14851" width="10.42578125" style="24" customWidth="1"/>
    <col min="14852" max="14852" width="7.85546875" style="24" customWidth="1"/>
    <col min="14853" max="14853" width="10.140625" style="24" customWidth="1"/>
    <col min="14854" max="14854" width="5" style="24" customWidth="1"/>
    <col min="14855" max="14855" width="8.42578125" style="24" customWidth="1"/>
    <col min="14856" max="14856" width="2" style="24" customWidth="1"/>
    <col min="14857" max="14857" width="6.7109375" style="24" customWidth="1"/>
    <col min="14858" max="14858" width="8.42578125" style="24" customWidth="1"/>
    <col min="14859" max="14859" width="6.140625" style="24" customWidth="1"/>
    <col min="14860" max="14860" width="3.42578125" style="24" customWidth="1"/>
    <col min="14861" max="14861" width="6.140625" style="24" customWidth="1"/>
    <col min="14862" max="14862" width="31.5703125" style="24" customWidth="1"/>
    <col min="14863" max="14863" width="8.28515625" style="24" customWidth="1"/>
    <col min="14864" max="14864" width="13" style="24" customWidth="1"/>
    <col min="14865" max="14865" width="8.85546875" style="24" customWidth="1"/>
    <col min="14866" max="15105" width="9.140625" style="24"/>
    <col min="15106" max="15106" width="8.7109375" style="24" customWidth="1"/>
    <col min="15107" max="15107" width="10.42578125" style="24" customWidth="1"/>
    <col min="15108" max="15108" width="7.85546875" style="24" customWidth="1"/>
    <col min="15109" max="15109" width="10.140625" style="24" customWidth="1"/>
    <col min="15110" max="15110" width="5" style="24" customWidth="1"/>
    <col min="15111" max="15111" width="8.42578125" style="24" customWidth="1"/>
    <col min="15112" max="15112" width="2" style="24" customWidth="1"/>
    <col min="15113" max="15113" width="6.7109375" style="24" customWidth="1"/>
    <col min="15114" max="15114" width="8.42578125" style="24" customWidth="1"/>
    <col min="15115" max="15115" width="6.140625" style="24" customWidth="1"/>
    <col min="15116" max="15116" width="3.42578125" style="24" customWidth="1"/>
    <col min="15117" max="15117" width="6.140625" style="24" customWidth="1"/>
    <col min="15118" max="15118" width="31.5703125" style="24" customWidth="1"/>
    <col min="15119" max="15119" width="8.28515625" style="24" customWidth="1"/>
    <col min="15120" max="15120" width="13" style="24" customWidth="1"/>
    <col min="15121" max="15121" width="8.85546875" style="24" customWidth="1"/>
    <col min="15122" max="15361" width="9.140625" style="24"/>
    <col min="15362" max="15362" width="8.7109375" style="24" customWidth="1"/>
    <col min="15363" max="15363" width="10.42578125" style="24" customWidth="1"/>
    <col min="15364" max="15364" width="7.85546875" style="24" customWidth="1"/>
    <col min="15365" max="15365" width="10.140625" style="24" customWidth="1"/>
    <col min="15366" max="15366" width="5" style="24" customWidth="1"/>
    <col min="15367" max="15367" width="8.42578125" style="24" customWidth="1"/>
    <col min="15368" max="15368" width="2" style="24" customWidth="1"/>
    <col min="15369" max="15369" width="6.7109375" style="24" customWidth="1"/>
    <col min="15370" max="15370" width="8.42578125" style="24" customWidth="1"/>
    <col min="15371" max="15371" width="6.140625" style="24" customWidth="1"/>
    <col min="15372" max="15372" width="3.42578125" style="24" customWidth="1"/>
    <col min="15373" max="15373" width="6.140625" style="24" customWidth="1"/>
    <col min="15374" max="15374" width="31.5703125" style="24" customWidth="1"/>
    <col min="15375" max="15375" width="8.28515625" style="24" customWidth="1"/>
    <col min="15376" max="15376" width="13" style="24" customWidth="1"/>
    <col min="15377" max="15377" width="8.85546875" style="24" customWidth="1"/>
    <col min="15378" max="15617" width="9.140625" style="24"/>
    <col min="15618" max="15618" width="8.7109375" style="24" customWidth="1"/>
    <col min="15619" max="15619" width="10.42578125" style="24" customWidth="1"/>
    <col min="15620" max="15620" width="7.85546875" style="24" customWidth="1"/>
    <col min="15621" max="15621" width="10.140625" style="24" customWidth="1"/>
    <col min="15622" max="15622" width="5" style="24" customWidth="1"/>
    <col min="15623" max="15623" width="8.42578125" style="24" customWidth="1"/>
    <col min="15624" max="15624" width="2" style="24" customWidth="1"/>
    <col min="15625" max="15625" width="6.7109375" style="24" customWidth="1"/>
    <col min="15626" max="15626" width="8.42578125" style="24" customWidth="1"/>
    <col min="15627" max="15627" width="6.140625" style="24" customWidth="1"/>
    <col min="15628" max="15628" width="3.42578125" style="24" customWidth="1"/>
    <col min="15629" max="15629" width="6.140625" style="24" customWidth="1"/>
    <col min="15630" max="15630" width="31.5703125" style="24" customWidth="1"/>
    <col min="15631" max="15631" width="8.28515625" style="24" customWidth="1"/>
    <col min="15632" max="15632" width="13" style="24" customWidth="1"/>
    <col min="15633" max="15633" width="8.85546875" style="24" customWidth="1"/>
    <col min="15634" max="15873" width="9.140625" style="24"/>
    <col min="15874" max="15874" width="8.7109375" style="24" customWidth="1"/>
    <col min="15875" max="15875" width="10.42578125" style="24" customWidth="1"/>
    <col min="15876" max="15876" width="7.85546875" style="24" customWidth="1"/>
    <col min="15877" max="15877" width="10.140625" style="24" customWidth="1"/>
    <col min="15878" max="15878" width="5" style="24" customWidth="1"/>
    <col min="15879" max="15879" width="8.42578125" style="24" customWidth="1"/>
    <col min="15880" max="15880" width="2" style="24" customWidth="1"/>
    <col min="15881" max="15881" width="6.7109375" style="24" customWidth="1"/>
    <col min="15882" max="15882" width="8.42578125" style="24" customWidth="1"/>
    <col min="15883" max="15883" width="6.140625" style="24" customWidth="1"/>
    <col min="15884" max="15884" width="3.42578125" style="24" customWidth="1"/>
    <col min="15885" max="15885" width="6.140625" style="24" customWidth="1"/>
    <col min="15886" max="15886" width="31.5703125" style="24" customWidth="1"/>
    <col min="15887" max="15887" width="8.28515625" style="24" customWidth="1"/>
    <col min="15888" max="15888" width="13" style="24" customWidth="1"/>
    <col min="15889" max="15889" width="8.85546875" style="24" customWidth="1"/>
    <col min="15890" max="16129" width="9.140625" style="24"/>
    <col min="16130" max="16130" width="8.7109375" style="24" customWidth="1"/>
    <col min="16131" max="16131" width="10.42578125" style="24" customWidth="1"/>
    <col min="16132" max="16132" width="7.85546875" style="24" customWidth="1"/>
    <col min="16133" max="16133" width="10.140625" style="24" customWidth="1"/>
    <col min="16134" max="16134" width="5" style="24" customWidth="1"/>
    <col min="16135" max="16135" width="8.42578125" style="24" customWidth="1"/>
    <col min="16136" max="16136" width="2" style="24" customWidth="1"/>
    <col min="16137" max="16137" width="6.7109375" style="24" customWidth="1"/>
    <col min="16138" max="16138" width="8.42578125" style="24" customWidth="1"/>
    <col min="16139" max="16139" width="6.140625" style="24" customWidth="1"/>
    <col min="16140" max="16140" width="3.42578125" style="24" customWidth="1"/>
    <col min="16141" max="16141" width="6.140625" style="24" customWidth="1"/>
    <col min="16142" max="16142" width="31.5703125" style="24" customWidth="1"/>
    <col min="16143" max="16143" width="8.28515625" style="24" customWidth="1"/>
    <col min="16144" max="16144" width="13" style="24" customWidth="1"/>
    <col min="16145" max="16145" width="8.85546875" style="24" customWidth="1"/>
    <col min="16146" max="16384" width="9.140625" style="24"/>
  </cols>
  <sheetData>
    <row r="1" spans="1:17" ht="21" x14ac:dyDescent="0.35">
      <c r="A1" s="1" t="s">
        <v>305</v>
      </c>
      <c r="B1" s="21"/>
      <c r="C1" s="21"/>
      <c r="D1" s="21"/>
      <c r="E1" s="21"/>
      <c r="F1" s="21"/>
      <c r="G1" s="21"/>
      <c r="H1" s="21"/>
      <c r="I1" s="21"/>
      <c r="J1" s="21"/>
      <c r="K1" s="21"/>
      <c r="L1" s="21"/>
      <c r="M1" s="21"/>
      <c r="N1" s="21"/>
      <c r="O1" s="21"/>
      <c r="P1" s="21"/>
      <c r="Q1" s="21"/>
    </row>
    <row r="2" spans="1:17" x14ac:dyDescent="0.25">
      <c r="A2" s="21"/>
      <c r="B2" s="21"/>
      <c r="C2" s="21"/>
      <c r="D2" s="21"/>
      <c r="E2" s="21"/>
      <c r="F2" s="21"/>
      <c r="G2" s="21"/>
      <c r="H2" s="21"/>
      <c r="I2" s="21"/>
      <c r="J2" s="21"/>
      <c r="K2" s="21"/>
      <c r="L2" s="21"/>
      <c r="M2" s="21"/>
      <c r="N2" s="21"/>
      <c r="O2" s="21"/>
      <c r="P2" s="21"/>
      <c r="Q2" s="21"/>
    </row>
    <row r="3" spans="1:17" x14ac:dyDescent="0.25">
      <c r="A3" s="18" t="s">
        <v>0</v>
      </c>
      <c r="B3" s="19"/>
      <c r="C3" s="21"/>
      <c r="D3" s="21"/>
      <c r="E3" s="21"/>
      <c r="F3" s="21"/>
      <c r="G3" s="21"/>
      <c r="H3" s="21"/>
      <c r="I3" s="21"/>
      <c r="J3" s="21"/>
      <c r="K3" s="21"/>
      <c r="L3" s="21"/>
      <c r="M3" s="21"/>
      <c r="N3" s="21"/>
      <c r="O3" s="21"/>
      <c r="P3" s="21"/>
      <c r="Q3" s="21"/>
    </row>
    <row r="4" spans="1:17" x14ac:dyDescent="0.25">
      <c r="A4" s="21" t="s">
        <v>1</v>
      </c>
      <c r="B4" s="21"/>
      <c r="C4" s="21"/>
      <c r="D4" s="21"/>
      <c r="E4" s="21"/>
      <c r="F4" s="21"/>
      <c r="G4" s="21"/>
      <c r="H4" s="21"/>
      <c r="I4" s="21"/>
      <c r="J4" s="21"/>
      <c r="K4" s="21"/>
      <c r="L4" s="21"/>
      <c r="M4" s="21"/>
      <c r="N4" s="21"/>
      <c r="O4" s="21"/>
      <c r="P4" s="21"/>
      <c r="Q4" s="21"/>
    </row>
    <row r="5" spans="1:17" x14ac:dyDescent="0.25">
      <c r="A5" s="21" t="s">
        <v>2</v>
      </c>
      <c r="B5" s="21"/>
      <c r="C5" s="21"/>
      <c r="D5" s="21"/>
      <c r="E5" s="21"/>
      <c r="F5" s="21"/>
      <c r="G5" s="21"/>
      <c r="H5" s="21"/>
      <c r="I5" s="21"/>
      <c r="J5" s="21"/>
      <c r="K5" s="21"/>
      <c r="L5" s="21"/>
      <c r="M5" s="21"/>
      <c r="N5" s="21"/>
      <c r="O5" s="21"/>
      <c r="P5" s="21"/>
      <c r="Q5" s="21"/>
    </row>
    <row r="6" spans="1:17" x14ac:dyDescent="0.25">
      <c r="A6" s="21"/>
      <c r="B6" s="21"/>
      <c r="C6" s="21"/>
      <c r="D6" s="21"/>
      <c r="E6" s="21"/>
      <c r="F6" s="21"/>
      <c r="G6" s="21"/>
      <c r="H6" s="21"/>
      <c r="I6" s="21"/>
      <c r="J6" s="21"/>
      <c r="K6" s="21"/>
      <c r="L6" s="21"/>
      <c r="M6" s="21"/>
      <c r="N6" s="21"/>
      <c r="O6" s="21"/>
      <c r="P6" s="21"/>
      <c r="Q6" s="21"/>
    </row>
    <row r="7" spans="1:17" x14ac:dyDescent="0.25">
      <c r="A7" s="18" t="s">
        <v>3</v>
      </c>
      <c r="B7" s="19"/>
      <c r="C7" s="21"/>
      <c r="D7" s="21"/>
      <c r="E7" s="21"/>
      <c r="F7" s="21"/>
      <c r="G7" s="21"/>
      <c r="H7" s="21"/>
      <c r="I7" s="21"/>
      <c r="J7" s="21"/>
      <c r="K7" s="21"/>
      <c r="L7" s="21"/>
      <c r="M7" s="21"/>
      <c r="N7" s="21"/>
      <c r="O7" s="21"/>
      <c r="P7" s="21"/>
      <c r="Q7" s="21"/>
    </row>
    <row r="8" spans="1:17" x14ac:dyDescent="0.25">
      <c r="A8" s="21" t="s">
        <v>350</v>
      </c>
      <c r="B8" s="21"/>
      <c r="C8" s="21"/>
      <c r="D8" s="21"/>
      <c r="E8" s="21"/>
      <c r="F8" s="21"/>
      <c r="G8" s="21"/>
      <c r="H8" s="21"/>
      <c r="I8" s="21"/>
      <c r="J8" s="21"/>
      <c r="K8" s="21"/>
      <c r="L8" s="21"/>
      <c r="M8" s="21"/>
      <c r="N8" s="21"/>
      <c r="O8" s="21"/>
      <c r="P8" s="21"/>
      <c r="Q8" s="21"/>
    </row>
    <row r="9" spans="1:17" x14ac:dyDescent="0.25">
      <c r="A9" s="21"/>
      <c r="B9" s="21"/>
      <c r="C9" s="21"/>
      <c r="D9" s="21"/>
      <c r="E9" s="21"/>
      <c r="F9" s="21"/>
      <c r="G9" s="21"/>
      <c r="H9" s="21"/>
      <c r="I9" s="21"/>
      <c r="J9" s="21"/>
      <c r="K9" s="21"/>
      <c r="L9" s="21"/>
      <c r="M9" s="21"/>
      <c r="N9" s="21"/>
      <c r="O9" s="21"/>
      <c r="P9" s="21"/>
      <c r="Q9" s="21"/>
    </row>
    <row r="10" spans="1:17" x14ac:dyDescent="0.25">
      <c r="A10" s="18" t="s">
        <v>4</v>
      </c>
      <c r="B10" s="19"/>
      <c r="C10" s="21"/>
      <c r="D10" s="21"/>
      <c r="E10" s="21"/>
      <c r="F10" s="21"/>
      <c r="G10" s="21"/>
      <c r="H10" s="21"/>
      <c r="I10" s="21"/>
      <c r="J10" s="21"/>
      <c r="K10" s="21"/>
      <c r="L10" s="21"/>
      <c r="M10" s="21"/>
      <c r="N10" s="21"/>
      <c r="O10" s="21"/>
      <c r="P10" s="21"/>
      <c r="Q10" s="21"/>
    </row>
    <row r="11" spans="1:17" x14ac:dyDescent="0.25">
      <c r="A11" s="19" t="s">
        <v>1031</v>
      </c>
      <c r="B11" s="21"/>
      <c r="C11" s="21"/>
      <c r="D11" s="21"/>
      <c r="E11" s="21"/>
      <c r="F11" s="21"/>
      <c r="G11" s="21"/>
      <c r="H11" s="21"/>
      <c r="I11" s="21"/>
      <c r="J11" s="21"/>
      <c r="K11" s="21"/>
      <c r="L11" s="21"/>
      <c r="M11" s="21"/>
      <c r="N11" s="21"/>
      <c r="O11" s="21"/>
      <c r="P11" s="21"/>
      <c r="Q11" s="21"/>
    </row>
    <row r="12" spans="1:17" x14ac:dyDescent="0.25">
      <c r="A12" s="21"/>
      <c r="B12" s="21"/>
      <c r="C12" s="21"/>
      <c r="D12" s="21"/>
      <c r="E12" s="21"/>
      <c r="F12" s="21"/>
      <c r="G12" s="21"/>
      <c r="H12" s="21"/>
      <c r="I12" s="21"/>
      <c r="J12" s="21"/>
      <c r="K12" s="21"/>
      <c r="L12" s="21"/>
      <c r="M12" s="21"/>
      <c r="N12" s="21"/>
      <c r="O12" s="21"/>
      <c r="P12" s="21"/>
      <c r="Q12" s="21"/>
    </row>
    <row r="13" spans="1:17" x14ac:dyDescent="0.25">
      <c r="A13" s="21"/>
      <c r="B13" s="21"/>
      <c r="C13" s="21"/>
      <c r="D13" s="21"/>
      <c r="E13" s="21"/>
      <c r="F13" s="21"/>
      <c r="G13" s="21"/>
      <c r="H13" s="21"/>
      <c r="I13" s="21"/>
      <c r="J13" s="21"/>
      <c r="K13" s="21"/>
      <c r="L13" s="21"/>
      <c r="M13" s="21"/>
      <c r="N13" s="21"/>
      <c r="O13" s="21"/>
      <c r="P13" s="21"/>
      <c r="Q13" s="21"/>
    </row>
    <row r="14" spans="1:17" x14ac:dyDescent="0.25">
      <c r="A14" s="75" t="s">
        <v>5</v>
      </c>
      <c r="B14" s="61"/>
      <c r="C14" s="61"/>
      <c r="D14" s="61"/>
      <c r="E14" s="21"/>
      <c r="F14" s="21"/>
      <c r="G14" s="21"/>
      <c r="H14" s="21"/>
      <c r="I14" s="21"/>
      <c r="J14" s="21"/>
      <c r="K14" s="21"/>
      <c r="L14" s="21"/>
      <c r="M14" s="21"/>
      <c r="N14" s="21"/>
      <c r="O14" s="21"/>
      <c r="P14" s="21"/>
      <c r="Q14" s="21"/>
    </row>
    <row r="15" spans="1:17" x14ac:dyDescent="0.25">
      <c r="A15" s="21"/>
      <c r="B15" s="21"/>
      <c r="C15" s="21"/>
      <c r="D15" s="21" t="s">
        <v>6</v>
      </c>
      <c r="E15" s="21"/>
      <c r="F15" s="21"/>
      <c r="G15" s="21"/>
      <c r="H15" s="21"/>
      <c r="I15" s="21"/>
      <c r="J15" s="21"/>
      <c r="K15" s="21"/>
      <c r="L15" s="21"/>
      <c r="M15" s="21"/>
      <c r="N15" s="21"/>
      <c r="O15" s="21"/>
      <c r="P15" s="21"/>
      <c r="Q15" s="21"/>
    </row>
    <row r="16" spans="1:17" x14ac:dyDescent="0.25">
      <c r="A16" s="21" t="s">
        <v>7</v>
      </c>
      <c r="B16" s="21" t="s">
        <v>8</v>
      </c>
      <c r="C16" s="21" t="s">
        <v>7</v>
      </c>
      <c r="D16" s="21" t="s">
        <v>9</v>
      </c>
      <c r="E16" s="21"/>
      <c r="F16" s="21"/>
      <c r="G16" s="21"/>
      <c r="H16" s="21"/>
      <c r="I16" s="21"/>
      <c r="J16" s="21"/>
      <c r="K16" s="21"/>
      <c r="L16" s="21"/>
      <c r="M16" s="21"/>
      <c r="N16" s="21"/>
      <c r="O16" s="21"/>
      <c r="P16" s="21"/>
      <c r="Q16" s="21"/>
    </row>
    <row r="17" spans="1:17" x14ac:dyDescent="0.25">
      <c r="A17" s="61" t="s">
        <v>10</v>
      </c>
      <c r="B17" s="61" t="s">
        <v>11</v>
      </c>
      <c r="C17" s="61" t="s">
        <v>12</v>
      </c>
      <c r="D17" s="61" t="s">
        <v>13</v>
      </c>
      <c r="E17" s="21"/>
      <c r="F17" s="21"/>
      <c r="G17" s="21"/>
      <c r="H17" s="21"/>
      <c r="I17" s="21"/>
      <c r="J17" s="21"/>
      <c r="K17" s="21"/>
      <c r="L17" s="21"/>
      <c r="M17" s="21"/>
      <c r="N17" s="21"/>
      <c r="O17" s="21"/>
      <c r="P17" s="21"/>
      <c r="Q17" s="21"/>
    </row>
    <row r="18" spans="1:17" x14ac:dyDescent="0.25">
      <c r="A18" s="62" t="s">
        <v>14</v>
      </c>
      <c r="B18" s="4">
        <v>15</v>
      </c>
      <c r="C18" s="4">
        <v>7042</v>
      </c>
      <c r="D18" s="4">
        <f>B18*C18</f>
        <v>105630</v>
      </c>
      <c r="E18" s="21"/>
      <c r="F18" s="21"/>
      <c r="G18" s="21"/>
      <c r="H18" s="76"/>
      <c r="I18" s="21"/>
      <c r="J18" s="21"/>
      <c r="K18" s="21"/>
      <c r="L18" s="21"/>
      <c r="M18" s="21"/>
      <c r="N18" s="21"/>
      <c r="O18" s="21"/>
      <c r="P18" s="21"/>
      <c r="Q18" s="21"/>
    </row>
    <row r="19" spans="1:17" x14ac:dyDescent="0.25">
      <c r="A19" s="62" t="s">
        <v>14</v>
      </c>
      <c r="B19" s="4">
        <v>342</v>
      </c>
      <c r="C19" s="4">
        <v>156</v>
      </c>
      <c r="D19" s="4">
        <f t="shared" ref="D19:D24" si="0">B19*C19</f>
        <v>53352</v>
      </c>
      <c r="E19" s="21"/>
      <c r="F19" s="21"/>
      <c r="G19" s="21"/>
      <c r="H19" s="21"/>
      <c r="I19" s="21"/>
      <c r="J19" s="21"/>
      <c r="K19" s="21"/>
      <c r="L19" s="21"/>
      <c r="M19" s="21"/>
      <c r="N19" s="21"/>
      <c r="O19" s="21"/>
      <c r="P19" s="21"/>
      <c r="Q19" s="21"/>
    </row>
    <row r="20" spans="1:17" x14ac:dyDescent="0.25">
      <c r="A20" s="62" t="s">
        <v>14</v>
      </c>
      <c r="B20" s="4">
        <v>1200</v>
      </c>
      <c r="C20" s="4">
        <v>102</v>
      </c>
      <c r="D20" s="4">
        <f t="shared" si="0"/>
        <v>122400</v>
      </c>
      <c r="E20" s="21"/>
      <c r="F20" s="21"/>
      <c r="G20" s="21"/>
      <c r="H20" s="21"/>
      <c r="I20" s="21"/>
      <c r="J20" s="21"/>
      <c r="K20" s="21"/>
      <c r="L20" s="21"/>
      <c r="M20" s="21"/>
      <c r="N20" s="21"/>
      <c r="O20" s="21"/>
      <c r="P20" s="21"/>
      <c r="Q20" s="21"/>
    </row>
    <row r="21" spans="1:17" x14ac:dyDescent="0.25">
      <c r="A21" s="62" t="s">
        <v>14</v>
      </c>
      <c r="B21" s="4">
        <v>3200</v>
      </c>
      <c r="C21" s="4">
        <v>22</v>
      </c>
      <c r="D21" s="4">
        <f t="shared" si="0"/>
        <v>70400</v>
      </c>
      <c r="E21" s="21"/>
      <c r="F21" s="21"/>
      <c r="G21" s="21"/>
      <c r="H21" s="21"/>
      <c r="I21" s="21"/>
      <c r="J21" s="21"/>
      <c r="K21" s="21"/>
      <c r="L21" s="21"/>
      <c r="M21" s="21"/>
      <c r="N21" s="21"/>
      <c r="O21" s="21"/>
      <c r="P21" s="21"/>
      <c r="Q21" s="21"/>
    </row>
    <row r="22" spans="1:17" x14ac:dyDescent="0.25">
      <c r="A22" s="62" t="s">
        <v>14</v>
      </c>
      <c r="B22" s="4">
        <v>800</v>
      </c>
      <c r="C22" s="4">
        <v>65</v>
      </c>
      <c r="D22" s="4">
        <f t="shared" si="0"/>
        <v>52000</v>
      </c>
      <c r="E22" s="21"/>
      <c r="F22" s="21"/>
      <c r="G22" s="21"/>
      <c r="H22" s="21"/>
      <c r="I22" s="21"/>
      <c r="J22" s="21"/>
      <c r="K22" s="21"/>
      <c r="L22" s="21"/>
      <c r="M22" s="21"/>
      <c r="N22" s="21"/>
      <c r="O22" s="21"/>
      <c r="P22" s="21"/>
      <c r="Q22" s="21"/>
    </row>
    <row r="23" spans="1:17" x14ac:dyDescent="0.25">
      <c r="A23" s="62" t="s">
        <v>14</v>
      </c>
      <c r="B23" s="4">
        <v>934</v>
      </c>
      <c r="C23" s="4">
        <v>78</v>
      </c>
      <c r="D23" s="4">
        <f t="shared" si="0"/>
        <v>72852</v>
      </c>
      <c r="E23" s="21"/>
      <c r="F23" s="21"/>
      <c r="G23" s="21"/>
      <c r="H23" s="21"/>
      <c r="I23" s="21"/>
      <c r="J23" s="21"/>
      <c r="K23" s="21"/>
      <c r="L23" s="21"/>
      <c r="M23" s="21"/>
      <c r="N23" s="21"/>
      <c r="O23" s="21"/>
      <c r="P23" s="21"/>
      <c r="Q23" s="21"/>
    </row>
    <row r="24" spans="1:17" x14ac:dyDescent="0.25">
      <c r="A24" s="62" t="s">
        <v>14</v>
      </c>
      <c r="B24" s="6">
        <v>2500</v>
      </c>
      <c r="C24" s="4">
        <v>15</v>
      </c>
      <c r="D24" s="6">
        <f t="shared" si="0"/>
        <v>37500</v>
      </c>
      <c r="E24" s="21"/>
      <c r="F24" s="21"/>
      <c r="G24" s="21"/>
      <c r="H24" s="21"/>
      <c r="I24" s="21"/>
      <c r="J24" s="21"/>
      <c r="K24" s="21"/>
      <c r="L24" s="21"/>
      <c r="M24" s="21"/>
      <c r="N24" s="21"/>
      <c r="O24" s="21"/>
      <c r="P24" s="21"/>
      <c r="Q24" s="21"/>
    </row>
    <row r="25" spans="1:17" x14ac:dyDescent="0.25">
      <c r="A25" s="62" t="s">
        <v>15</v>
      </c>
      <c r="B25" s="7"/>
      <c r="C25" s="4"/>
      <c r="D25" s="7"/>
      <c r="E25" s="21"/>
      <c r="F25" s="21"/>
      <c r="G25" s="21"/>
      <c r="H25" s="21"/>
      <c r="I25" s="21"/>
      <c r="J25" s="21"/>
      <c r="K25" s="21"/>
      <c r="L25" s="21"/>
      <c r="M25" s="21"/>
      <c r="N25" s="21"/>
      <c r="O25" s="21"/>
      <c r="P25" s="21"/>
      <c r="Q25" s="21"/>
    </row>
    <row r="26" spans="1:17" x14ac:dyDescent="0.25">
      <c r="A26" s="62" t="s">
        <v>16</v>
      </c>
      <c r="B26" s="4">
        <v>60500</v>
      </c>
      <c r="C26" s="4"/>
      <c r="D26" s="4">
        <v>4100000</v>
      </c>
      <c r="E26" s="21"/>
      <c r="F26" s="21"/>
      <c r="G26" s="21"/>
      <c r="H26" s="21"/>
      <c r="I26" s="21"/>
      <c r="J26" s="21"/>
      <c r="K26" s="21"/>
      <c r="L26" s="21"/>
      <c r="M26" s="21"/>
      <c r="N26" s="21"/>
      <c r="O26" s="21"/>
      <c r="P26" s="21"/>
      <c r="Q26" s="21"/>
    </row>
    <row r="27" spans="1:17" x14ac:dyDescent="0.25">
      <c r="A27" s="62" t="s">
        <v>17</v>
      </c>
      <c r="B27" s="4"/>
      <c r="C27" s="4"/>
      <c r="D27" s="4"/>
      <c r="E27" s="21"/>
      <c r="F27" s="21"/>
      <c r="G27" s="21"/>
      <c r="H27" s="21"/>
      <c r="I27" s="21"/>
      <c r="J27" s="21"/>
      <c r="K27" s="21"/>
      <c r="L27" s="21"/>
      <c r="M27" s="21"/>
      <c r="N27" s="21"/>
      <c r="O27" s="21"/>
      <c r="P27" s="21"/>
      <c r="Q27" s="21"/>
    </row>
    <row r="28" spans="1:17" x14ac:dyDescent="0.25">
      <c r="A28" s="62"/>
      <c r="B28" s="4"/>
      <c r="C28" s="4"/>
      <c r="D28" s="4"/>
      <c r="E28" s="21"/>
      <c r="F28" s="21"/>
      <c r="G28" s="21"/>
      <c r="H28" s="21"/>
      <c r="I28" s="21"/>
      <c r="J28" s="21"/>
      <c r="K28" s="21"/>
      <c r="L28" s="21"/>
      <c r="M28" s="21"/>
      <c r="N28" s="21"/>
      <c r="O28" s="21"/>
      <c r="P28" s="21"/>
      <c r="Q28" s="21"/>
    </row>
    <row r="29" spans="1:17" x14ac:dyDescent="0.25">
      <c r="A29" s="21" t="s">
        <v>18</v>
      </c>
      <c r="B29" s="4"/>
      <c r="C29" s="4"/>
      <c r="D29" s="4"/>
      <c r="E29" s="21"/>
      <c r="F29" s="21"/>
      <c r="G29" s="21"/>
      <c r="H29" s="21"/>
      <c r="I29" s="21"/>
      <c r="J29" s="21"/>
      <c r="K29" s="21"/>
      <c r="L29" s="21"/>
      <c r="M29" s="21"/>
      <c r="N29" s="21"/>
      <c r="O29" s="21"/>
      <c r="P29" s="21"/>
      <c r="Q29" s="21"/>
    </row>
    <row r="30" spans="1:17" x14ac:dyDescent="0.25">
      <c r="A30" s="21"/>
      <c r="B30" s="4"/>
      <c r="C30" s="8" t="s">
        <v>19</v>
      </c>
      <c r="D30" s="4"/>
      <c r="E30" s="21"/>
      <c r="F30" s="21"/>
      <c r="G30" s="21"/>
      <c r="H30" s="21"/>
      <c r="I30" s="21"/>
      <c r="J30" s="21"/>
      <c r="K30" s="21"/>
      <c r="L30" s="21"/>
      <c r="M30" s="21"/>
      <c r="N30" s="21"/>
      <c r="O30" s="21"/>
      <c r="P30" s="21"/>
      <c r="Q30" s="21"/>
    </row>
    <row r="31" spans="1:17" x14ac:dyDescent="0.25">
      <c r="A31" s="21"/>
      <c r="B31" s="63" t="s">
        <v>20</v>
      </c>
      <c r="C31" s="9" t="s">
        <v>21</v>
      </c>
      <c r="D31" s="64" t="s">
        <v>22</v>
      </c>
      <c r="E31" s="65" t="s">
        <v>23</v>
      </c>
      <c r="F31" s="66">
        <v>100000</v>
      </c>
      <c r="G31" s="21"/>
      <c r="H31" s="21"/>
      <c r="I31" s="21"/>
      <c r="J31" s="21"/>
      <c r="K31" s="21"/>
      <c r="L31" s="21"/>
      <c r="M31" s="21"/>
      <c r="N31" s="21"/>
      <c r="O31" s="21"/>
      <c r="P31" s="21"/>
      <c r="Q31" s="21"/>
    </row>
    <row r="32" spans="1:17" x14ac:dyDescent="0.25">
      <c r="A32" s="21"/>
      <c r="B32" s="4">
        <f>B26</f>
        <v>60500</v>
      </c>
      <c r="C32" s="76" t="s">
        <v>24</v>
      </c>
      <c r="D32" s="4">
        <v>800000</v>
      </c>
      <c r="E32" s="55" t="s">
        <v>25</v>
      </c>
      <c r="F32" s="4">
        <v>100000</v>
      </c>
      <c r="G32" s="55" t="s">
        <v>26</v>
      </c>
      <c r="H32" s="67">
        <f>(B32/D32)*F32</f>
        <v>7562.5</v>
      </c>
      <c r="I32" s="21" t="s">
        <v>27</v>
      </c>
      <c r="J32" s="21"/>
      <c r="K32" s="21"/>
      <c r="L32" s="21"/>
      <c r="M32" s="21"/>
      <c r="N32" s="21"/>
      <c r="O32" s="21"/>
      <c r="P32" s="21"/>
      <c r="Q32" s="21"/>
    </row>
    <row r="33" spans="1:17" x14ac:dyDescent="0.25">
      <c r="A33" s="21"/>
      <c r="B33" s="4"/>
      <c r="C33" s="4"/>
      <c r="D33" s="4"/>
      <c r="E33" s="21"/>
      <c r="F33" s="21"/>
      <c r="G33" s="21"/>
      <c r="H33" s="21"/>
      <c r="I33" s="21"/>
      <c r="J33" s="21"/>
      <c r="K33" s="21"/>
      <c r="L33" s="21"/>
      <c r="M33" s="21"/>
      <c r="N33" s="21"/>
      <c r="O33" s="21"/>
      <c r="P33" s="21"/>
      <c r="Q33" s="21"/>
    </row>
    <row r="34" spans="1:17" x14ac:dyDescent="0.25">
      <c r="A34" s="77" t="s">
        <v>351</v>
      </c>
      <c r="B34" s="4"/>
      <c r="C34" s="4"/>
      <c r="D34" s="4"/>
      <c r="E34" s="21"/>
      <c r="F34" s="21"/>
      <c r="G34" s="21"/>
      <c r="H34" s="21"/>
      <c r="I34" s="68" t="s">
        <v>28</v>
      </c>
      <c r="J34" s="19"/>
      <c r="K34" s="21"/>
      <c r="L34" s="21"/>
      <c r="M34" s="21"/>
      <c r="N34" s="21"/>
      <c r="O34" s="21"/>
      <c r="P34" s="21"/>
      <c r="Q34" s="21"/>
    </row>
    <row r="35" spans="1:17" x14ac:dyDescent="0.25">
      <c r="A35" s="77"/>
      <c r="B35" s="4"/>
      <c r="C35" s="4"/>
      <c r="D35" s="4"/>
      <c r="E35" s="21"/>
      <c r="F35" s="21"/>
      <c r="G35" s="21"/>
      <c r="H35" s="21"/>
      <c r="I35" s="69" t="s">
        <v>29</v>
      </c>
      <c r="J35" s="19"/>
      <c r="K35" s="21"/>
      <c r="L35" s="21"/>
      <c r="M35" s="21"/>
      <c r="N35" s="21"/>
      <c r="O35" s="21"/>
      <c r="P35" s="21"/>
      <c r="Q35" s="21"/>
    </row>
    <row r="36" spans="1:17" x14ac:dyDescent="0.25">
      <c r="A36" s="21"/>
      <c r="B36" s="8" t="s">
        <v>30</v>
      </c>
      <c r="C36" s="8" t="s">
        <v>19</v>
      </c>
      <c r="D36" s="4"/>
      <c r="E36" s="21"/>
      <c r="F36" s="70" t="s">
        <v>31</v>
      </c>
      <c r="G36" s="21"/>
      <c r="H36" s="10" t="s">
        <v>19</v>
      </c>
      <c r="I36" s="69" t="s">
        <v>32</v>
      </c>
      <c r="J36" s="70" t="s">
        <v>23</v>
      </c>
      <c r="K36" s="21"/>
      <c r="L36" s="21"/>
      <c r="M36" s="21"/>
      <c r="N36" s="21"/>
      <c r="O36" s="21"/>
      <c r="P36" s="21"/>
      <c r="Q36" s="21"/>
    </row>
    <row r="37" spans="1:17" x14ac:dyDescent="0.25">
      <c r="A37" s="21"/>
      <c r="B37" s="11" t="s">
        <v>11</v>
      </c>
      <c r="C37" s="9" t="s">
        <v>21</v>
      </c>
      <c r="D37" s="12" t="s">
        <v>22</v>
      </c>
      <c r="E37" s="21"/>
      <c r="F37" s="71" t="s">
        <v>33</v>
      </c>
      <c r="G37" s="21"/>
      <c r="H37" s="13" t="s">
        <v>21</v>
      </c>
      <c r="I37" s="71" t="s">
        <v>34</v>
      </c>
      <c r="J37" s="72">
        <v>100</v>
      </c>
      <c r="K37" s="55" t="s">
        <v>26</v>
      </c>
      <c r="L37" s="77" t="s">
        <v>35</v>
      </c>
      <c r="M37" s="21"/>
      <c r="N37" s="21"/>
      <c r="O37" s="21"/>
      <c r="P37" s="21"/>
      <c r="Q37" s="21"/>
    </row>
    <row r="38" spans="1:17" x14ac:dyDescent="0.25">
      <c r="A38" s="21"/>
      <c r="B38" s="4">
        <f>D26</f>
        <v>4100000</v>
      </c>
      <c r="C38" s="76" t="s">
        <v>24</v>
      </c>
      <c r="D38" s="4">
        <v>800000</v>
      </c>
      <c r="E38" s="55" t="s">
        <v>26</v>
      </c>
      <c r="F38" s="56">
        <f>B38/D38</f>
        <v>5.125</v>
      </c>
      <c r="G38" s="21"/>
      <c r="H38" s="76" t="s">
        <v>24</v>
      </c>
      <c r="I38" s="113">
        <v>5.5679522264000001</v>
      </c>
      <c r="J38" s="69" t="s">
        <v>36</v>
      </c>
      <c r="K38" s="55" t="s">
        <v>26</v>
      </c>
      <c r="L38" s="78">
        <f>F38/I38*100</f>
        <v>92.044611584492813</v>
      </c>
      <c r="M38" s="21"/>
      <c r="N38" s="21"/>
      <c r="O38" s="21"/>
      <c r="P38" s="21"/>
      <c r="Q38" s="21"/>
    </row>
    <row r="39" spans="1:17" x14ac:dyDescent="0.25">
      <c r="A39" s="21"/>
      <c r="B39" s="4"/>
      <c r="C39" s="76"/>
      <c r="D39" s="4"/>
      <c r="E39" s="55"/>
      <c r="F39" s="56"/>
      <c r="G39" s="21"/>
      <c r="H39" s="76"/>
      <c r="I39" s="21"/>
      <c r="J39" s="19"/>
      <c r="K39" s="55"/>
      <c r="L39" s="78"/>
      <c r="M39" s="21"/>
      <c r="N39" s="21"/>
      <c r="O39" s="21"/>
      <c r="P39" s="21"/>
      <c r="Q39" s="21"/>
    </row>
    <row r="40" spans="1:17" x14ac:dyDescent="0.25">
      <c r="A40" s="21"/>
      <c r="B40" s="4"/>
      <c r="C40" s="76"/>
      <c r="D40" s="4"/>
      <c r="E40" s="55"/>
      <c r="F40" s="56"/>
      <c r="G40" s="21"/>
      <c r="H40" s="76"/>
      <c r="I40" s="21"/>
      <c r="J40" s="19"/>
      <c r="K40" s="55"/>
      <c r="L40" s="78"/>
      <c r="M40" s="21"/>
      <c r="N40" s="21"/>
      <c r="O40" s="21"/>
      <c r="P40" s="21"/>
      <c r="Q40" s="21"/>
    </row>
    <row r="41" spans="1:17" x14ac:dyDescent="0.25">
      <c r="A41" s="14" t="s">
        <v>596</v>
      </c>
      <c r="B41" s="15"/>
      <c r="C41" s="79"/>
      <c r="D41" s="15"/>
      <c r="E41" s="55"/>
      <c r="F41" s="56"/>
      <c r="G41" s="21"/>
      <c r="H41" s="76"/>
      <c r="I41" s="21"/>
      <c r="J41" s="19"/>
      <c r="K41" s="55"/>
      <c r="L41" s="78"/>
      <c r="M41" s="21"/>
      <c r="N41" s="21"/>
      <c r="O41" s="21"/>
      <c r="P41" s="21"/>
      <c r="Q41" s="21"/>
    </row>
    <row r="42" spans="1:17" x14ac:dyDescent="0.25">
      <c r="A42" s="21"/>
      <c r="B42" s="4"/>
      <c r="C42" s="76"/>
      <c r="D42" s="4"/>
      <c r="E42" s="55"/>
      <c r="F42" s="56"/>
      <c r="G42" s="21"/>
      <c r="H42" s="78"/>
      <c r="I42" s="21"/>
      <c r="J42" s="19"/>
      <c r="K42" s="55"/>
      <c r="L42" s="78"/>
      <c r="M42" s="21"/>
      <c r="N42" s="21"/>
      <c r="O42" s="21"/>
      <c r="P42" s="21"/>
      <c r="Q42" s="21"/>
    </row>
    <row r="43" spans="1:17" x14ac:dyDescent="0.25">
      <c r="A43" s="21" t="s">
        <v>604</v>
      </c>
      <c r="B43" s="4"/>
      <c r="C43" s="76"/>
      <c r="D43" s="4"/>
      <c r="E43" s="55"/>
      <c r="F43" s="56"/>
      <c r="G43" s="21"/>
      <c r="H43" s="76"/>
      <c r="I43" s="21"/>
      <c r="J43" s="19"/>
      <c r="K43" s="55"/>
      <c r="L43" s="78"/>
      <c r="M43" s="21"/>
      <c r="N43" s="21"/>
      <c r="O43" s="21"/>
      <c r="P43" s="21"/>
      <c r="Q43" s="21"/>
    </row>
    <row r="44" spans="1:17" x14ac:dyDescent="0.25">
      <c r="A44" s="21"/>
      <c r="B44" s="4"/>
      <c r="C44" s="76"/>
      <c r="D44" s="4"/>
      <c r="E44" s="55"/>
      <c r="F44" s="56"/>
      <c r="G44" s="21"/>
      <c r="H44" s="76"/>
      <c r="I44" s="21"/>
      <c r="J44" s="19"/>
      <c r="K44" s="55"/>
      <c r="L44" s="78"/>
      <c r="M44" s="21"/>
      <c r="N44" s="21"/>
      <c r="O44" s="21"/>
      <c r="P44" s="21"/>
      <c r="Q44" s="21"/>
    </row>
    <row r="45" spans="1:17" x14ac:dyDescent="0.25">
      <c r="A45" s="21"/>
      <c r="B45" s="21" t="s">
        <v>1024</v>
      </c>
      <c r="C45" s="76"/>
      <c r="D45" s="4"/>
      <c r="E45" s="55"/>
      <c r="F45" s="56"/>
      <c r="G45" s="21"/>
      <c r="H45" s="78"/>
      <c r="I45" s="21"/>
      <c r="J45" s="19"/>
      <c r="K45" s="55"/>
      <c r="L45" s="78"/>
      <c r="M45" s="21"/>
      <c r="N45" s="21"/>
      <c r="O45" s="21"/>
      <c r="P45" s="21"/>
      <c r="Q45" s="21"/>
    </row>
    <row r="46" spans="1:17" x14ac:dyDescent="0.25">
      <c r="A46" s="21"/>
      <c r="B46" s="4"/>
      <c r="C46" s="76"/>
      <c r="D46" s="4"/>
      <c r="E46" s="55"/>
      <c r="F46" s="56"/>
      <c r="G46" s="21"/>
      <c r="H46" s="78"/>
      <c r="I46" s="21"/>
      <c r="J46" s="19"/>
      <c r="K46" s="55"/>
      <c r="L46" s="78"/>
      <c r="M46" s="21"/>
      <c r="N46" s="21"/>
      <c r="O46" s="21"/>
      <c r="P46" s="21"/>
      <c r="Q46" s="21"/>
    </row>
    <row r="47" spans="1:17" ht="18" x14ac:dyDescent="0.35">
      <c r="A47" s="21"/>
      <c r="B47" s="21" t="s">
        <v>1013</v>
      </c>
      <c r="C47" s="76"/>
      <c r="D47" s="4"/>
      <c r="E47" s="55"/>
      <c r="F47" s="56"/>
      <c r="G47" s="21"/>
      <c r="H47" s="78"/>
      <c r="I47" s="21"/>
      <c r="J47" s="19"/>
      <c r="K47" s="55"/>
      <c r="L47" s="78"/>
      <c r="M47" s="21"/>
      <c r="N47" s="21"/>
      <c r="O47" s="21"/>
      <c r="P47" s="21"/>
      <c r="Q47" s="21"/>
    </row>
    <row r="48" spans="1:17" x14ac:dyDescent="0.25">
      <c r="A48" s="21"/>
      <c r="B48" s="4"/>
      <c r="C48" s="76"/>
      <c r="D48" s="4"/>
      <c r="E48" s="55"/>
      <c r="F48" s="56"/>
      <c r="G48" s="21"/>
      <c r="H48" s="78"/>
      <c r="I48" s="21"/>
      <c r="J48" s="19"/>
      <c r="K48" s="55"/>
      <c r="L48" s="78"/>
      <c r="M48" s="21"/>
      <c r="N48" s="21"/>
      <c r="O48" s="21"/>
      <c r="P48" s="21"/>
      <c r="Q48" s="21"/>
    </row>
    <row r="49" spans="1:17" ht="18" x14ac:dyDescent="0.35">
      <c r="A49" s="21"/>
      <c r="B49" s="27" t="s">
        <v>1028</v>
      </c>
      <c r="C49" s="76"/>
      <c r="D49" s="4"/>
      <c r="E49" s="55"/>
      <c r="F49" s="56"/>
      <c r="G49" s="21"/>
      <c r="H49" s="78"/>
      <c r="I49" s="21"/>
      <c r="J49" s="19"/>
      <c r="K49" s="55"/>
      <c r="L49" s="78"/>
      <c r="M49" s="21"/>
      <c r="N49" s="21"/>
      <c r="O49" s="21"/>
      <c r="P49" s="21"/>
      <c r="Q49" s="21"/>
    </row>
    <row r="50" spans="1:17" x14ac:dyDescent="0.25">
      <c r="A50" s="21"/>
      <c r="B50" s="33"/>
      <c r="C50" s="76"/>
      <c r="D50" s="4"/>
      <c r="E50" s="55"/>
      <c r="F50" s="56"/>
      <c r="G50" s="21"/>
      <c r="H50" s="76"/>
      <c r="I50" s="21"/>
      <c r="J50" s="19"/>
      <c r="K50" s="55"/>
      <c r="L50" s="78"/>
      <c r="M50" s="21"/>
      <c r="N50" s="21"/>
      <c r="O50" s="21"/>
      <c r="P50" s="21"/>
      <c r="Q50" s="21"/>
    </row>
    <row r="51" spans="1:17" s="102" customFormat="1" ht="18" x14ac:dyDescent="0.35">
      <c r="A51" s="95"/>
      <c r="B51" s="27" t="s">
        <v>1029</v>
      </c>
      <c r="C51" s="96"/>
      <c r="D51" s="97"/>
      <c r="E51" s="98"/>
      <c r="F51" s="99"/>
      <c r="G51" s="95"/>
      <c r="H51" s="100"/>
      <c r="I51" s="95"/>
      <c r="J51" s="101"/>
      <c r="K51" s="98"/>
      <c r="L51" s="100"/>
      <c r="M51" s="95"/>
      <c r="N51" s="95"/>
      <c r="O51" s="95"/>
      <c r="P51" s="95"/>
      <c r="Q51" s="95"/>
    </row>
    <row r="52" spans="1:17" x14ac:dyDescent="0.25">
      <c r="A52" s="21"/>
      <c r="B52" s="4"/>
      <c r="C52" s="76"/>
      <c r="D52" s="4"/>
      <c r="E52" s="55"/>
      <c r="F52" s="56"/>
      <c r="G52" s="21"/>
      <c r="H52" s="76"/>
      <c r="I52" s="21"/>
      <c r="J52" s="19"/>
      <c r="K52" s="55"/>
      <c r="L52" s="78"/>
      <c r="M52" s="21"/>
      <c r="N52" s="21"/>
      <c r="O52" s="21"/>
      <c r="P52" s="21"/>
      <c r="Q52" s="21"/>
    </row>
    <row r="53" spans="1:17" ht="18" x14ac:dyDescent="0.35">
      <c r="A53" s="21" t="s">
        <v>600</v>
      </c>
      <c r="B53" s="21"/>
      <c r="C53" s="4"/>
      <c r="D53" s="4"/>
      <c r="E53" s="21"/>
      <c r="F53" s="19"/>
      <c r="G53" s="19"/>
      <c r="H53" s="19"/>
      <c r="I53" s="19"/>
      <c r="J53" s="21"/>
      <c r="K53" s="21"/>
      <c r="L53" s="21"/>
      <c r="M53" s="21"/>
      <c r="N53" s="21"/>
      <c r="O53" s="21"/>
      <c r="P53" s="21"/>
      <c r="Q53" s="21"/>
    </row>
    <row r="54" spans="1:17" x14ac:dyDescent="0.25">
      <c r="A54" s="21"/>
      <c r="B54" s="21"/>
      <c r="C54" s="21"/>
      <c r="D54" s="21"/>
      <c r="E54" s="21"/>
      <c r="F54" s="21"/>
      <c r="G54" s="21"/>
      <c r="H54" s="21"/>
      <c r="I54" s="21"/>
      <c r="J54" s="21"/>
      <c r="K54" s="21"/>
      <c r="L54" s="21"/>
      <c r="M54" s="21"/>
      <c r="N54" s="21"/>
      <c r="O54" s="21"/>
      <c r="P54" s="21"/>
      <c r="Q54" s="21"/>
    </row>
    <row r="55" spans="1:17" ht="18" x14ac:dyDescent="0.35">
      <c r="A55" s="21"/>
      <c r="B55" s="21" t="s">
        <v>601</v>
      </c>
      <c r="C55" s="21"/>
      <c r="D55" s="21"/>
      <c r="E55" s="21"/>
      <c r="F55" s="21"/>
      <c r="G55" s="21"/>
      <c r="H55" s="21"/>
      <c r="I55" s="74"/>
      <c r="J55" s="21"/>
      <c r="K55" s="21"/>
      <c r="L55" s="21"/>
      <c r="M55" s="21"/>
      <c r="N55" s="65" t="s">
        <v>348</v>
      </c>
      <c r="O55" s="92">
        <v>0.93455338870000004</v>
      </c>
      <c r="P55" s="21"/>
      <c r="Q55" s="21"/>
    </row>
    <row r="56" spans="1:17" ht="18" x14ac:dyDescent="0.35">
      <c r="A56" s="21"/>
      <c r="B56" s="21"/>
      <c r="C56" s="21"/>
      <c r="D56" s="21"/>
      <c r="E56" s="21"/>
      <c r="F56" s="21"/>
      <c r="G56" s="21"/>
      <c r="H56" s="21"/>
      <c r="I56" s="74"/>
      <c r="J56" s="21"/>
      <c r="K56" s="21"/>
      <c r="L56" s="21"/>
      <c r="M56" s="21"/>
      <c r="N56" s="65" t="s">
        <v>349</v>
      </c>
      <c r="O56" s="92">
        <v>0.98689642779999998</v>
      </c>
      <c r="P56" s="21"/>
      <c r="Q56" s="21"/>
    </row>
    <row r="57" spans="1:17" ht="18" x14ac:dyDescent="0.35">
      <c r="A57" s="21"/>
      <c r="B57" s="21"/>
      <c r="C57" s="21"/>
      <c r="D57" s="21"/>
      <c r="E57" s="21"/>
      <c r="F57" s="21"/>
      <c r="G57" s="21"/>
      <c r="H57" s="21"/>
      <c r="I57" s="74"/>
      <c r="J57" s="21"/>
      <c r="K57" s="21"/>
      <c r="L57" s="21"/>
      <c r="M57" s="21"/>
      <c r="N57" s="65" t="s">
        <v>1011</v>
      </c>
      <c r="O57" s="92">
        <v>1.0503793632</v>
      </c>
      <c r="P57" s="21"/>
      <c r="Q57" s="21"/>
    </row>
    <row r="58" spans="1:17" x14ac:dyDescent="0.25">
      <c r="A58" s="21"/>
      <c r="B58" s="21"/>
      <c r="C58" s="21"/>
      <c r="D58" s="21"/>
      <c r="E58" s="21"/>
      <c r="F58" s="21"/>
      <c r="G58" s="21"/>
      <c r="H58" s="21"/>
      <c r="I58" s="21"/>
      <c r="J58" s="21"/>
      <c r="K58" s="21"/>
      <c r="L58" s="21"/>
      <c r="M58" s="21"/>
      <c r="N58" s="21"/>
      <c r="O58" s="21"/>
      <c r="P58" s="21"/>
      <c r="Q58" s="21"/>
    </row>
    <row r="59" spans="1:17" ht="18" x14ac:dyDescent="0.35">
      <c r="A59" s="21"/>
      <c r="B59" s="21" t="s">
        <v>39</v>
      </c>
      <c r="C59" s="21"/>
      <c r="D59" s="21"/>
      <c r="E59" s="21"/>
      <c r="F59" s="21"/>
      <c r="G59" s="21"/>
      <c r="H59" s="21"/>
      <c r="I59" s="74"/>
      <c r="J59" s="21"/>
      <c r="K59" s="21"/>
      <c r="L59" s="21"/>
      <c r="M59" s="21"/>
      <c r="N59" s="65" t="s">
        <v>348</v>
      </c>
      <c r="O59" s="92">
        <v>0.97131775990000002</v>
      </c>
      <c r="P59" s="21"/>
      <c r="Q59" s="21"/>
    </row>
    <row r="60" spans="1:17" ht="18" x14ac:dyDescent="0.35">
      <c r="A60" s="21"/>
      <c r="B60" s="21"/>
      <c r="C60" s="21"/>
      <c r="D60" s="21"/>
      <c r="E60" s="21"/>
      <c r="F60" s="21"/>
      <c r="G60" s="21"/>
      <c r="H60" s="21"/>
      <c r="I60" s="74"/>
      <c r="J60" s="21"/>
      <c r="K60" s="21"/>
      <c r="L60" s="21"/>
      <c r="M60" s="21"/>
      <c r="N60" s="65" t="s">
        <v>349</v>
      </c>
      <c r="O60" s="92">
        <v>0.99513322100000001</v>
      </c>
      <c r="P60" s="21"/>
      <c r="Q60" s="21"/>
    </row>
    <row r="61" spans="1:17" ht="18" x14ac:dyDescent="0.35">
      <c r="A61" s="21"/>
      <c r="B61" s="21"/>
      <c r="C61" s="21"/>
      <c r="D61" s="21"/>
      <c r="E61" s="21"/>
      <c r="F61" s="21"/>
      <c r="G61" s="21"/>
      <c r="H61" s="21"/>
      <c r="I61" s="74"/>
      <c r="J61" s="21"/>
      <c r="K61" s="21"/>
      <c r="L61" s="21"/>
      <c r="M61" s="21"/>
      <c r="N61" s="65" t="s">
        <v>1011</v>
      </c>
      <c r="O61" s="92">
        <v>0.98062805129999997</v>
      </c>
      <c r="P61" s="21"/>
      <c r="Q61" s="21"/>
    </row>
    <row r="62" spans="1:17" x14ac:dyDescent="0.25">
      <c r="A62" s="21"/>
      <c r="B62" s="21"/>
      <c r="C62" s="21"/>
      <c r="D62" s="21"/>
      <c r="E62" s="21"/>
      <c r="F62" s="21"/>
      <c r="G62" s="21"/>
      <c r="H62" s="21"/>
      <c r="I62" s="21"/>
      <c r="J62" s="21"/>
      <c r="K62" s="21"/>
      <c r="L62" s="21"/>
      <c r="M62" s="21"/>
      <c r="N62" s="21"/>
      <c r="O62" s="21"/>
      <c r="P62" s="21"/>
      <c r="Q62" s="21"/>
    </row>
    <row r="63" spans="1:17" ht="18" x14ac:dyDescent="0.35">
      <c r="A63" s="21"/>
      <c r="B63" s="21" t="s">
        <v>40</v>
      </c>
      <c r="C63" s="21"/>
      <c r="D63" s="21"/>
      <c r="E63" s="21"/>
      <c r="F63" s="21"/>
      <c r="G63" s="21"/>
      <c r="H63" s="21"/>
      <c r="I63" s="21"/>
      <c r="J63" s="21"/>
      <c r="K63" s="21"/>
      <c r="L63" s="21"/>
      <c r="M63" s="21"/>
      <c r="N63" s="65" t="s">
        <v>348</v>
      </c>
      <c r="O63" s="92">
        <v>0.91923801869999999</v>
      </c>
      <c r="P63" s="21"/>
      <c r="Q63" s="21"/>
    </row>
    <row r="64" spans="1:17" ht="18" x14ac:dyDescent="0.35">
      <c r="A64" s="21"/>
      <c r="B64" s="21"/>
      <c r="C64" s="21"/>
      <c r="D64" s="21"/>
      <c r="E64" s="21"/>
      <c r="F64" s="21"/>
      <c r="G64" s="21"/>
      <c r="H64" s="21"/>
      <c r="I64" s="21"/>
      <c r="J64" s="21"/>
      <c r="K64" s="21"/>
      <c r="L64" s="21"/>
      <c r="M64" s="21"/>
      <c r="N64" s="65" t="s">
        <v>349</v>
      </c>
      <c r="O64" s="92">
        <v>0.98364705050000001</v>
      </c>
      <c r="P64" s="21"/>
      <c r="Q64" s="21"/>
    </row>
    <row r="65" spans="1:17" ht="18" x14ac:dyDescent="0.35">
      <c r="A65" s="21"/>
      <c r="B65" s="21"/>
      <c r="C65" s="21"/>
      <c r="D65" s="21"/>
      <c r="E65" s="21"/>
      <c r="F65" s="21"/>
      <c r="G65" s="21"/>
      <c r="H65" s="21"/>
      <c r="I65" s="21"/>
      <c r="J65" s="21"/>
      <c r="K65" s="21"/>
      <c r="L65" s="21"/>
      <c r="M65" s="21"/>
      <c r="N65" s="65" t="s">
        <v>1011</v>
      </c>
      <c r="O65" s="92">
        <v>1.0897030647999999</v>
      </c>
      <c r="P65" s="21"/>
      <c r="Q65" s="21"/>
    </row>
    <row r="66" spans="1:17" x14ac:dyDescent="0.25">
      <c r="A66" s="21"/>
      <c r="B66" s="21"/>
      <c r="C66" s="21"/>
      <c r="D66" s="21"/>
      <c r="E66" s="21"/>
      <c r="F66" s="21"/>
      <c r="G66" s="21"/>
      <c r="H66" s="21"/>
      <c r="I66" s="21"/>
      <c r="J66" s="21"/>
      <c r="K66" s="21"/>
      <c r="L66" s="21"/>
      <c r="M66" s="21"/>
      <c r="N66" s="19"/>
      <c r="O66" s="86"/>
      <c r="P66" s="21"/>
      <c r="Q66" s="21"/>
    </row>
    <row r="67" spans="1:17" x14ac:dyDescent="0.25">
      <c r="A67" s="21" t="s">
        <v>588</v>
      </c>
      <c r="B67" s="4"/>
      <c r="C67" s="76"/>
      <c r="D67" s="4"/>
      <c r="E67" s="55"/>
      <c r="F67" s="56"/>
      <c r="G67" s="21"/>
      <c r="H67" s="76"/>
      <c r="I67" s="21"/>
      <c r="J67" s="19"/>
      <c r="K67" s="55"/>
      <c r="L67" s="78"/>
      <c r="M67" s="21"/>
      <c r="N67" s="21"/>
      <c r="O67" s="21"/>
      <c r="P67" s="21"/>
      <c r="Q67" s="21"/>
    </row>
    <row r="68" spans="1:17" ht="18" x14ac:dyDescent="0.35">
      <c r="A68" s="21"/>
      <c r="B68" s="2" t="s">
        <v>589</v>
      </c>
      <c r="C68" s="76"/>
      <c r="D68" s="4"/>
      <c r="E68" s="55"/>
      <c r="F68" s="56"/>
      <c r="G68" s="21"/>
      <c r="H68" s="76"/>
      <c r="I68" s="21"/>
      <c r="J68" s="19"/>
      <c r="K68" s="55"/>
      <c r="L68" s="78"/>
      <c r="M68" s="21"/>
      <c r="N68" s="21"/>
      <c r="O68" s="21"/>
      <c r="P68" s="21"/>
      <c r="Q68" s="21"/>
    </row>
    <row r="69" spans="1:17" ht="18" x14ac:dyDescent="0.35">
      <c r="A69" s="21"/>
      <c r="B69" s="2" t="s">
        <v>590</v>
      </c>
      <c r="C69" s="76"/>
      <c r="D69" s="4"/>
      <c r="E69" s="55"/>
      <c r="F69" s="56"/>
      <c r="G69" s="21"/>
      <c r="H69" s="76"/>
      <c r="I69" s="21"/>
      <c r="J69" s="19"/>
      <c r="K69" s="55"/>
      <c r="L69" s="78"/>
      <c r="M69" s="21"/>
      <c r="N69" s="21"/>
      <c r="O69" s="21"/>
      <c r="P69" s="21"/>
      <c r="Q69" s="21"/>
    </row>
    <row r="70" spans="1:17" ht="18" x14ac:dyDescent="0.35">
      <c r="A70" s="21"/>
      <c r="B70" s="2" t="s">
        <v>591</v>
      </c>
      <c r="C70" s="76"/>
      <c r="D70" s="4"/>
      <c r="E70" s="55"/>
      <c r="F70" s="56"/>
      <c r="G70" s="21"/>
      <c r="H70" s="76"/>
      <c r="I70" s="21"/>
      <c r="J70" s="19"/>
      <c r="K70" s="55"/>
      <c r="L70" s="78"/>
      <c r="M70" s="21"/>
      <c r="N70" s="21"/>
      <c r="O70" s="21"/>
      <c r="P70" s="21"/>
      <c r="Q70" s="21"/>
    </row>
    <row r="71" spans="1:17" s="102" customFormat="1" ht="18" x14ac:dyDescent="0.35">
      <c r="A71" s="95"/>
      <c r="B71" s="27" t="s">
        <v>1030</v>
      </c>
      <c r="C71" s="96"/>
      <c r="D71" s="97"/>
      <c r="E71" s="98"/>
      <c r="F71" s="99"/>
      <c r="G71" s="95"/>
      <c r="H71" s="96"/>
      <c r="I71" s="95"/>
      <c r="J71" s="101"/>
      <c r="K71" s="98"/>
      <c r="L71" s="100"/>
      <c r="M71" s="95"/>
      <c r="N71" s="95"/>
      <c r="O71" s="95"/>
      <c r="P71" s="95"/>
      <c r="Q71" s="95"/>
    </row>
    <row r="72" spans="1:17" x14ac:dyDescent="0.25">
      <c r="A72" s="21"/>
      <c r="B72" s="4"/>
      <c r="C72" s="76"/>
      <c r="D72" s="4"/>
      <c r="E72" s="55"/>
      <c r="F72" s="56"/>
      <c r="G72" s="21"/>
      <c r="H72" s="76"/>
      <c r="I72" s="21"/>
      <c r="J72" s="19"/>
      <c r="K72" s="55"/>
      <c r="L72" s="78"/>
      <c r="M72" s="21"/>
      <c r="N72" s="21"/>
      <c r="O72" s="21"/>
      <c r="P72" s="21"/>
      <c r="Q72" s="21"/>
    </row>
    <row r="73" spans="1:17" x14ac:dyDescent="0.25">
      <c r="A73" s="16" t="s">
        <v>37</v>
      </c>
      <c r="B73" s="17"/>
      <c r="C73" s="17"/>
      <c r="D73" s="17"/>
      <c r="E73" s="18"/>
      <c r="F73" s="18"/>
      <c r="G73" s="18"/>
      <c r="H73" s="18"/>
      <c r="I73" s="21"/>
      <c r="J73" s="21"/>
      <c r="K73" s="21"/>
      <c r="L73" s="21"/>
      <c r="M73" s="21"/>
      <c r="N73" s="21"/>
      <c r="O73" s="21"/>
      <c r="P73" s="21"/>
      <c r="Q73" s="21"/>
    </row>
    <row r="74" spans="1:17" x14ac:dyDescent="0.25">
      <c r="A74" s="21"/>
      <c r="B74" s="21"/>
      <c r="C74" s="21"/>
      <c r="D74" s="21"/>
      <c r="E74" s="21"/>
      <c r="F74" s="21"/>
      <c r="G74" s="21"/>
      <c r="H74" s="21"/>
      <c r="I74" s="21"/>
      <c r="J74" s="21"/>
      <c r="K74" s="21"/>
      <c r="L74" s="21"/>
      <c r="M74" s="21"/>
      <c r="N74" s="21"/>
      <c r="O74" s="21"/>
      <c r="P74" s="21"/>
      <c r="Q74" s="21"/>
    </row>
    <row r="75" spans="1:17" ht="28.5" customHeight="1" x14ac:dyDescent="0.25">
      <c r="A75" s="21"/>
      <c r="B75" s="105" t="s">
        <v>347</v>
      </c>
      <c r="C75" s="105"/>
      <c r="D75" s="105"/>
      <c r="E75" s="105"/>
      <c r="F75" s="105"/>
      <c r="G75" s="105"/>
      <c r="H75" s="105"/>
      <c r="I75" s="105"/>
      <c r="J75" s="105"/>
      <c r="K75" s="105"/>
      <c r="L75" s="105"/>
      <c r="M75" s="105"/>
      <c r="N75" s="73"/>
      <c r="O75" s="93">
        <v>1.5463296828999999</v>
      </c>
      <c r="P75" s="21"/>
      <c r="Q75" s="21"/>
    </row>
    <row r="76" spans="1:17" x14ac:dyDescent="0.25">
      <c r="A76" s="21"/>
      <c r="B76" s="21"/>
      <c r="C76" s="21"/>
      <c r="D76" s="21"/>
      <c r="E76" s="21"/>
      <c r="F76" s="21"/>
      <c r="G76" s="21"/>
      <c r="H76" s="21"/>
      <c r="I76" s="21"/>
      <c r="J76" s="21"/>
      <c r="K76" s="21"/>
      <c r="L76" s="21"/>
      <c r="M76" s="21"/>
      <c r="N76" s="21"/>
      <c r="O76" s="21"/>
      <c r="P76" s="21"/>
      <c r="Q76" s="21"/>
    </row>
    <row r="77" spans="1:17" ht="33.75" customHeight="1" x14ac:dyDescent="0.25">
      <c r="A77" s="21"/>
      <c r="B77" s="105" t="s">
        <v>38</v>
      </c>
      <c r="C77" s="105"/>
      <c r="D77" s="105"/>
      <c r="E77" s="105"/>
      <c r="F77" s="105"/>
      <c r="G77" s="105"/>
      <c r="H77" s="105"/>
      <c r="I77" s="105"/>
      <c r="J77" s="105"/>
      <c r="K77" s="105"/>
      <c r="L77" s="105"/>
      <c r="M77" s="105"/>
      <c r="N77" s="73"/>
      <c r="O77" s="94">
        <v>4.0216225435000004</v>
      </c>
      <c r="P77" s="21"/>
      <c r="Q77" s="21"/>
    </row>
    <row r="78" spans="1:17" x14ac:dyDescent="0.25">
      <c r="A78" s="21"/>
      <c r="B78" s="21"/>
      <c r="C78" s="21"/>
      <c r="D78" s="21"/>
      <c r="E78" s="21"/>
      <c r="F78" s="21"/>
      <c r="G78" s="21"/>
      <c r="H78" s="21"/>
      <c r="I78" s="21"/>
      <c r="J78" s="21"/>
      <c r="K78" s="21"/>
      <c r="L78" s="21"/>
      <c r="M78" s="21"/>
      <c r="N78" s="21"/>
      <c r="O78" s="59"/>
      <c r="P78" s="21"/>
      <c r="Q78" s="21"/>
    </row>
    <row r="80" spans="1:17" ht="70.5" customHeight="1" x14ac:dyDescent="0.25">
      <c r="A80" s="106" t="s">
        <v>602</v>
      </c>
      <c r="B80" s="106"/>
      <c r="C80" s="106"/>
      <c r="D80" s="106"/>
      <c r="E80" s="106"/>
      <c r="F80" s="106"/>
      <c r="G80" s="106"/>
      <c r="H80" s="106"/>
      <c r="I80" s="106"/>
      <c r="J80" s="106"/>
      <c r="K80" s="106"/>
      <c r="L80" s="106"/>
      <c r="M80" s="106"/>
      <c r="N80" s="106"/>
      <c r="O80" s="106"/>
      <c r="P80" s="106"/>
    </row>
  </sheetData>
  <customSheetViews>
    <customSheetView guid="{9A6D5632-0F43-4B4C-894F-20228D47F18C}" topLeftCell="A25">
      <selection activeCell="A42" sqref="A42"/>
      <pageMargins left="0.7" right="0.7" top="0.75" bottom="0.75" header="0.3" footer="0.3"/>
    </customSheetView>
  </customSheetViews>
  <mergeCells count="3">
    <mergeCell ref="B75:M75"/>
    <mergeCell ref="B77:M77"/>
    <mergeCell ref="A80:P80"/>
  </mergeCells>
  <pageMargins left="0.7" right="0.7" top="0.75" bottom="0.75" header="0.3" footer="0.3"/>
  <pageSetup scale="4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86"/>
  <sheetViews>
    <sheetView tabSelected="1" topLeftCell="A4" zoomScale="80" zoomScaleNormal="80" workbookViewId="0">
      <selection activeCell="S86" sqref="S86"/>
    </sheetView>
  </sheetViews>
  <sheetFormatPr defaultColWidth="9.140625" defaultRowHeight="15" x14ac:dyDescent="0.25"/>
  <cols>
    <col min="1" max="1" width="17.28515625" style="24" customWidth="1"/>
    <col min="2" max="2" width="18.42578125" style="24" customWidth="1"/>
    <col min="3" max="3" width="13.42578125" style="24" customWidth="1"/>
    <col min="4" max="4" width="19.140625" style="24" customWidth="1"/>
    <col min="5" max="5" width="9.140625" style="24"/>
    <col min="6" max="6" width="11.140625" style="24" customWidth="1"/>
    <col min="7" max="7" width="8.42578125" style="24" customWidth="1"/>
    <col min="8" max="8" width="12.5703125" style="24" customWidth="1"/>
    <col min="9" max="9" width="24.140625" style="24" customWidth="1"/>
    <col min="10" max="10" width="13" style="24" customWidth="1"/>
    <col min="11" max="11" width="16.28515625" style="24" customWidth="1"/>
    <col min="12" max="12" width="20" style="24" customWidth="1"/>
    <col min="13" max="13" width="14.85546875" style="24" customWidth="1"/>
    <col min="14" max="15" width="9.140625" style="22"/>
    <col min="16" max="16" width="9.140625" style="25"/>
  </cols>
  <sheetData>
    <row r="1" spans="1:15" ht="21" x14ac:dyDescent="0.35">
      <c r="A1" s="1" t="s">
        <v>306</v>
      </c>
      <c r="B1" s="27"/>
      <c r="C1" s="27"/>
      <c r="D1" s="27"/>
      <c r="E1" s="27"/>
      <c r="F1" s="27"/>
      <c r="G1" s="27"/>
      <c r="H1" s="27"/>
      <c r="I1" s="27"/>
      <c r="J1" s="27"/>
      <c r="K1" s="27"/>
      <c r="L1" s="27"/>
      <c r="M1" s="21"/>
      <c r="N1" s="27"/>
      <c r="O1" s="27"/>
    </row>
    <row r="2" spans="1:15" x14ac:dyDescent="0.25">
      <c r="A2" s="27"/>
      <c r="B2" s="27"/>
      <c r="C2" s="27"/>
      <c r="D2" s="27"/>
      <c r="E2" s="27"/>
      <c r="F2" s="27"/>
      <c r="G2" s="27"/>
      <c r="H2" s="27"/>
      <c r="I2" s="27"/>
      <c r="J2" s="27"/>
      <c r="K2" s="27"/>
      <c r="L2" s="27"/>
      <c r="M2" s="21"/>
      <c r="N2" s="27"/>
      <c r="O2" s="27"/>
    </row>
    <row r="3" spans="1:15" x14ac:dyDescent="0.25">
      <c r="A3" s="23" t="s">
        <v>265</v>
      </c>
      <c r="B3" s="29"/>
      <c r="C3" s="27"/>
      <c r="D3" s="27"/>
      <c r="E3" s="27"/>
      <c r="F3" s="27"/>
      <c r="G3" s="27"/>
      <c r="H3" s="27"/>
      <c r="I3" s="27"/>
      <c r="J3" s="27"/>
      <c r="K3" s="27"/>
      <c r="L3" s="27"/>
      <c r="M3" s="21"/>
      <c r="N3" s="27"/>
      <c r="O3" s="27"/>
    </row>
    <row r="4" spans="1:15" ht="31.5" customHeight="1" x14ac:dyDescent="0.25">
      <c r="A4" s="108" t="s">
        <v>266</v>
      </c>
      <c r="B4" s="108"/>
      <c r="C4" s="108"/>
      <c r="D4" s="108"/>
      <c r="E4" s="108"/>
      <c r="F4" s="108"/>
      <c r="G4" s="108"/>
      <c r="H4" s="108"/>
      <c r="I4" s="108"/>
      <c r="J4" s="108"/>
      <c r="K4" s="108"/>
      <c r="L4" s="108"/>
      <c r="M4" s="108"/>
      <c r="N4" s="27"/>
      <c r="O4" s="27"/>
    </row>
    <row r="5" spans="1:15" x14ac:dyDescent="0.25">
      <c r="A5" s="109" t="s">
        <v>267</v>
      </c>
      <c r="B5" s="109"/>
      <c r="C5" s="109"/>
      <c r="D5" s="109"/>
      <c r="E5" s="109"/>
      <c r="F5" s="109"/>
      <c r="G5" s="109"/>
      <c r="H5" s="109"/>
      <c r="I5" s="109"/>
      <c r="J5" s="109"/>
      <c r="K5" s="109"/>
      <c r="L5" s="109"/>
      <c r="M5" s="109"/>
      <c r="N5" s="27"/>
      <c r="O5" s="27"/>
    </row>
    <row r="6" spans="1:15" x14ac:dyDescent="0.25">
      <c r="A6" s="27"/>
      <c r="B6" s="27"/>
      <c r="C6" s="27"/>
      <c r="D6" s="27"/>
      <c r="E6" s="27"/>
      <c r="F6" s="27"/>
      <c r="G6" s="27"/>
      <c r="H6" s="27"/>
      <c r="I6" s="27"/>
      <c r="J6" s="27"/>
      <c r="K6" s="27"/>
      <c r="L6" s="27"/>
      <c r="M6" s="21"/>
      <c r="N6" s="27"/>
      <c r="O6" s="27"/>
    </row>
    <row r="7" spans="1:15" x14ac:dyDescent="0.25">
      <c r="A7" s="23" t="s">
        <v>268</v>
      </c>
      <c r="B7" s="30"/>
      <c r="C7" s="27"/>
      <c r="D7" s="27"/>
      <c r="E7" s="27"/>
      <c r="F7" s="27"/>
      <c r="G7" s="27"/>
      <c r="H7" s="27"/>
      <c r="I7" s="27"/>
      <c r="J7" s="27"/>
      <c r="K7" s="27"/>
      <c r="L7" s="27"/>
      <c r="M7" s="21"/>
      <c r="N7" s="27"/>
      <c r="O7" s="27"/>
    </row>
    <row r="8" spans="1:15" x14ac:dyDescent="0.25">
      <c r="A8" s="27" t="s">
        <v>269</v>
      </c>
      <c r="B8" s="27"/>
      <c r="C8" s="27"/>
      <c r="D8" s="27"/>
      <c r="E8" s="27"/>
      <c r="F8" s="27"/>
      <c r="G8" s="27"/>
      <c r="H8" s="27"/>
      <c r="I8" s="27"/>
      <c r="J8" s="27"/>
      <c r="K8" s="27"/>
      <c r="L8" s="27"/>
      <c r="M8" s="21"/>
      <c r="N8" s="27"/>
      <c r="O8" s="27"/>
    </row>
    <row r="9" spans="1:15" x14ac:dyDescent="0.25">
      <c r="A9" s="27"/>
      <c r="B9" s="27"/>
      <c r="C9" s="27"/>
      <c r="D9" s="27"/>
      <c r="E9" s="27"/>
      <c r="F9" s="27"/>
      <c r="G9" s="27"/>
      <c r="H9" s="27"/>
      <c r="I9" s="27"/>
      <c r="J9" s="27"/>
      <c r="K9" s="27"/>
      <c r="L9" s="27"/>
      <c r="M9" s="21"/>
      <c r="N9" s="27"/>
      <c r="O9" s="27"/>
    </row>
    <row r="10" spans="1:15" x14ac:dyDescent="0.25">
      <c r="A10" s="23" t="s">
        <v>270</v>
      </c>
      <c r="B10" s="29"/>
      <c r="C10" s="27"/>
      <c r="D10" s="27"/>
      <c r="E10" s="27"/>
      <c r="F10" s="27"/>
      <c r="G10" s="27"/>
      <c r="H10" s="27"/>
      <c r="I10" s="27"/>
      <c r="J10" s="27"/>
      <c r="K10" s="27"/>
      <c r="L10" s="27"/>
      <c r="M10" s="21"/>
      <c r="N10" s="27"/>
      <c r="O10" s="27"/>
    </row>
    <row r="11" spans="1:15" x14ac:dyDescent="0.25">
      <c r="A11" s="29" t="s">
        <v>1032</v>
      </c>
      <c r="B11" s="27"/>
      <c r="C11" s="27"/>
      <c r="D11" s="27"/>
      <c r="E11" s="27"/>
      <c r="F11" s="27"/>
      <c r="G11" s="27"/>
      <c r="H11" s="27"/>
      <c r="I11" s="27"/>
      <c r="J11" s="27"/>
      <c r="K11" s="27"/>
      <c r="L11" s="27"/>
      <c r="M11" s="21"/>
      <c r="N11" s="27"/>
      <c r="O11" s="27"/>
    </row>
    <row r="12" spans="1:15" x14ac:dyDescent="0.25">
      <c r="A12" s="27"/>
      <c r="B12" s="27"/>
      <c r="C12" s="27"/>
      <c r="D12" s="27"/>
      <c r="E12" s="27"/>
      <c r="F12" s="27"/>
      <c r="G12" s="27"/>
      <c r="H12" s="27"/>
      <c r="I12" s="27"/>
      <c r="J12" s="27"/>
      <c r="K12" s="27"/>
      <c r="L12" s="27"/>
      <c r="M12" s="21"/>
      <c r="N12" s="27"/>
      <c r="O12" s="27"/>
    </row>
    <row r="13" spans="1:15" x14ac:dyDescent="0.25">
      <c r="A13" s="27"/>
      <c r="B13" s="27"/>
      <c r="C13" s="27"/>
      <c r="D13" s="27"/>
      <c r="E13" s="27"/>
      <c r="F13" s="27"/>
      <c r="G13" s="27"/>
      <c r="H13" s="27"/>
      <c r="I13" s="27"/>
      <c r="J13" s="27"/>
      <c r="K13" s="27"/>
      <c r="L13" s="27"/>
      <c r="M13" s="21"/>
      <c r="N13" s="27"/>
      <c r="O13" s="27"/>
    </row>
    <row r="14" spans="1:15" x14ac:dyDescent="0.25">
      <c r="A14" s="31" t="s">
        <v>271</v>
      </c>
      <c r="B14" s="28"/>
      <c r="C14" s="28"/>
      <c r="D14" s="28"/>
      <c r="E14" s="27"/>
      <c r="F14" s="27"/>
      <c r="G14" s="27"/>
      <c r="H14" s="27"/>
      <c r="I14" s="27"/>
      <c r="J14" s="27"/>
      <c r="K14" s="27"/>
      <c r="L14" s="27"/>
      <c r="M14" s="21"/>
      <c r="N14" s="27"/>
      <c r="O14" s="27"/>
    </row>
    <row r="15" spans="1:15" x14ac:dyDescent="0.25">
      <c r="A15" s="27"/>
      <c r="B15" s="27"/>
      <c r="C15" s="27"/>
      <c r="D15" s="27" t="s">
        <v>272</v>
      </c>
      <c r="E15" s="27"/>
      <c r="F15" s="27"/>
      <c r="G15" s="27"/>
      <c r="H15" s="27"/>
      <c r="I15" s="27"/>
      <c r="J15" s="27"/>
      <c r="K15" s="27"/>
      <c r="L15" s="27"/>
      <c r="M15" s="21"/>
      <c r="N15" s="27"/>
      <c r="O15" s="27"/>
    </row>
    <row r="16" spans="1:15" x14ac:dyDescent="0.25">
      <c r="A16" s="28" t="s">
        <v>10</v>
      </c>
      <c r="B16" s="27" t="s">
        <v>273</v>
      </c>
      <c r="C16" s="27" t="s">
        <v>274</v>
      </c>
      <c r="D16" s="27" t="s">
        <v>275</v>
      </c>
      <c r="E16" s="27"/>
      <c r="F16" s="27"/>
      <c r="G16" s="27"/>
      <c r="H16" s="27"/>
      <c r="I16" s="27"/>
      <c r="J16" s="27"/>
      <c r="K16" s="27"/>
      <c r="L16" s="27"/>
      <c r="M16" s="21"/>
      <c r="N16" s="27"/>
      <c r="O16" s="27"/>
    </row>
    <row r="17" spans="1:15" x14ac:dyDescent="0.25">
      <c r="A17" s="28" t="s">
        <v>276</v>
      </c>
      <c r="B17" s="28" t="s">
        <v>277</v>
      </c>
      <c r="C17" s="28" t="s">
        <v>278</v>
      </c>
      <c r="D17" s="28" t="s">
        <v>279</v>
      </c>
      <c r="E17" s="27"/>
      <c r="F17" s="27"/>
      <c r="G17" s="27"/>
      <c r="H17" s="27"/>
      <c r="I17" s="27"/>
      <c r="J17" s="27"/>
      <c r="K17" s="27"/>
      <c r="L17" s="27"/>
      <c r="M17" s="21"/>
      <c r="N17" s="27"/>
      <c r="O17" s="27"/>
    </row>
    <row r="18" spans="1:15" x14ac:dyDescent="0.25">
      <c r="A18" s="32" t="s">
        <v>14</v>
      </c>
      <c r="B18" s="33">
        <v>15</v>
      </c>
      <c r="C18" s="33">
        <v>7042</v>
      </c>
      <c r="D18" s="33">
        <f>B18*C18</f>
        <v>105630</v>
      </c>
      <c r="E18" s="27"/>
      <c r="F18" s="27"/>
      <c r="G18" s="27"/>
      <c r="H18" s="34"/>
      <c r="I18" s="27"/>
      <c r="J18" s="27"/>
      <c r="K18" s="27"/>
      <c r="L18" s="27"/>
      <c r="M18" s="21"/>
      <c r="N18" s="27"/>
      <c r="O18" s="27"/>
    </row>
    <row r="19" spans="1:15" x14ac:dyDescent="0.25">
      <c r="A19" s="32" t="s">
        <v>14</v>
      </c>
      <c r="B19" s="33">
        <v>342</v>
      </c>
      <c r="C19" s="33">
        <v>156</v>
      </c>
      <c r="D19" s="33">
        <f t="shared" ref="D19:D24" si="0">B19*C19</f>
        <v>53352</v>
      </c>
      <c r="E19" s="27"/>
      <c r="F19" s="27"/>
      <c r="G19" s="27"/>
      <c r="H19" s="27"/>
      <c r="I19" s="27"/>
      <c r="J19" s="27"/>
      <c r="K19" s="27"/>
      <c r="L19" s="27"/>
      <c r="M19" s="21"/>
      <c r="N19" s="27"/>
      <c r="O19" s="27"/>
    </row>
    <row r="20" spans="1:15" x14ac:dyDescent="0.25">
      <c r="A20" s="32" t="s">
        <v>14</v>
      </c>
      <c r="B20" s="33">
        <v>1200</v>
      </c>
      <c r="C20" s="33">
        <v>102</v>
      </c>
      <c r="D20" s="33">
        <f t="shared" si="0"/>
        <v>122400</v>
      </c>
      <c r="E20" s="27"/>
      <c r="F20" s="27"/>
      <c r="G20" s="27"/>
      <c r="H20" s="27"/>
      <c r="I20" s="27"/>
      <c r="J20" s="27"/>
      <c r="K20" s="27"/>
      <c r="L20" s="27"/>
      <c r="M20" s="21"/>
      <c r="N20" s="27"/>
      <c r="O20" s="27"/>
    </row>
    <row r="21" spans="1:15" x14ac:dyDescent="0.25">
      <c r="A21" s="32" t="s">
        <v>14</v>
      </c>
      <c r="B21" s="33">
        <v>3200</v>
      </c>
      <c r="C21" s="33">
        <v>22</v>
      </c>
      <c r="D21" s="33">
        <f t="shared" si="0"/>
        <v>70400</v>
      </c>
      <c r="E21" s="27"/>
      <c r="F21" s="27"/>
      <c r="G21" s="27"/>
      <c r="H21" s="27"/>
      <c r="I21" s="27"/>
      <c r="J21" s="27"/>
      <c r="K21" s="27"/>
      <c r="L21" s="27"/>
      <c r="M21" s="21"/>
      <c r="N21" s="27"/>
      <c r="O21" s="27"/>
    </row>
    <row r="22" spans="1:15" x14ac:dyDescent="0.25">
      <c r="A22" s="32" t="s">
        <v>14</v>
      </c>
      <c r="B22" s="33">
        <v>800</v>
      </c>
      <c r="C22" s="33">
        <v>65</v>
      </c>
      <c r="D22" s="33">
        <f t="shared" si="0"/>
        <v>52000</v>
      </c>
      <c r="E22" s="27"/>
      <c r="F22" s="27"/>
      <c r="G22" s="27"/>
      <c r="H22" s="27"/>
      <c r="I22" s="27"/>
      <c r="J22" s="27"/>
      <c r="K22" s="27"/>
      <c r="L22" s="27"/>
      <c r="M22" s="21"/>
      <c r="N22" s="27"/>
      <c r="O22" s="27"/>
    </row>
    <row r="23" spans="1:15" x14ac:dyDescent="0.25">
      <c r="A23" s="32" t="s">
        <v>14</v>
      </c>
      <c r="B23" s="33">
        <v>934</v>
      </c>
      <c r="C23" s="33">
        <v>78</v>
      </c>
      <c r="D23" s="33">
        <f t="shared" si="0"/>
        <v>72852</v>
      </c>
      <c r="E23" s="27"/>
      <c r="F23" s="27"/>
      <c r="G23" s="27"/>
      <c r="H23" s="27"/>
      <c r="I23" s="27"/>
      <c r="J23" s="27"/>
      <c r="K23" s="27"/>
      <c r="L23" s="27"/>
      <c r="M23" s="21"/>
      <c r="N23" s="27"/>
      <c r="O23" s="27"/>
    </row>
    <row r="24" spans="1:15" x14ac:dyDescent="0.25">
      <c r="A24" s="32" t="s">
        <v>14</v>
      </c>
      <c r="B24" s="35">
        <v>2500</v>
      </c>
      <c r="C24" s="33">
        <v>15</v>
      </c>
      <c r="D24" s="35">
        <f t="shared" si="0"/>
        <v>37500</v>
      </c>
      <c r="E24" s="27"/>
      <c r="F24" s="27"/>
      <c r="G24" s="27"/>
      <c r="H24" s="27"/>
      <c r="I24" s="27"/>
      <c r="J24" s="27"/>
      <c r="K24" s="27"/>
      <c r="L24" s="27"/>
      <c r="M24" s="21"/>
      <c r="N24" s="27"/>
      <c r="O24" s="27"/>
    </row>
    <row r="25" spans="1:15" x14ac:dyDescent="0.25">
      <c r="A25" s="32" t="s">
        <v>15</v>
      </c>
      <c r="B25" s="36"/>
      <c r="C25" s="33"/>
      <c r="D25" s="36"/>
      <c r="E25" s="27"/>
      <c r="F25" s="27"/>
      <c r="G25" s="27"/>
      <c r="H25" s="27"/>
      <c r="I25" s="27"/>
      <c r="J25" s="27"/>
      <c r="K25" s="27"/>
      <c r="L25" s="27"/>
      <c r="M25" s="21"/>
      <c r="N25" s="27"/>
      <c r="O25" s="27"/>
    </row>
    <row r="26" spans="1:15" x14ac:dyDescent="0.25">
      <c r="A26" s="32" t="s">
        <v>280</v>
      </c>
      <c r="B26" s="33">
        <v>60500</v>
      </c>
      <c r="C26" s="33"/>
      <c r="D26" s="33">
        <v>4100000</v>
      </c>
      <c r="E26" s="27"/>
      <c r="F26" s="27"/>
      <c r="G26" s="27"/>
      <c r="H26" s="27"/>
      <c r="I26" s="27"/>
      <c r="J26" s="27"/>
      <c r="K26" s="27"/>
      <c r="L26" s="27"/>
      <c r="M26" s="21"/>
      <c r="N26" s="27"/>
      <c r="O26" s="27"/>
    </row>
    <row r="27" spans="1:15" x14ac:dyDescent="0.25">
      <c r="A27" s="32" t="s">
        <v>281</v>
      </c>
      <c r="B27" s="33"/>
      <c r="C27" s="33"/>
      <c r="D27" s="33"/>
      <c r="E27" s="27"/>
      <c r="F27" s="27"/>
      <c r="G27" s="27"/>
      <c r="H27" s="27"/>
      <c r="I27" s="27"/>
      <c r="J27" s="27"/>
      <c r="K27" s="27"/>
      <c r="L27" s="27"/>
      <c r="M27" s="21"/>
      <c r="N27" s="27"/>
      <c r="O27" s="27"/>
    </row>
    <row r="28" spans="1:15" x14ac:dyDescent="0.25">
      <c r="A28" s="32" t="s">
        <v>282</v>
      </c>
      <c r="B28" s="33"/>
      <c r="C28" s="33"/>
      <c r="D28" s="33"/>
      <c r="E28" s="27"/>
      <c r="F28" s="27"/>
      <c r="G28" s="27"/>
      <c r="H28" s="27"/>
      <c r="I28" s="27"/>
      <c r="J28" s="27"/>
      <c r="K28" s="27"/>
      <c r="L28" s="27"/>
      <c r="M28" s="21"/>
      <c r="N28" s="27"/>
      <c r="O28" s="27"/>
    </row>
    <row r="29" spans="1:15" x14ac:dyDescent="0.25">
      <c r="A29" s="32"/>
      <c r="B29" s="33"/>
      <c r="C29" s="33"/>
      <c r="D29" s="33"/>
      <c r="E29" s="27"/>
      <c r="F29" s="27"/>
      <c r="G29" s="27"/>
      <c r="H29" s="27"/>
      <c r="I29" s="27"/>
      <c r="J29" s="27"/>
      <c r="K29" s="27"/>
      <c r="L29" s="27"/>
      <c r="M29" s="21"/>
      <c r="N29" s="27"/>
      <c r="O29" s="27"/>
    </row>
    <row r="30" spans="1:15" x14ac:dyDescent="0.25">
      <c r="A30" s="32"/>
      <c r="B30" s="33"/>
      <c r="C30" s="33"/>
      <c r="D30" s="33"/>
      <c r="E30" s="27"/>
      <c r="F30" s="27"/>
      <c r="G30" s="27"/>
      <c r="H30" s="27"/>
      <c r="I30" s="27"/>
      <c r="J30" s="27"/>
      <c r="K30" s="27"/>
      <c r="L30" s="27"/>
      <c r="M30" s="21"/>
      <c r="N30" s="27"/>
      <c r="O30" s="27"/>
    </row>
    <row r="31" spans="1:15" x14ac:dyDescent="0.25">
      <c r="A31" s="27" t="s">
        <v>283</v>
      </c>
      <c r="B31" s="33"/>
      <c r="C31" s="33"/>
      <c r="D31" s="33"/>
      <c r="E31" s="27"/>
      <c r="F31" s="27"/>
      <c r="G31" s="27"/>
      <c r="H31" s="27"/>
      <c r="I31" s="27"/>
      <c r="J31" s="27"/>
      <c r="K31" s="27"/>
      <c r="L31" s="27"/>
      <c r="M31" s="21"/>
      <c r="N31" s="27"/>
      <c r="O31" s="27"/>
    </row>
    <row r="32" spans="1:15" x14ac:dyDescent="0.25">
      <c r="A32" s="27"/>
      <c r="B32" s="27" t="s">
        <v>273</v>
      </c>
      <c r="C32" s="37" t="s">
        <v>284</v>
      </c>
      <c r="D32" s="33"/>
      <c r="E32" s="27"/>
      <c r="F32" s="27"/>
      <c r="G32" s="27"/>
      <c r="H32" s="27"/>
      <c r="I32" s="27"/>
      <c r="J32" s="27"/>
      <c r="K32" s="27"/>
      <c r="L32" s="27"/>
      <c r="M32" s="21"/>
      <c r="N32" s="27"/>
      <c r="O32" s="27"/>
    </row>
    <row r="33" spans="1:15" x14ac:dyDescent="0.25">
      <c r="A33" s="27"/>
      <c r="B33" s="28" t="s">
        <v>277</v>
      </c>
      <c r="C33" s="38" t="s">
        <v>285</v>
      </c>
      <c r="D33" s="39" t="s">
        <v>286</v>
      </c>
      <c r="E33" s="40" t="s">
        <v>287</v>
      </c>
      <c r="F33" s="41">
        <v>100000</v>
      </c>
      <c r="G33" s="27"/>
      <c r="H33" s="27"/>
      <c r="I33" s="27"/>
      <c r="J33" s="27"/>
      <c r="K33" s="27"/>
      <c r="L33" s="27"/>
      <c r="M33" s="21"/>
      <c r="N33" s="27"/>
      <c r="O33" s="27"/>
    </row>
    <row r="34" spans="1:15" x14ac:dyDescent="0.25">
      <c r="A34" s="27"/>
      <c r="B34" s="33">
        <f>B26</f>
        <v>60500</v>
      </c>
      <c r="C34" s="5" t="s">
        <v>24</v>
      </c>
      <c r="D34" s="33">
        <v>800000</v>
      </c>
      <c r="E34" s="34" t="s">
        <v>25</v>
      </c>
      <c r="F34" s="33">
        <v>100000</v>
      </c>
      <c r="G34" s="34" t="s">
        <v>26</v>
      </c>
      <c r="H34" s="42">
        <f>(B34/D34)*F34</f>
        <v>7562.5</v>
      </c>
      <c r="I34" s="27" t="s">
        <v>288</v>
      </c>
      <c r="J34" s="27"/>
      <c r="K34" s="27"/>
      <c r="L34" s="27"/>
      <c r="M34" s="21"/>
      <c r="N34" s="27"/>
      <c r="O34" s="27"/>
    </row>
    <row r="35" spans="1:15" x14ac:dyDescent="0.25">
      <c r="A35" s="27"/>
      <c r="B35" s="33"/>
      <c r="C35" s="34"/>
      <c r="D35" s="33"/>
      <c r="E35" s="34"/>
      <c r="F35" s="33"/>
      <c r="G35" s="34"/>
      <c r="H35" s="42"/>
      <c r="I35" s="27"/>
      <c r="J35" s="27"/>
      <c r="K35" s="27"/>
      <c r="L35" s="27"/>
      <c r="M35" s="21"/>
      <c r="N35" s="27"/>
      <c r="O35" s="27"/>
    </row>
    <row r="36" spans="1:15" x14ac:dyDescent="0.25">
      <c r="A36" s="27"/>
      <c r="B36" s="33"/>
      <c r="C36" s="33"/>
      <c r="D36" s="33"/>
      <c r="E36" s="27"/>
      <c r="F36" s="27"/>
      <c r="G36" s="27"/>
      <c r="H36" s="27"/>
      <c r="I36" s="27"/>
      <c r="J36" s="27"/>
      <c r="K36" s="27"/>
      <c r="L36" s="27"/>
      <c r="M36" s="21"/>
      <c r="N36" s="27"/>
      <c r="O36" s="27"/>
    </row>
    <row r="37" spans="1:15" x14ac:dyDescent="0.25">
      <c r="A37" s="43" t="s">
        <v>289</v>
      </c>
      <c r="B37" s="33"/>
      <c r="C37" s="33"/>
      <c r="D37" s="33"/>
      <c r="E37" s="27"/>
      <c r="F37" s="27"/>
      <c r="G37" s="27"/>
      <c r="H37" s="27"/>
      <c r="I37" s="44" t="s">
        <v>290</v>
      </c>
      <c r="J37" s="29"/>
      <c r="K37" s="27"/>
      <c r="L37" s="27"/>
      <c r="M37" s="21"/>
      <c r="N37" s="27"/>
      <c r="O37" s="27"/>
    </row>
    <row r="38" spans="1:15" x14ac:dyDescent="0.25">
      <c r="A38" s="43"/>
      <c r="B38" s="33"/>
      <c r="C38" s="33"/>
      <c r="D38" s="33"/>
      <c r="E38" s="27"/>
      <c r="F38" s="27"/>
      <c r="G38" s="27"/>
      <c r="H38" s="27"/>
      <c r="I38" s="45" t="s">
        <v>291</v>
      </c>
      <c r="J38" s="29"/>
      <c r="K38" s="27"/>
      <c r="L38" s="27"/>
      <c r="M38" s="21"/>
      <c r="N38" s="27"/>
      <c r="O38" s="27"/>
    </row>
    <row r="39" spans="1:15" x14ac:dyDescent="0.25">
      <c r="A39" s="27"/>
      <c r="B39" s="27" t="s">
        <v>273</v>
      </c>
      <c r="C39" s="35"/>
      <c r="D39" s="35"/>
      <c r="E39" s="27"/>
      <c r="F39" s="44" t="s">
        <v>292</v>
      </c>
      <c r="G39" s="27"/>
      <c r="H39" s="46" t="s">
        <v>284</v>
      </c>
      <c r="I39" s="45" t="s">
        <v>293</v>
      </c>
      <c r="J39" s="44" t="s">
        <v>287</v>
      </c>
      <c r="K39" s="27"/>
      <c r="L39" s="27"/>
      <c r="M39" s="21"/>
      <c r="N39" s="27"/>
      <c r="O39" s="27"/>
    </row>
    <row r="40" spans="1:15" x14ac:dyDescent="0.25">
      <c r="A40" s="27"/>
      <c r="B40" s="28" t="s">
        <v>277</v>
      </c>
      <c r="C40" s="37" t="s">
        <v>294</v>
      </c>
      <c r="D40" s="33"/>
      <c r="E40" s="27"/>
      <c r="F40" s="45"/>
      <c r="G40" s="27"/>
      <c r="H40" s="47"/>
      <c r="I40" s="45"/>
      <c r="J40" s="45"/>
      <c r="K40" s="27"/>
      <c r="L40" s="27"/>
      <c r="M40" s="21"/>
      <c r="N40" s="27"/>
      <c r="O40" s="27"/>
    </row>
    <row r="41" spans="1:15" x14ac:dyDescent="0.25">
      <c r="A41" s="27"/>
      <c r="B41" s="48" t="s">
        <v>279</v>
      </c>
      <c r="C41" s="38" t="s">
        <v>285</v>
      </c>
      <c r="D41" s="49" t="s">
        <v>286</v>
      </c>
      <c r="E41" s="27"/>
      <c r="F41" s="50" t="s">
        <v>295</v>
      </c>
      <c r="G41" s="27"/>
      <c r="H41" s="51" t="s">
        <v>285</v>
      </c>
      <c r="I41" s="50" t="s">
        <v>296</v>
      </c>
      <c r="J41" s="52">
        <v>100</v>
      </c>
      <c r="K41" s="34" t="s">
        <v>26</v>
      </c>
      <c r="L41" s="43" t="s">
        <v>297</v>
      </c>
      <c r="M41" s="21"/>
      <c r="N41" s="27"/>
      <c r="O41" s="27"/>
    </row>
    <row r="42" spans="1:15" x14ac:dyDescent="0.25">
      <c r="A42" s="27"/>
      <c r="B42" s="33">
        <f>D26</f>
        <v>4100000</v>
      </c>
      <c r="C42" s="5" t="s">
        <v>24</v>
      </c>
      <c r="D42" s="33">
        <v>800000</v>
      </c>
      <c r="E42" s="34" t="s">
        <v>26</v>
      </c>
      <c r="F42" s="53">
        <f>B42/D42</f>
        <v>5.125</v>
      </c>
      <c r="G42" s="27"/>
      <c r="H42" s="5" t="s">
        <v>24</v>
      </c>
      <c r="I42" s="114">
        <v>5.5679522264000001</v>
      </c>
      <c r="J42" s="45" t="s">
        <v>36</v>
      </c>
      <c r="K42" s="34" t="s">
        <v>26</v>
      </c>
      <c r="L42" s="54">
        <f>F42/I42*100</f>
        <v>92.044611584492813</v>
      </c>
      <c r="M42" s="21"/>
      <c r="N42" s="27"/>
      <c r="O42" s="27"/>
    </row>
    <row r="43" spans="1:15" x14ac:dyDescent="0.25">
      <c r="A43" s="27"/>
      <c r="B43" s="33"/>
      <c r="C43" s="34"/>
      <c r="D43" s="33"/>
      <c r="E43" s="34"/>
      <c r="F43" s="53"/>
      <c r="G43" s="27"/>
      <c r="H43" s="34"/>
      <c r="I43" s="21"/>
      <c r="J43" s="29"/>
      <c r="K43" s="34"/>
      <c r="L43" s="54"/>
      <c r="M43" s="21"/>
      <c r="N43" s="27"/>
      <c r="O43" s="27"/>
    </row>
    <row r="44" spans="1:15" x14ac:dyDescent="0.25">
      <c r="A44" s="14" t="s">
        <v>597</v>
      </c>
      <c r="B44" s="55"/>
      <c r="C44" s="55"/>
      <c r="D44" s="55"/>
      <c r="E44" s="55"/>
      <c r="F44" s="56"/>
      <c r="G44" s="21"/>
      <c r="H44" s="34"/>
      <c r="I44" s="21"/>
      <c r="J44" s="19"/>
      <c r="K44" s="55"/>
      <c r="L44" s="57"/>
      <c r="M44" s="21"/>
      <c r="N44" s="27"/>
      <c r="O44" s="27"/>
    </row>
    <row r="45" spans="1:15" s="25" customFormat="1" x14ac:dyDescent="0.25">
      <c r="A45" s="56" t="s">
        <v>605</v>
      </c>
      <c r="B45" s="21"/>
      <c r="C45" s="56"/>
      <c r="D45" s="21"/>
      <c r="E45" s="55"/>
      <c r="F45" s="56"/>
      <c r="G45" s="21"/>
      <c r="H45" s="34"/>
      <c r="I45" s="21"/>
      <c r="J45" s="19"/>
      <c r="K45" s="55"/>
      <c r="L45" s="57"/>
      <c r="M45" s="21"/>
      <c r="N45" s="27"/>
      <c r="O45" s="27"/>
    </row>
    <row r="46" spans="1:15" s="25" customFormat="1" x14ac:dyDescent="0.25">
      <c r="A46" s="56"/>
      <c r="B46" s="21"/>
      <c r="C46" s="56"/>
      <c r="D46" s="21"/>
      <c r="E46" s="55"/>
      <c r="F46" s="56"/>
      <c r="G46" s="21"/>
      <c r="H46" s="34"/>
      <c r="I46" s="21"/>
      <c r="J46" s="19"/>
      <c r="K46" s="55"/>
      <c r="L46" s="57"/>
      <c r="M46" s="21"/>
      <c r="N46" s="27"/>
      <c r="O46" s="27"/>
    </row>
    <row r="47" spans="1:15" s="24" customFormat="1" x14ac:dyDescent="0.25">
      <c r="A47" s="82"/>
      <c r="B47" s="82" t="s">
        <v>1023</v>
      </c>
      <c r="C47" s="76"/>
      <c r="D47" s="4"/>
      <c r="E47" s="55"/>
      <c r="F47" s="56"/>
      <c r="G47" s="21"/>
      <c r="H47" s="78"/>
      <c r="I47" s="21"/>
      <c r="J47" s="19"/>
      <c r="K47" s="55"/>
      <c r="L47" s="78"/>
      <c r="M47" s="21"/>
      <c r="N47" s="27"/>
      <c r="O47" s="27"/>
    </row>
    <row r="48" spans="1:15" s="24" customFormat="1" x14ac:dyDescent="0.25">
      <c r="A48" s="82"/>
      <c r="B48" s="4"/>
      <c r="C48" s="76"/>
      <c r="D48" s="4"/>
      <c r="E48" s="55"/>
      <c r="F48" s="56"/>
      <c r="G48" s="21"/>
      <c r="H48" s="78"/>
      <c r="I48" s="21"/>
      <c r="J48" s="19"/>
      <c r="K48" s="55"/>
      <c r="L48" s="78"/>
      <c r="M48" s="21"/>
      <c r="N48" s="27"/>
      <c r="O48" s="27"/>
    </row>
    <row r="49" spans="1:15" s="24" customFormat="1" ht="18" x14ac:dyDescent="0.35">
      <c r="A49" s="21"/>
      <c r="B49" s="21" t="s">
        <v>1022</v>
      </c>
      <c r="C49" s="76"/>
      <c r="D49" s="4"/>
      <c r="E49" s="55"/>
      <c r="F49" s="56"/>
      <c r="G49" s="21"/>
      <c r="H49" s="78"/>
      <c r="I49" s="21"/>
      <c r="J49" s="19"/>
      <c r="K49" s="55"/>
      <c r="L49" s="78"/>
      <c r="M49" s="21"/>
      <c r="N49" s="27"/>
      <c r="O49" s="27"/>
    </row>
    <row r="50" spans="1:15" s="24" customFormat="1" x14ac:dyDescent="0.25">
      <c r="A50" s="21"/>
      <c r="B50" s="4"/>
      <c r="C50" s="76"/>
      <c r="D50" s="4"/>
      <c r="E50" s="55"/>
      <c r="F50" s="56"/>
      <c r="G50" s="21"/>
      <c r="H50" s="78"/>
      <c r="I50" s="21"/>
      <c r="J50" s="19"/>
      <c r="K50" s="55"/>
      <c r="L50" s="78"/>
      <c r="M50" s="21"/>
      <c r="N50" s="27"/>
      <c r="O50" s="27"/>
    </row>
    <row r="51" spans="1:15" s="24" customFormat="1" ht="18" x14ac:dyDescent="0.35">
      <c r="A51" s="21"/>
      <c r="B51" s="21" t="s">
        <v>1025</v>
      </c>
      <c r="C51" s="76"/>
      <c r="D51" s="4"/>
      <c r="E51" s="55"/>
      <c r="F51" s="56"/>
      <c r="G51" s="21"/>
      <c r="H51" s="78"/>
      <c r="I51" s="21"/>
      <c r="J51" s="19"/>
      <c r="K51" s="55"/>
      <c r="L51" s="78"/>
      <c r="M51" s="95"/>
      <c r="N51" s="27"/>
      <c r="O51" s="27"/>
    </row>
    <row r="52" spans="1:15" s="24" customFormat="1" x14ac:dyDescent="0.25">
      <c r="A52" s="21"/>
      <c r="B52" s="21"/>
      <c r="C52" s="76"/>
      <c r="D52" s="4"/>
      <c r="E52" s="55"/>
      <c r="F52" s="56"/>
      <c r="G52" s="21"/>
      <c r="H52" s="78"/>
      <c r="I52" s="21"/>
      <c r="J52" s="19"/>
      <c r="K52" s="55"/>
      <c r="L52" s="78"/>
      <c r="M52" s="95"/>
      <c r="N52" s="27"/>
      <c r="O52" s="27"/>
    </row>
    <row r="53" spans="1:15" s="24" customFormat="1" ht="18" x14ac:dyDescent="0.35">
      <c r="A53" s="21"/>
      <c r="B53" s="21" t="s">
        <v>1026</v>
      </c>
      <c r="C53" s="76"/>
      <c r="D53" s="4"/>
      <c r="E53" s="55"/>
      <c r="F53" s="56"/>
      <c r="G53" s="21"/>
      <c r="H53" s="78"/>
      <c r="I53" s="21"/>
      <c r="J53" s="19"/>
      <c r="K53" s="55"/>
      <c r="L53" s="78"/>
      <c r="M53" s="21"/>
      <c r="N53" s="27"/>
      <c r="O53" s="27"/>
    </row>
    <row r="54" spans="1:15" ht="33" customHeight="1" x14ac:dyDescent="0.25">
      <c r="A54" s="108" t="s">
        <v>302</v>
      </c>
      <c r="B54" s="108"/>
      <c r="C54" s="108"/>
      <c r="D54" s="108"/>
      <c r="E54" s="108"/>
      <c r="F54" s="108"/>
      <c r="G54" s="108"/>
      <c r="H54" s="108"/>
      <c r="I54" s="108"/>
      <c r="J54" s="108"/>
      <c r="K54" s="108"/>
      <c r="L54" s="108"/>
      <c r="M54" s="108"/>
      <c r="N54" s="108"/>
      <c r="O54" s="108"/>
    </row>
    <row r="55" spans="1:15" x14ac:dyDescent="0.25">
      <c r="A55" s="2"/>
      <c r="B55" s="4"/>
      <c r="C55" s="4"/>
      <c r="D55" s="4"/>
      <c r="E55" s="21"/>
      <c r="F55" s="21"/>
      <c r="G55" s="21"/>
      <c r="H55" s="21"/>
      <c r="I55" s="21"/>
      <c r="J55" s="21"/>
      <c r="K55" s="21"/>
      <c r="L55" s="21"/>
      <c r="M55" s="21"/>
      <c r="N55" s="27"/>
      <c r="O55" s="27"/>
    </row>
    <row r="56" spans="1:15" s="25" customFormat="1" ht="34.5" customHeight="1" x14ac:dyDescent="0.25">
      <c r="A56" s="112" t="s">
        <v>606</v>
      </c>
      <c r="B56" s="112"/>
      <c r="C56" s="112"/>
      <c r="D56" s="112"/>
      <c r="E56" s="112"/>
      <c r="F56" s="112"/>
      <c r="G56" s="112"/>
      <c r="H56" s="112"/>
      <c r="I56" s="112"/>
      <c r="J56" s="112"/>
      <c r="K56" s="21"/>
      <c r="L56" s="21"/>
      <c r="M56" s="21"/>
      <c r="N56" s="27"/>
      <c r="O56" s="27"/>
    </row>
    <row r="57" spans="1:15" s="25" customFormat="1" ht="31.15" customHeight="1" x14ac:dyDescent="0.25">
      <c r="A57" s="21"/>
      <c r="B57" s="21"/>
      <c r="C57" s="21"/>
      <c r="D57" s="21"/>
      <c r="E57" s="21"/>
      <c r="F57" s="21"/>
      <c r="G57" s="21"/>
      <c r="H57" s="21"/>
      <c r="I57" s="21"/>
      <c r="J57" s="111" t="s">
        <v>353</v>
      </c>
      <c r="K57" s="111"/>
      <c r="L57" s="92">
        <v>0.93455338870000004</v>
      </c>
      <c r="M57" s="21"/>
      <c r="N57" s="27"/>
      <c r="O57" s="27"/>
    </row>
    <row r="58" spans="1:15" s="25" customFormat="1" ht="31.15" customHeight="1" x14ac:dyDescent="0.25">
      <c r="A58" s="21"/>
      <c r="B58" s="21"/>
      <c r="C58" s="21"/>
      <c r="D58" s="21"/>
      <c r="E58" s="21"/>
      <c r="F58" s="21"/>
      <c r="G58" s="21"/>
      <c r="H58" s="21"/>
      <c r="I58" s="21"/>
      <c r="J58" s="111" t="s">
        <v>354</v>
      </c>
      <c r="K58" s="111"/>
      <c r="L58" s="92">
        <v>0.98689642779999998</v>
      </c>
      <c r="M58" s="21"/>
      <c r="N58" s="27"/>
      <c r="O58" s="27"/>
    </row>
    <row r="59" spans="1:15" s="25" customFormat="1" ht="31.15" customHeight="1" x14ac:dyDescent="0.25">
      <c r="A59" s="21"/>
      <c r="B59" s="21"/>
      <c r="C59" s="21"/>
      <c r="D59" s="21"/>
      <c r="E59" s="21"/>
      <c r="F59" s="21"/>
      <c r="G59" s="21"/>
      <c r="H59" s="21"/>
      <c r="I59" s="21"/>
      <c r="J59" s="111" t="s">
        <v>1012</v>
      </c>
      <c r="K59" s="111"/>
      <c r="L59" s="92">
        <v>1.0503793632</v>
      </c>
      <c r="M59" s="21"/>
      <c r="N59" s="27"/>
      <c r="O59" s="27"/>
    </row>
    <row r="60" spans="1:15" s="25" customFormat="1" ht="31.15" customHeight="1" x14ac:dyDescent="0.25">
      <c r="A60" s="21"/>
      <c r="B60" s="21"/>
      <c r="C60" s="21"/>
      <c r="D60" s="21"/>
      <c r="E60" s="21"/>
      <c r="F60" s="21"/>
      <c r="G60" s="21"/>
      <c r="H60" s="21"/>
      <c r="I60" s="21"/>
      <c r="J60" s="81"/>
      <c r="K60" s="81"/>
      <c r="L60" s="20"/>
      <c r="M60" s="21"/>
      <c r="N60" s="27"/>
      <c r="O60" s="27"/>
    </row>
    <row r="61" spans="1:15" ht="34.5" customHeight="1" x14ac:dyDescent="0.25">
      <c r="A61" s="110" t="s">
        <v>303</v>
      </c>
      <c r="B61" s="110"/>
      <c r="C61" s="110"/>
      <c r="D61" s="110"/>
      <c r="E61" s="110"/>
      <c r="F61" s="110"/>
      <c r="G61" s="110"/>
      <c r="H61" s="110"/>
      <c r="I61" s="110"/>
      <c r="J61" s="110"/>
      <c r="K61" s="21"/>
      <c r="L61" s="21"/>
      <c r="M61" s="21"/>
      <c r="N61" s="27"/>
      <c r="O61" s="27"/>
    </row>
    <row r="62" spans="1:15" ht="31.15" customHeight="1" x14ac:dyDescent="0.25">
      <c r="A62" s="21"/>
      <c r="B62" s="21"/>
      <c r="C62" s="21"/>
      <c r="D62" s="21"/>
      <c r="E62" s="21"/>
      <c r="F62" s="21"/>
      <c r="G62" s="21"/>
      <c r="H62" s="21"/>
      <c r="I62" s="21"/>
      <c r="J62" s="111" t="s">
        <v>353</v>
      </c>
      <c r="K62" s="111"/>
      <c r="L62" s="92">
        <v>0.97131775990000002</v>
      </c>
      <c r="M62" s="21"/>
      <c r="N62" s="27"/>
      <c r="O62" s="27"/>
    </row>
    <row r="63" spans="1:15" s="25" customFormat="1" ht="31.15" customHeight="1" x14ac:dyDescent="0.25">
      <c r="A63" s="21"/>
      <c r="B63" s="21"/>
      <c r="C63" s="21"/>
      <c r="D63" s="21"/>
      <c r="E63" s="21"/>
      <c r="F63" s="21"/>
      <c r="G63" s="21"/>
      <c r="H63" s="21"/>
      <c r="I63" s="21"/>
      <c r="J63" s="111" t="s">
        <v>354</v>
      </c>
      <c r="K63" s="111"/>
      <c r="L63" s="92">
        <v>0.99513322100000001</v>
      </c>
      <c r="M63" s="21"/>
      <c r="N63" s="27"/>
      <c r="O63" s="27"/>
    </row>
    <row r="64" spans="1:15" s="25" customFormat="1" ht="31.15" customHeight="1" x14ac:dyDescent="0.25">
      <c r="A64" s="21"/>
      <c r="B64" s="21"/>
      <c r="C64" s="21"/>
      <c r="D64" s="21"/>
      <c r="E64" s="21"/>
      <c r="F64" s="21"/>
      <c r="G64" s="21"/>
      <c r="H64" s="21"/>
      <c r="I64" s="21"/>
      <c r="J64" s="111" t="s">
        <v>1012</v>
      </c>
      <c r="K64" s="111"/>
      <c r="L64" s="92">
        <v>0.98062805129999997</v>
      </c>
      <c r="M64" s="21"/>
      <c r="N64" s="27"/>
      <c r="O64" s="27"/>
    </row>
    <row r="65" spans="1:15" s="25" customFormat="1" ht="31.15" customHeight="1" x14ac:dyDescent="0.25">
      <c r="A65" s="21"/>
      <c r="B65" s="21"/>
      <c r="C65" s="21"/>
      <c r="D65" s="21"/>
      <c r="E65" s="21"/>
      <c r="F65" s="21"/>
      <c r="G65" s="21"/>
      <c r="H65" s="21"/>
      <c r="I65" s="21"/>
      <c r="J65" s="81"/>
      <c r="K65" s="81"/>
      <c r="L65" s="20"/>
      <c r="M65" s="21"/>
      <c r="N65" s="27"/>
      <c r="O65" s="27"/>
    </row>
    <row r="66" spans="1:15" ht="36" customHeight="1" x14ac:dyDescent="0.25">
      <c r="A66" s="110" t="s">
        <v>304</v>
      </c>
      <c r="B66" s="110"/>
      <c r="C66" s="110"/>
      <c r="D66" s="110"/>
      <c r="E66" s="110"/>
      <c r="F66" s="110"/>
      <c r="G66" s="110"/>
      <c r="H66" s="110"/>
      <c r="I66" s="110"/>
      <c r="J66" s="110"/>
      <c r="K66" s="80"/>
      <c r="L66" s="21"/>
      <c r="M66" s="21"/>
      <c r="N66" s="27"/>
      <c r="O66" s="27"/>
    </row>
    <row r="67" spans="1:15" ht="41.25" customHeight="1" x14ac:dyDescent="0.25">
      <c r="A67" s="21"/>
      <c r="B67" s="26"/>
      <c r="C67" s="26"/>
      <c r="D67" s="26"/>
      <c r="E67" s="26"/>
      <c r="F67" s="26"/>
      <c r="G67" s="26"/>
      <c r="H67" s="26"/>
      <c r="I67" s="26"/>
      <c r="J67" s="111" t="s">
        <v>353</v>
      </c>
      <c r="K67" s="111"/>
      <c r="L67" s="92">
        <v>0.91923801869999999</v>
      </c>
      <c r="M67" s="21"/>
      <c r="N67" s="27"/>
      <c r="O67" s="27"/>
    </row>
    <row r="68" spans="1:15" s="25" customFormat="1" ht="36" customHeight="1" x14ac:dyDescent="0.25">
      <c r="A68" s="21"/>
      <c r="B68" s="60"/>
      <c r="C68" s="60"/>
      <c r="D68" s="60"/>
      <c r="E68" s="60"/>
      <c r="F68" s="60"/>
      <c r="G68" s="60"/>
      <c r="H68" s="60"/>
      <c r="I68" s="60"/>
      <c r="J68" s="111" t="s">
        <v>354</v>
      </c>
      <c r="K68" s="111"/>
      <c r="L68" s="92">
        <v>0.98364705050000001</v>
      </c>
      <c r="M68" s="21"/>
      <c r="N68" s="27"/>
      <c r="O68" s="27"/>
    </row>
    <row r="69" spans="1:15" s="25" customFormat="1" ht="41.25" customHeight="1" x14ac:dyDescent="0.25">
      <c r="A69" s="21"/>
      <c r="B69" s="60"/>
      <c r="C69" s="60"/>
      <c r="D69" s="60"/>
      <c r="E69" s="60"/>
      <c r="F69" s="60"/>
      <c r="G69" s="60"/>
      <c r="H69" s="60"/>
      <c r="I69" s="60"/>
      <c r="J69" s="111" t="s">
        <v>1012</v>
      </c>
      <c r="K69" s="111"/>
      <c r="L69" s="92">
        <v>1.0897030647999999</v>
      </c>
      <c r="M69" s="21"/>
      <c r="N69" s="27"/>
      <c r="O69" s="27"/>
    </row>
    <row r="70" spans="1:15" s="24" customFormat="1" x14ac:dyDescent="0.25">
      <c r="A70" s="21"/>
      <c r="B70" s="4"/>
      <c r="C70" s="76"/>
      <c r="D70" s="4"/>
      <c r="E70" s="55"/>
      <c r="F70" s="56"/>
      <c r="G70" s="21"/>
      <c r="H70" s="76"/>
      <c r="I70" s="21"/>
      <c r="J70" s="19"/>
      <c r="K70" s="55"/>
      <c r="L70" s="78"/>
      <c r="M70" s="21"/>
      <c r="N70" s="27"/>
      <c r="O70" s="27"/>
    </row>
    <row r="71" spans="1:15" s="24" customFormat="1" x14ac:dyDescent="0.25">
      <c r="A71" s="2" t="s">
        <v>592</v>
      </c>
      <c r="B71" s="4"/>
      <c r="C71" s="76"/>
      <c r="D71" s="4"/>
      <c r="E71" s="55"/>
      <c r="F71" s="56"/>
      <c r="G71" s="21"/>
      <c r="H71" s="76"/>
      <c r="I71" s="21"/>
      <c r="J71" s="19"/>
      <c r="K71" s="55"/>
      <c r="L71" s="78"/>
      <c r="M71" s="21"/>
      <c r="N71" s="27"/>
      <c r="O71" s="27"/>
    </row>
    <row r="72" spans="1:15" s="24" customFormat="1" ht="18" x14ac:dyDescent="0.25">
      <c r="A72" s="21"/>
      <c r="B72" s="83" t="s">
        <v>593</v>
      </c>
      <c r="C72" s="76"/>
      <c r="D72" s="4"/>
      <c r="E72" s="55"/>
      <c r="F72" s="56"/>
      <c r="G72" s="21"/>
      <c r="H72" s="76"/>
      <c r="I72" s="21"/>
      <c r="J72" s="19"/>
      <c r="K72" s="55"/>
      <c r="L72" s="78"/>
      <c r="M72" s="95"/>
      <c r="N72" s="27"/>
      <c r="O72" s="27"/>
    </row>
    <row r="73" spans="1:15" s="24" customFormat="1" ht="18" x14ac:dyDescent="0.25">
      <c r="A73" s="21"/>
      <c r="B73" s="84" t="s">
        <v>594</v>
      </c>
      <c r="C73" s="76"/>
      <c r="D73" s="4"/>
      <c r="E73" s="55"/>
      <c r="F73" s="56"/>
      <c r="G73" s="21"/>
      <c r="H73" s="76"/>
      <c r="I73" s="21"/>
      <c r="J73" s="19"/>
      <c r="K73" s="55"/>
      <c r="L73" s="78"/>
      <c r="M73" s="21"/>
      <c r="N73" s="27"/>
      <c r="O73" s="27"/>
    </row>
    <row r="74" spans="1:15" s="24" customFormat="1" ht="18" x14ac:dyDescent="0.25">
      <c r="A74" s="21"/>
      <c r="B74" s="84" t="s">
        <v>595</v>
      </c>
      <c r="C74" s="76"/>
      <c r="D74" s="4"/>
      <c r="E74" s="55"/>
      <c r="F74" s="56"/>
      <c r="G74" s="21"/>
      <c r="H74" s="76"/>
      <c r="I74" s="21"/>
      <c r="J74" s="19"/>
      <c r="K74" s="55"/>
      <c r="L74" s="78"/>
      <c r="M74" s="21"/>
      <c r="N74" s="27"/>
      <c r="O74" s="27"/>
    </row>
    <row r="75" spans="1:15" s="24" customFormat="1" ht="18" x14ac:dyDescent="0.25">
      <c r="A75" s="21"/>
      <c r="B75" s="84" t="s">
        <v>1027</v>
      </c>
      <c r="C75" s="76"/>
      <c r="D75" s="4"/>
      <c r="E75" s="55"/>
      <c r="F75" s="56"/>
      <c r="G75" s="21"/>
      <c r="H75" s="76"/>
      <c r="I75" s="21"/>
      <c r="J75" s="19"/>
      <c r="K75" s="55"/>
      <c r="L75" s="78"/>
      <c r="M75" s="21"/>
      <c r="N75" s="27"/>
      <c r="O75" s="27"/>
    </row>
    <row r="76" spans="1:15" s="24" customFormat="1" x14ac:dyDescent="0.25">
      <c r="A76" s="21"/>
      <c r="B76" s="4"/>
      <c r="C76" s="76"/>
      <c r="D76" s="4"/>
      <c r="E76" s="55"/>
      <c r="F76" s="56"/>
      <c r="G76" s="21"/>
      <c r="H76" s="76"/>
      <c r="I76" s="21"/>
      <c r="J76" s="19"/>
      <c r="K76" s="55"/>
      <c r="L76" s="78"/>
      <c r="M76" s="21"/>
      <c r="N76" s="27"/>
      <c r="O76" s="27"/>
    </row>
    <row r="77" spans="1:15" x14ac:dyDescent="0.25">
      <c r="A77" s="21"/>
      <c r="B77" s="4"/>
      <c r="C77" s="34"/>
      <c r="D77" s="4"/>
      <c r="E77" s="55"/>
      <c r="F77" s="56"/>
      <c r="G77" s="21"/>
      <c r="H77" s="57"/>
      <c r="I77" s="21"/>
      <c r="J77" s="19"/>
      <c r="K77" s="55"/>
      <c r="L77" s="57"/>
      <c r="M77" s="21"/>
      <c r="N77" s="27"/>
      <c r="O77" s="27"/>
    </row>
    <row r="78" spans="1:15" x14ac:dyDescent="0.25">
      <c r="A78" s="16" t="s">
        <v>298</v>
      </c>
      <c r="B78" s="17"/>
      <c r="C78" s="17"/>
      <c r="D78" s="17"/>
      <c r="E78" s="18"/>
      <c r="F78" s="18"/>
      <c r="G78" s="3"/>
      <c r="H78" s="23"/>
      <c r="I78" s="23"/>
      <c r="J78" s="23"/>
      <c r="K78" s="27"/>
      <c r="L78" s="27"/>
      <c r="M78" s="21"/>
      <c r="N78" s="27"/>
      <c r="O78" s="27"/>
    </row>
    <row r="79" spans="1:15" x14ac:dyDescent="0.25">
      <c r="A79" s="27"/>
      <c r="B79" s="27"/>
      <c r="C79" s="27"/>
      <c r="D79" s="27"/>
      <c r="E79" s="27"/>
      <c r="F79" s="27"/>
      <c r="G79" s="27"/>
      <c r="H79" s="27"/>
      <c r="I79" s="27"/>
      <c r="J79" s="27"/>
      <c r="K79" s="27"/>
      <c r="L79" s="27"/>
      <c r="M79" s="21"/>
      <c r="N79" s="27"/>
      <c r="O79" s="27"/>
    </row>
    <row r="80" spans="1:15" x14ac:dyDescent="0.25">
      <c r="A80" s="27"/>
      <c r="B80" s="27" t="s">
        <v>352</v>
      </c>
      <c r="C80" s="27"/>
      <c r="D80" s="27"/>
      <c r="E80" s="27"/>
      <c r="F80" s="27"/>
      <c r="G80" s="27"/>
      <c r="H80" s="27"/>
      <c r="I80" s="58"/>
      <c r="J80" s="27"/>
      <c r="K80" s="27"/>
      <c r="L80" s="27"/>
      <c r="M80" s="27"/>
      <c r="N80" s="27"/>
      <c r="O80" s="27"/>
    </row>
    <row r="81" spans="1:15" x14ac:dyDescent="0.25">
      <c r="A81" s="27"/>
      <c r="B81" s="27" t="s">
        <v>299</v>
      </c>
      <c r="C81" s="27"/>
      <c r="D81" s="27"/>
      <c r="E81" s="27"/>
      <c r="F81" s="27"/>
      <c r="G81" s="27"/>
      <c r="H81" s="27"/>
      <c r="I81" s="27"/>
      <c r="J81" s="27"/>
      <c r="K81" s="27"/>
      <c r="L81" s="93">
        <v>1.5463296828999999</v>
      </c>
      <c r="M81" s="27"/>
      <c r="N81" s="27"/>
      <c r="O81" s="27"/>
    </row>
    <row r="82" spans="1:15" x14ac:dyDescent="0.25">
      <c r="A82" s="27"/>
      <c r="B82" s="27"/>
      <c r="C82" s="27"/>
      <c r="D82" s="27"/>
      <c r="E82" s="27"/>
      <c r="F82" s="27"/>
      <c r="G82" s="27"/>
      <c r="H82" s="27"/>
      <c r="I82" s="27"/>
      <c r="J82" s="27"/>
      <c r="K82" s="27"/>
      <c r="L82" s="104"/>
      <c r="M82" s="27"/>
      <c r="N82" s="27"/>
      <c r="O82" s="27"/>
    </row>
    <row r="83" spans="1:15" x14ac:dyDescent="0.25">
      <c r="A83" s="27"/>
      <c r="B83" s="27" t="s">
        <v>300</v>
      </c>
      <c r="C83" s="27"/>
      <c r="D83" s="27"/>
      <c r="E83" s="27"/>
      <c r="F83" s="27"/>
      <c r="G83" s="27"/>
      <c r="H83" s="27"/>
      <c r="I83" s="27"/>
      <c r="J83" s="27"/>
      <c r="K83" s="27"/>
      <c r="L83" s="104"/>
      <c r="M83" s="27"/>
      <c r="N83" s="27"/>
      <c r="O83" s="27"/>
    </row>
    <row r="84" spans="1:15" x14ac:dyDescent="0.25">
      <c r="A84" s="27"/>
      <c r="B84" s="27" t="s">
        <v>301</v>
      </c>
      <c r="C84" s="27"/>
      <c r="D84" s="27"/>
      <c r="E84" s="27"/>
      <c r="F84" s="27"/>
      <c r="G84" s="27"/>
      <c r="H84" s="27"/>
      <c r="I84" s="27"/>
      <c r="J84" s="27"/>
      <c r="K84" s="27"/>
      <c r="L84" s="94">
        <v>4.0216225435000004</v>
      </c>
      <c r="M84" s="27"/>
      <c r="N84" s="27"/>
      <c r="O84" s="27"/>
    </row>
    <row r="85" spans="1:15" x14ac:dyDescent="0.25">
      <c r="A85" s="27"/>
      <c r="B85" s="27"/>
      <c r="C85" s="27"/>
      <c r="D85" s="27"/>
      <c r="E85" s="27"/>
      <c r="F85" s="27"/>
      <c r="G85" s="27"/>
      <c r="H85" s="27"/>
      <c r="I85" s="27"/>
      <c r="J85" s="27"/>
      <c r="K85" s="27"/>
      <c r="L85" s="59"/>
      <c r="M85" s="27"/>
      <c r="N85" s="27"/>
      <c r="O85" s="27"/>
    </row>
    <row r="86" spans="1:15" ht="67.5" customHeight="1" x14ac:dyDescent="0.25">
      <c r="A86" s="107" t="s">
        <v>603</v>
      </c>
      <c r="B86" s="107"/>
      <c r="C86" s="107"/>
      <c r="D86" s="107"/>
      <c r="E86" s="107"/>
      <c r="F86" s="107"/>
      <c r="G86" s="107"/>
      <c r="H86" s="107"/>
      <c r="I86" s="107"/>
      <c r="J86" s="107"/>
      <c r="K86" s="107"/>
      <c r="L86" s="107"/>
      <c r="M86" s="107"/>
      <c r="N86" s="85"/>
      <c r="O86" s="85"/>
    </row>
  </sheetData>
  <customSheetViews>
    <customSheetView guid="{9A6D5632-0F43-4B4C-894F-20228D47F18C}" topLeftCell="A40">
      <selection activeCell="D38" sqref="D38"/>
      <pageMargins left="0.7" right="0.7" top="0.75" bottom="0.75" header="0.3" footer="0.3"/>
    </customSheetView>
  </customSheetViews>
  <mergeCells count="16">
    <mergeCell ref="A86:M86"/>
    <mergeCell ref="A4:M4"/>
    <mergeCell ref="A5:M5"/>
    <mergeCell ref="A61:J61"/>
    <mergeCell ref="J62:K62"/>
    <mergeCell ref="J63:K63"/>
    <mergeCell ref="A66:J66"/>
    <mergeCell ref="J67:K67"/>
    <mergeCell ref="J68:K68"/>
    <mergeCell ref="A54:O54"/>
    <mergeCell ref="A56:J56"/>
    <mergeCell ref="J57:K57"/>
    <mergeCell ref="J58:K58"/>
    <mergeCell ref="J69:K69"/>
    <mergeCell ref="J59:K59"/>
    <mergeCell ref="J64:K6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Weights_poids</vt:lpstr>
      <vt:lpstr>Calculation (EN)</vt:lpstr>
      <vt:lpstr>Calculation (FR)</vt:lpstr>
      <vt:lpstr>'Calculation (FR)'!lt_pId002</vt:lpstr>
      <vt:lpstr>'Calculation (FR)'!lt_pId003</vt:lpstr>
      <vt:lpstr>'Calculation (FR)'!lt_pId005</vt:lpstr>
      <vt:lpstr>'Calculation (FR)'!lt_pId006</vt:lpstr>
      <vt:lpstr>'Calculation (FR)'!lt_pId008</vt:lpstr>
      <vt:lpstr>'Calculation (EN)'!Print_Area</vt:lpstr>
    </vt:vector>
  </TitlesOfParts>
  <Company>stc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breesar</dc:creator>
  <cp:lastModifiedBy>Zhou, Daniel - CCJCSS/CCSJSC</cp:lastModifiedBy>
  <cp:lastPrinted>2018-06-26T14:27:35Z</cp:lastPrinted>
  <dcterms:created xsi:type="dcterms:W3CDTF">2014-12-02T17:23:52Z</dcterms:created>
  <dcterms:modified xsi:type="dcterms:W3CDTF">2023-06-30T15:25:40Z</dcterms:modified>
</cp:coreProperties>
</file>